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projs\IVT\data\Digitized and Background Human Data\Flu09\"/>
    </mc:Choice>
  </mc:AlternateContent>
  <xr:revisionPtr revIDLastSave="0" documentId="13_ncr:1_{3DDD3C9B-70E8-40D6-98C4-C995240DD062}" xr6:coauthVersionLast="47" xr6:coauthVersionMax="47" xr10:uidLastSave="{00000000-0000-0000-0000-000000000000}"/>
  <bookViews>
    <workbookView xWindow="14400" yWindow="0" windowWidth="14400" windowHeight="15750" tabRatio="520" xr2:uid="{00000000-000D-0000-FFFF-FFFF00000000}"/>
  </bookViews>
  <sheets>
    <sheet name="NW Cytokines" sheetId="3" r:id="rId1"/>
    <sheet name="Sheet1" sheetId="18" r:id="rId2"/>
    <sheet name="Plasma Cytokines" sheetId="5" r:id="rId3"/>
    <sheet name="NW IFNa2 and Virus" sheetId="6" r:id="rId4"/>
    <sheet name="CONVERTED" sheetId="10" r:id="rId5"/>
    <sheet name="5 per group data" sheetId="17" r:id="rId6"/>
    <sheet name="FLU+CONTACT" sheetId="11" r:id="rId7"/>
    <sheet name="INDEX" sheetId="12" r:id="rId8"/>
    <sheet name="INDEX 3+time points" sheetId="13" r:id="rId9"/>
    <sheet name="Sheet2" sheetId="14" r:id="rId10"/>
    <sheet name="Sheet3" sheetId="15" r:id="rId11"/>
    <sheet name="Sheet4" sheetId="16" r:id="rId1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139" i="16" l="1"/>
  <c r="CZ140" i="16"/>
  <c r="CZ141" i="16"/>
  <c r="CZ142" i="16"/>
  <c r="CZ143" i="16"/>
  <c r="CZ144" i="16"/>
  <c r="DA145" i="16"/>
  <c r="DA146" i="16"/>
  <c r="DA147" i="16"/>
  <c r="DA148" i="16"/>
  <c r="DB149" i="16"/>
  <c r="DB150" i="16"/>
  <c r="DB151" i="16"/>
  <c r="DB152" i="16"/>
  <c r="DB153" i="16"/>
  <c r="DC154" i="16"/>
  <c r="DC155" i="16"/>
  <c r="DC156" i="16"/>
  <c r="DD157" i="16"/>
  <c r="DD158" i="16"/>
  <c r="DD159" i="16"/>
  <c r="DD160" i="16"/>
  <c r="DD161" i="16"/>
  <c r="DE162" i="16"/>
  <c r="DE163" i="16"/>
  <c r="DE164" i="16"/>
  <c r="DE165" i="16"/>
  <c r="DF166" i="16"/>
  <c r="DF167" i="16"/>
  <c r="DF168" i="16"/>
  <c r="DF169" i="16"/>
  <c r="DF170" i="16"/>
  <c r="DG171" i="16"/>
  <c r="DG172" i="16"/>
  <c r="DG173" i="16"/>
  <c r="DG174" i="16"/>
  <c r="DG175" i="16"/>
  <c r="DH176" i="16"/>
  <c r="DH177" i="16"/>
  <c r="DH178" i="16"/>
  <c r="DH179" i="16"/>
  <c r="DI180" i="16"/>
  <c r="DI181" i="16"/>
  <c r="DI182" i="16"/>
  <c r="DI183" i="16"/>
  <c r="DJ184" i="16"/>
  <c r="DJ185" i="16"/>
  <c r="DJ186" i="16"/>
  <c r="DJ187" i="16"/>
  <c r="DJ188" i="16"/>
  <c r="DK189" i="16"/>
  <c r="DK190" i="16"/>
  <c r="DK191" i="16"/>
  <c r="DL192" i="16"/>
  <c r="DL193" i="16"/>
  <c r="DL194" i="16"/>
  <c r="DL195" i="16"/>
  <c r="DL196" i="16"/>
  <c r="DM197" i="16"/>
  <c r="DM198" i="16"/>
  <c r="DM199" i="16"/>
  <c r="DM200" i="16"/>
  <c r="DN201" i="16"/>
  <c r="DN202" i="16"/>
  <c r="DN203" i="16"/>
  <c r="DN204" i="16"/>
  <c r="DN205" i="16"/>
  <c r="DO206" i="16"/>
  <c r="DO207" i="16"/>
  <c r="DO208" i="16"/>
  <c r="DO209" i="16"/>
  <c r="DP210" i="16"/>
  <c r="DP211" i="16"/>
  <c r="DP212" i="16"/>
  <c r="DP213" i="16"/>
  <c r="DQ214" i="16"/>
  <c r="DQ215" i="16"/>
  <c r="DQ216" i="16"/>
  <c r="DQ217" i="16"/>
  <c r="DQ218" i="16"/>
  <c r="DR219" i="16"/>
  <c r="DR220" i="16"/>
  <c r="DR221" i="16"/>
  <c r="DR222" i="16"/>
  <c r="DS223" i="16"/>
  <c r="DS224" i="16"/>
  <c r="DS225" i="16"/>
  <c r="DS226" i="16"/>
  <c r="DS227" i="16"/>
  <c r="DT228" i="16"/>
  <c r="DT229" i="16"/>
  <c r="DT230" i="16"/>
  <c r="DU231" i="16"/>
  <c r="DU232" i="16"/>
  <c r="DU233" i="16"/>
  <c r="DU234" i="16"/>
  <c r="DU235" i="16"/>
  <c r="DV236" i="16"/>
  <c r="DV237" i="16"/>
  <c r="DV238" i="16"/>
  <c r="DV239" i="16"/>
  <c r="DV240" i="16"/>
  <c r="DW241" i="16"/>
  <c r="DW242" i="16"/>
  <c r="DW243" i="16"/>
  <c r="DW244" i="16"/>
  <c r="DW245" i="16"/>
  <c r="DX246" i="16"/>
  <c r="DX247" i="16"/>
  <c r="DX248" i="16"/>
  <c r="DX249" i="16"/>
  <c r="DX250" i="16"/>
  <c r="DY251" i="16"/>
  <c r="DY252" i="16"/>
  <c r="DY253" i="16"/>
  <c r="DZ254" i="16"/>
  <c r="DZ255" i="16"/>
  <c r="DZ256" i="16"/>
  <c r="DZ257" i="16"/>
  <c r="EA258" i="16"/>
  <c r="EA259" i="16"/>
  <c r="EA260" i="16"/>
  <c r="EA261" i="16"/>
  <c r="EA262" i="16"/>
  <c r="EB263" i="16"/>
  <c r="EB264" i="16"/>
  <c r="EB265" i="16"/>
  <c r="EB266" i="16"/>
  <c r="EC267" i="16"/>
  <c r="EC268" i="16"/>
  <c r="EC269" i="16"/>
  <c r="EC270" i="16"/>
  <c r="EC271" i="16"/>
  <c r="ED272" i="16"/>
  <c r="ED273" i="16"/>
  <c r="ED274" i="16"/>
  <c r="EE275" i="16"/>
  <c r="EE276" i="16"/>
  <c r="EE277" i="16"/>
  <c r="EE278" i="16"/>
  <c r="EE279" i="16"/>
  <c r="EF280" i="16"/>
  <c r="EF281" i="16"/>
  <c r="EF282" i="16"/>
  <c r="EF283" i="16"/>
  <c r="EF284" i="16"/>
  <c r="EG285" i="16"/>
  <c r="EG286" i="16"/>
  <c r="EG287" i="16"/>
  <c r="EG288" i="16"/>
  <c r="EG289" i="16"/>
  <c r="EH290" i="16"/>
  <c r="EH291" i="16"/>
  <c r="EH292" i="16"/>
  <c r="EH293" i="16"/>
  <c r="EH294" i="16"/>
  <c r="EI295" i="16"/>
  <c r="EI296" i="16"/>
  <c r="EI297" i="16"/>
  <c r="EI298" i="16"/>
  <c r="EI299" i="16"/>
  <c r="EJ300" i="16"/>
  <c r="EJ301" i="16"/>
  <c r="EJ302" i="16"/>
  <c r="EJ303" i="16"/>
  <c r="EJ304" i="16"/>
  <c r="EK305" i="16"/>
  <c r="EK306" i="16"/>
  <c r="EK307" i="16"/>
  <c r="EK308" i="16"/>
  <c r="EK309" i="16"/>
  <c r="EL310" i="16"/>
  <c r="EL311" i="16"/>
  <c r="EL312" i="16"/>
  <c r="EL313" i="16"/>
  <c r="EM314" i="16"/>
  <c r="EM315" i="16"/>
  <c r="EM316" i="16"/>
  <c r="EM317" i="16"/>
  <c r="EN318" i="16"/>
  <c r="EN319" i="16"/>
  <c r="EN320" i="16"/>
  <c r="EN321" i="16"/>
  <c r="BU2" i="16"/>
  <c r="BU3" i="16"/>
  <c r="BU4" i="16"/>
  <c r="BU5" i="16"/>
  <c r="BV6" i="16"/>
  <c r="BV7" i="16"/>
  <c r="BV8" i="16"/>
  <c r="BV9" i="16"/>
  <c r="BV10" i="16"/>
  <c r="BW12" i="16"/>
  <c r="BW13" i="16"/>
  <c r="BW14" i="16"/>
  <c r="BW15" i="16"/>
  <c r="BX16" i="16"/>
  <c r="BX17" i="16"/>
  <c r="BX18" i="16"/>
  <c r="BX19" i="16"/>
  <c r="BX20" i="16"/>
  <c r="BY21" i="16"/>
  <c r="BY22" i="16"/>
  <c r="BY23" i="16"/>
  <c r="BY24" i="16"/>
  <c r="BY25" i="16"/>
  <c r="BZ26" i="16"/>
  <c r="BZ27" i="16"/>
  <c r="BZ29" i="16"/>
  <c r="CA30" i="16"/>
  <c r="CA31" i="16"/>
  <c r="CA32" i="16"/>
  <c r="CA33" i="16"/>
  <c r="CA34" i="16"/>
  <c r="CB35" i="16"/>
  <c r="CB36" i="16"/>
  <c r="CB38" i="16"/>
  <c r="CB39" i="16"/>
  <c r="CC40" i="16"/>
  <c r="CC41" i="16"/>
  <c r="CC42" i="16"/>
  <c r="CC43" i="16"/>
  <c r="CD44" i="16"/>
  <c r="CD45" i="16"/>
  <c r="CD46" i="16"/>
  <c r="CD47" i="16"/>
  <c r="CD48" i="16"/>
  <c r="CE49" i="16"/>
  <c r="CE50" i="16"/>
  <c r="CE51" i="16"/>
  <c r="CE52" i="16"/>
  <c r="CF53" i="16"/>
  <c r="CF54" i="16"/>
  <c r="CF55" i="16"/>
  <c r="CF56" i="16"/>
  <c r="CF57" i="16"/>
  <c r="CG58" i="16"/>
  <c r="CG60" i="16"/>
  <c r="CG61" i="16"/>
  <c r="CG62" i="16"/>
  <c r="CH63" i="16"/>
  <c r="CH66" i="16"/>
  <c r="CI67" i="16"/>
  <c r="CI68" i="16"/>
  <c r="CI69" i="16"/>
  <c r="CI70" i="16"/>
  <c r="CI71" i="16"/>
  <c r="CJ72" i="16"/>
  <c r="CJ73" i="16"/>
  <c r="CJ74" i="16"/>
  <c r="CJ75" i="16"/>
  <c r="CJ76" i="16"/>
  <c r="CK77" i="16"/>
  <c r="CK78" i="16"/>
  <c r="CK79" i="16"/>
  <c r="CK80" i="16"/>
  <c r="CK81" i="16"/>
  <c r="CL82" i="16"/>
  <c r="CL83" i="16"/>
  <c r="CL84" i="16"/>
  <c r="CM85" i="16"/>
  <c r="CM86" i="16"/>
  <c r="CM87" i="16"/>
  <c r="CM88" i="16"/>
  <c r="CM89" i="16"/>
  <c r="CN90" i="16"/>
  <c r="CN91" i="16"/>
  <c r="CN92" i="16"/>
  <c r="CN93" i="16"/>
  <c r="CN94" i="16"/>
  <c r="CO95" i="16"/>
  <c r="CO96" i="16"/>
  <c r="CO97" i="16"/>
  <c r="CO98" i="16"/>
  <c r="CO99" i="16"/>
  <c r="CP100" i="16"/>
  <c r="CP101" i="16"/>
  <c r="CP102" i="16"/>
  <c r="CP103" i="16"/>
  <c r="CQ104" i="16"/>
  <c r="CQ105" i="16"/>
  <c r="CQ106" i="16"/>
  <c r="CQ107" i="16"/>
  <c r="CR108" i="16"/>
  <c r="CR109" i="16"/>
  <c r="CR110" i="16"/>
  <c r="CR111" i="16"/>
  <c r="CS112" i="16"/>
  <c r="CS113" i="16"/>
  <c r="CS114" i="16"/>
  <c r="CS115" i="16"/>
  <c r="CT116" i="16"/>
  <c r="CT117" i="16"/>
  <c r="CT118" i="16"/>
  <c r="CT119" i="16"/>
  <c r="CT120" i="16"/>
  <c r="CU121" i="16"/>
  <c r="CU122" i="16"/>
  <c r="CU123" i="16"/>
  <c r="CU124" i="16"/>
  <c r="CU125" i="16"/>
  <c r="CV126" i="16"/>
  <c r="CV127" i="16"/>
  <c r="CV128" i="16"/>
  <c r="CV129" i="16"/>
  <c r="CW130" i="16"/>
  <c r="CW131" i="16"/>
  <c r="CW132" i="16"/>
  <c r="CW133" i="16"/>
  <c r="CX134" i="16"/>
  <c r="CX135" i="16"/>
  <c r="CX136" i="16"/>
  <c r="CY137" i="16"/>
  <c r="CY138" i="16"/>
  <c r="BU1" i="16"/>
  <c r="BC135" i="15"/>
  <c r="BD136" i="15"/>
  <c r="BD137" i="15"/>
  <c r="BD138" i="15"/>
  <c r="AZ114" i="15"/>
  <c r="AZ115" i="15"/>
  <c r="AZ116" i="15"/>
  <c r="AZ117" i="15"/>
  <c r="AZ118" i="15"/>
  <c r="BA119" i="15"/>
  <c r="BA120" i="15"/>
  <c r="BA121" i="15"/>
  <c r="BA122" i="15"/>
  <c r="BA123" i="15"/>
  <c r="BA124" i="15"/>
  <c r="BB125" i="15"/>
  <c r="BB126" i="15"/>
  <c r="BB127" i="15"/>
  <c r="BB128" i="15"/>
  <c r="BB129" i="15"/>
  <c r="BC130" i="15"/>
  <c r="BC131" i="15"/>
  <c r="BC132" i="15"/>
  <c r="BC133" i="15"/>
  <c r="BC134" i="15"/>
  <c r="AC2" i="15"/>
  <c r="AC3" i="15"/>
  <c r="AC4" i="15"/>
  <c r="AC5" i="15"/>
  <c r="AD6" i="15"/>
  <c r="AD7" i="15"/>
  <c r="AD8" i="15"/>
  <c r="AD9" i="15"/>
  <c r="AD10" i="15"/>
  <c r="AE11" i="15"/>
  <c r="AE12" i="15"/>
  <c r="AE13" i="15"/>
  <c r="AE14" i="15"/>
  <c r="AF15" i="15"/>
  <c r="AF16" i="15"/>
  <c r="AF17" i="15"/>
  <c r="AF18" i="15"/>
  <c r="AF19" i="15"/>
  <c r="AG20" i="15"/>
  <c r="AG21" i="15"/>
  <c r="AG22" i="15"/>
  <c r="AG23" i="15"/>
  <c r="AH24" i="15"/>
  <c r="AH25" i="15"/>
  <c r="AH26" i="15"/>
  <c r="AH27" i="15"/>
  <c r="AI28" i="15"/>
  <c r="AI29" i="15"/>
  <c r="AI30" i="15"/>
  <c r="AJ31" i="15"/>
  <c r="AJ32" i="15"/>
  <c r="AJ33" i="15"/>
  <c r="AJ34" i="15"/>
  <c r="AJ35" i="15"/>
  <c r="AJ36" i="15"/>
  <c r="AK37" i="15"/>
  <c r="AK38" i="15"/>
  <c r="AK39" i="15"/>
  <c r="AK40" i="15"/>
  <c r="AL41" i="15"/>
  <c r="AL42" i="15"/>
  <c r="AM43" i="15"/>
  <c r="AM44" i="15"/>
  <c r="AM45" i="15"/>
  <c r="AN46" i="15"/>
  <c r="AN47" i="15"/>
  <c r="AN48" i="15"/>
  <c r="AN49" i="15"/>
  <c r="AN50" i="15"/>
  <c r="AO51" i="15"/>
  <c r="AO52" i="15"/>
  <c r="AO53" i="15"/>
  <c r="AO54" i="15"/>
  <c r="AO55" i="15"/>
  <c r="AP56" i="15"/>
  <c r="AP57" i="15"/>
  <c r="AP58" i="15"/>
  <c r="AP59" i="15"/>
  <c r="AP60" i="15"/>
  <c r="AP61" i="15"/>
  <c r="AQ62" i="15"/>
  <c r="AQ63" i="15"/>
  <c r="AQ64" i="15"/>
  <c r="AQ65" i="15"/>
  <c r="AQ66" i="15"/>
  <c r="AQ67" i="15"/>
  <c r="AR68" i="15"/>
  <c r="AR69" i="15"/>
  <c r="AR70" i="15"/>
  <c r="AR71" i="15"/>
  <c r="AR72" i="15"/>
  <c r="AR73" i="15"/>
  <c r="AS74" i="15"/>
  <c r="AS75" i="15"/>
  <c r="AS76" i="15"/>
  <c r="AS77" i="15"/>
  <c r="AS78" i="15"/>
  <c r="AT79" i="15"/>
  <c r="AT80" i="15"/>
  <c r="AT81" i="15"/>
  <c r="AT82" i="15"/>
  <c r="AT83" i="15"/>
  <c r="AU84" i="15"/>
  <c r="AU85" i="15"/>
  <c r="AU86" i="15"/>
  <c r="AU87" i="15"/>
  <c r="AU88" i="15"/>
  <c r="AV89" i="15"/>
  <c r="AV90" i="15"/>
  <c r="AV91" i="15"/>
  <c r="AV92" i="15"/>
  <c r="AV93" i="15"/>
  <c r="AV94" i="15"/>
  <c r="AW95" i="15"/>
  <c r="AW96" i="15"/>
  <c r="AW97" i="15"/>
  <c r="AW98" i="15"/>
  <c r="AW99" i="15"/>
  <c r="AW100" i="15"/>
  <c r="AX101" i="15"/>
  <c r="AX102" i="15"/>
  <c r="AX103" i="15"/>
  <c r="AX104" i="15"/>
  <c r="AX105" i="15"/>
  <c r="AX106" i="15"/>
  <c r="AY107" i="15"/>
  <c r="AY108" i="15"/>
  <c r="AY109" i="15"/>
  <c r="AY110" i="15"/>
  <c r="AY111" i="15"/>
  <c r="AY112" i="15"/>
  <c r="AZ113" i="15"/>
  <c r="AC1" i="15"/>
  <c r="AR105" i="14"/>
  <c r="AR104" i="14"/>
  <c r="AR102" i="14"/>
  <c r="AQ101" i="14"/>
  <c r="AQ100" i="14"/>
  <c r="AQ99" i="14"/>
  <c r="AQ98" i="14"/>
  <c r="AQ97" i="14"/>
  <c r="AQ95" i="14"/>
  <c r="AP94" i="14"/>
  <c r="AP93" i="14"/>
  <c r="AP92" i="14"/>
  <c r="AP91" i="14"/>
  <c r="AP90" i="14"/>
  <c r="AP88" i="14"/>
  <c r="AO87" i="14"/>
  <c r="AO86" i="14"/>
  <c r="AO85" i="14"/>
  <c r="AO84" i="14"/>
  <c r="AO83" i="14"/>
  <c r="AN82" i="14"/>
  <c r="AN81" i="14"/>
  <c r="AN80" i="14"/>
  <c r="AN79" i="14"/>
  <c r="AN76" i="14"/>
  <c r="AM75" i="14"/>
  <c r="AM74" i="14"/>
  <c r="AM73" i="14"/>
  <c r="AM72" i="14"/>
  <c r="AM70" i="14"/>
  <c r="AL69" i="14"/>
  <c r="AL68" i="14"/>
  <c r="AL67" i="14"/>
  <c r="AL66" i="14"/>
  <c r="AL64" i="14"/>
  <c r="AK63" i="14"/>
  <c r="AK62" i="14"/>
  <c r="AK61" i="14"/>
  <c r="AK60" i="14"/>
  <c r="AK59" i="14"/>
  <c r="AK58" i="14"/>
  <c r="AK57" i="14"/>
  <c r="AJ56" i="14"/>
  <c r="AJ55" i="14"/>
  <c r="AJ54" i="14"/>
  <c r="AJ53" i="14"/>
  <c r="AJ50" i="14"/>
  <c r="AI49" i="14"/>
  <c r="AI48" i="14"/>
  <c r="AI47" i="14"/>
  <c r="AI46" i="14"/>
  <c r="AI44" i="14"/>
  <c r="AH43" i="14"/>
  <c r="AH42" i="14"/>
  <c r="AH40" i="14"/>
  <c r="AG39" i="14"/>
  <c r="AG38" i="14"/>
  <c r="AG37" i="14"/>
  <c r="AG35" i="14"/>
  <c r="AF34" i="14"/>
  <c r="AF33" i="14"/>
  <c r="AF32" i="14"/>
  <c r="AF30" i="14"/>
  <c r="AE29" i="14"/>
  <c r="AE28" i="14"/>
  <c r="AE27" i="14"/>
  <c r="AE25" i="14"/>
  <c r="AD23" i="14"/>
  <c r="AC21" i="14"/>
  <c r="AB20" i="14"/>
  <c r="AB19" i="14"/>
  <c r="AA18" i="14"/>
  <c r="AA17" i="14"/>
  <c r="AA15" i="14"/>
  <c r="Z14" i="14"/>
  <c r="Z12" i="14"/>
  <c r="Y11" i="14"/>
  <c r="Y10" i="14"/>
  <c r="Y8" i="14"/>
  <c r="X7" i="14"/>
  <c r="X6" i="14"/>
  <c r="X5" i="14"/>
  <c r="X4" i="14"/>
  <c r="X3" i="14"/>
  <c r="W1" i="14"/>
  <c r="Q2" i="10"/>
  <c r="Q319" i="13"/>
  <c r="Q287" i="13"/>
  <c r="S257" i="13"/>
  <c r="Q257" i="13"/>
  <c r="Q322" i="13"/>
  <c r="Q321" i="13"/>
  <c r="S320" i="13"/>
  <c r="Q320" i="13"/>
  <c r="Q318" i="13"/>
  <c r="Q317" i="13"/>
  <c r="Q316" i="13"/>
  <c r="S315" i="13"/>
  <c r="Q315" i="13"/>
  <c r="Q314" i="13"/>
  <c r="Q313" i="13"/>
  <c r="S312" i="13"/>
  <c r="Q312" i="13"/>
  <c r="S311" i="13"/>
  <c r="Q311" i="13"/>
  <c r="Q310" i="13"/>
  <c r="Q309" i="13"/>
  <c r="Q308" i="13"/>
  <c r="S307" i="13"/>
  <c r="Q307" i="13"/>
  <c r="S306" i="13"/>
  <c r="Q306" i="13"/>
  <c r="Q305" i="13"/>
  <c r="Q304" i="13"/>
  <c r="Q303" i="13"/>
  <c r="S302" i="13"/>
  <c r="Q302" i="13"/>
  <c r="S301" i="13"/>
  <c r="Q301" i="13"/>
  <c r="Q300" i="13"/>
  <c r="Q299" i="13"/>
  <c r="Q298" i="13"/>
  <c r="S297" i="13"/>
  <c r="Q297" i="13"/>
  <c r="S296" i="13"/>
  <c r="Q296" i="13"/>
  <c r="Q295" i="13"/>
  <c r="Q294" i="13"/>
  <c r="Q293" i="13"/>
  <c r="S292" i="13"/>
  <c r="Q292" i="13"/>
  <c r="S291" i="13"/>
  <c r="Q291" i="13"/>
  <c r="Q290" i="13"/>
  <c r="Q289" i="13"/>
  <c r="S288" i="13"/>
  <c r="Q288" i="13"/>
  <c r="S286" i="13"/>
  <c r="Q286" i="13"/>
  <c r="Q285" i="13"/>
  <c r="Q284" i="13"/>
  <c r="S283" i="13"/>
  <c r="Q283" i="13"/>
  <c r="S282" i="13"/>
  <c r="Q282" i="13"/>
  <c r="S281" i="13"/>
  <c r="Q281" i="13"/>
  <c r="Q280" i="13"/>
  <c r="Q279" i="13"/>
  <c r="S278" i="13"/>
  <c r="Q278" i="13"/>
  <c r="S277" i="13"/>
  <c r="Q277" i="13"/>
  <c r="S276" i="13"/>
  <c r="Q276" i="13"/>
  <c r="Q275" i="13"/>
  <c r="Q274" i="13"/>
  <c r="S273" i="13"/>
  <c r="Q273" i="13"/>
  <c r="Q272" i="13"/>
  <c r="Q271" i="13"/>
  <c r="Q270" i="13"/>
  <c r="S269" i="13"/>
  <c r="Q269" i="13"/>
  <c r="S268" i="13"/>
  <c r="Q268" i="13"/>
  <c r="Q267" i="13"/>
  <c r="Q266" i="13"/>
  <c r="Q265" i="13"/>
  <c r="S264" i="13"/>
  <c r="Q264" i="13"/>
  <c r="Q263" i="13"/>
  <c r="Q262" i="13"/>
  <c r="Q261" i="13"/>
  <c r="Q260" i="13"/>
  <c r="S259" i="13"/>
  <c r="Q259" i="13"/>
  <c r="S258" i="13"/>
  <c r="Q258" i="13"/>
  <c r="S256" i="13"/>
  <c r="Q256" i="13"/>
  <c r="S255" i="13"/>
  <c r="Q255" i="13"/>
  <c r="Q254" i="13"/>
  <c r="Q253" i="13"/>
  <c r="S252" i="13"/>
  <c r="Q252" i="13"/>
  <c r="Q251" i="13"/>
  <c r="Q250" i="13"/>
  <c r="Q249" i="13"/>
  <c r="S248" i="13"/>
  <c r="Q248" i="13"/>
  <c r="S247" i="13"/>
  <c r="Q247" i="13"/>
  <c r="S246" i="13"/>
  <c r="Q246" i="13"/>
  <c r="S245" i="13"/>
  <c r="Q245" i="13"/>
  <c r="S244" i="13"/>
  <c r="Q244" i="13"/>
  <c r="S243" i="13"/>
  <c r="Q243" i="13"/>
  <c r="S242" i="13"/>
  <c r="Q242" i="13"/>
  <c r="Q241" i="13"/>
  <c r="Q240" i="13"/>
  <c r="S239" i="13"/>
  <c r="Q239" i="13"/>
  <c r="S238" i="13"/>
  <c r="Q238" i="13"/>
  <c r="S237" i="13"/>
  <c r="Q237" i="13"/>
  <c r="Q236" i="13"/>
  <c r="Q235" i="13"/>
  <c r="Q234" i="13"/>
  <c r="Q233" i="13"/>
  <c r="S232" i="13"/>
  <c r="Q232" i="13"/>
  <c r="S231" i="13"/>
  <c r="Q231" i="13"/>
  <c r="S230" i="13"/>
  <c r="Q230" i="13"/>
  <c r="S229" i="13"/>
  <c r="Q229" i="13"/>
  <c r="Q228" i="13"/>
  <c r="Q227" i="13"/>
  <c r="S226" i="13"/>
  <c r="Q226" i="13"/>
  <c r="S225" i="13"/>
  <c r="Q225" i="13"/>
  <c r="S224" i="13"/>
  <c r="Q224" i="13"/>
  <c r="Q223" i="13"/>
  <c r="Q222" i="13"/>
  <c r="S221" i="13"/>
  <c r="Q221" i="13"/>
  <c r="S220" i="13"/>
  <c r="Q220" i="13"/>
  <c r="Q219" i="13"/>
  <c r="Q218" i="13"/>
  <c r="S217" i="13"/>
  <c r="Q217" i="13"/>
  <c r="S216" i="13"/>
  <c r="Q216" i="13"/>
  <c r="S215" i="13"/>
  <c r="Q215" i="13"/>
  <c r="Q214" i="13"/>
  <c r="Q213" i="13"/>
  <c r="S212" i="13"/>
  <c r="Q212" i="13"/>
  <c r="S211" i="13"/>
  <c r="Q211" i="13"/>
  <c r="Q210" i="13"/>
  <c r="S209" i="13"/>
  <c r="Q209" i="13"/>
  <c r="S208" i="13"/>
  <c r="Q208" i="13"/>
  <c r="S207" i="13"/>
  <c r="Q207" i="13"/>
  <c r="Q206" i="13"/>
  <c r="Q205" i="13"/>
  <c r="S204" i="13"/>
  <c r="Q204" i="13"/>
  <c r="S203" i="13"/>
  <c r="Q203" i="13"/>
  <c r="S202" i="13"/>
  <c r="Q202" i="13"/>
  <c r="Q201" i="13"/>
  <c r="S200" i="13"/>
  <c r="Q200" i="13"/>
  <c r="S199" i="13"/>
  <c r="Q199" i="13"/>
  <c r="S198" i="13"/>
  <c r="Q198" i="13"/>
  <c r="Q197" i="13"/>
  <c r="Q196" i="13"/>
  <c r="S195" i="13"/>
  <c r="Q195" i="13"/>
  <c r="S194" i="13"/>
  <c r="Q194" i="13"/>
  <c r="S193" i="13"/>
  <c r="Q193" i="13"/>
  <c r="Q192" i="13"/>
  <c r="Q191" i="13"/>
  <c r="S190" i="13"/>
  <c r="Q190" i="13"/>
  <c r="Q189" i="13"/>
  <c r="Q188" i="13"/>
  <c r="S187" i="13"/>
  <c r="Q187" i="13"/>
  <c r="S186" i="13"/>
  <c r="Q186" i="13"/>
  <c r="S185" i="13"/>
  <c r="Q185" i="13"/>
  <c r="Q184" i="13"/>
  <c r="Q183" i="13"/>
  <c r="Q182" i="13"/>
  <c r="S181" i="13"/>
  <c r="Q181" i="13"/>
  <c r="S180" i="13"/>
  <c r="Q180" i="13"/>
  <c r="S179" i="13"/>
  <c r="Q179" i="13"/>
  <c r="S178" i="13"/>
  <c r="Q178" i="13"/>
  <c r="S177" i="13"/>
  <c r="Q177" i="13"/>
  <c r="Q176" i="13"/>
  <c r="S175" i="13"/>
  <c r="Q175" i="13"/>
  <c r="S174" i="13"/>
  <c r="Q174" i="13"/>
  <c r="S173" i="13"/>
  <c r="Q173" i="13"/>
  <c r="S172" i="13"/>
  <c r="Q172" i="13"/>
  <c r="Q171" i="13"/>
  <c r="Q170" i="13"/>
  <c r="Q169" i="13"/>
  <c r="S168" i="13"/>
  <c r="Q168" i="13"/>
  <c r="S167" i="13"/>
  <c r="Q167" i="13"/>
  <c r="Q166" i="13"/>
  <c r="S165" i="13"/>
  <c r="Q165" i="13"/>
  <c r="S164" i="13"/>
  <c r="Q164" i="13"/>
  <c r="S163" i="13"/>
  <c r="Q163" i="13"/>
  <c r="Q162" i="13"/>
  <c r="Q161" i="13"/>
  <c r="Q160" i="13"/>
  <c r="Q159" i="13"/>
  <c r="S158" i="13"/>
  <c r="Q158" i="13"/>
  <c r="Q157" i="13"/>
  <c r="S156" i="13"/>
  <c r="Q156" i="13"/>
  <c r="Q155" i="13"/>
  <c r="Q154" i="13"/>
  <c r="Q153" i="13"/>
  <c r="Q152" i="13"/>
  <c r="Q151" i="13"/>
  <c r="S150" i="13"/>
  <c r="Q150" i="13"/>
  <c r="Q149" i="13"/>
  <c r="Q148" i="13"/>
  <c r="S147" i="13"/>
  <c r="Q147" i="13"/>
  <c r="S146" i="13"/>
  <c r="Q146" i="13"/>
  <c r="Q145" i="13"/>
  <c r="Q144" i="13"/>
  <c r="Q143" i="13"/>
  <c r="S142" i="13"/>
  <c r="Q142" i="13"/>
  <c r="S141" i="13"/>
  <c r="Q141" i="13"/>
  <c r="Q140" i="13"/>
  <c r="S139" i="13"/>
  <c r="Q139" i="13"/>
  <c r="S138" i="13"/>
  <c r="Q138" i="13"/>
  <c r="Q137" i="13"/>
  <c r="S136" i="13"/>
  <c r="Q136" i="13"/>
  <c r="S135" i="13"/>
  <c r="Q135" i="13"/>
  <c r="Q134" i="13"/>
  <c r="Q133" i="13"/>
  <c r="S132" i="13"/>
  <c r="Q132" i="13"/>
  <c r="S131" i="13"/>
  <c r="Q131" i="13"/>
  <c r="Q130" i="13"/>
  <c r="Q129" i="13"/>
  <c r="S128" i="13"/>
  <c r="Q128" i="13"/>
  <c r="S127" i="13"/>
  <c r="Q127" i="13"/>
  <c r="Q126" i="13"/>
  <c r="Q125" i="13"/>
  <c r="S124" i="13"/>
  <c r="Q124" i="13"/>
  <c r="S123" i="13"/>
  <c r="Q123" i="13"/>
  <c r="S122" i="13"/>
  <c r="Q122" i="13"/>
  <c r="Q121" i="13"/>
  <c r="Q120" i="13"/>
  <c r="S119" i="13"/>
  <c r="Q119" i="13"/>
  <c r="Q118" i="13"/>
  <c r="S117" i="13"/>
  <c r="Q117" i="13"/>
  <c r="Q116" i="13"/>
  <c r="Q115" i="13"/>
  <c r="S114" i="13"/>
  <c r="Q114" i="13"/>
  <c r="S113" i="13"/>
  <c r="Q113" i="13"/>
  <c r="Q112" i="13"/>
  <c r="Q111" i="13"/>
  <c r="S110" i="13"/>
  <c r="Q110" i="13"/>
  <c r="S109" i="13"/>
  <c r="Q109" i="13"/>
  <c r="Q108" i="13"/>
  <c r="S107" i="13"/>
  <c r="Q107" i="13"/>
  <c r="S106" i="13"/>
  <c r="Q106" i="13"/>
  <c r="S105" i="13"/>
  <c r="Q105" i="13"/>
  <c r="Q104" i="13"/>
  <c r="Q103" i="13"/>
  <c r="S102" i="13"/>
  <c r="Q102" i="13"/>
  <c r="S101" i="13"/>
  <c r="Q101" i="13"/>
  <c r="Q100" i="13"/>
  <c r="Q99" i="13"/>
  <c r="Q98" i="13"/>
  <c r="S97" i="13"/>
  <c r="Q97" i="13"/>
  <c r="S96" i="13"/>
  <c r="Q96" i="13"/>
  <c r="Q95" i="13"/>
  <c r="Q94" i="13"/>
  <c r="Q93" i="13"/>
  <c r="Q92" i="13"/>
  <c r="S91" i="13"/>
  <c r="Q91" i="13"/>
  <c r="Q90" i="13"/>
  <c r="Q89" i="13"/>
  <c r="Q88" i="13"/>
  <c r="Q87" i="13"/>
  <c r="S86" i="13"/>
  <c r="Q86" i="13"/>
  <c r="Q85" i="13"/>
  <c r="Q84" i="13"/>
  <c r="S83" i="13"/>
  <c r="Q83" i="13"/>
  <c r="Q82" i="13"/>
  <c r="Q81" i="13"/>
  <c r="Q80" i="13"/>
  <c r="Q79" i="13"/>
  <c r="S78" i="13"/>
  <c r="Q78" i="13"/>
  <c r="Q77" i="13"/>
  <c r="Q76" i="13"/>
  <c r="Q75" i="13"/>
  <c r="S74" i="13"/>
  <c r="Q74" i="13"/>
  <c r="S73" i="13"/>
  <c r="Q73" i="13"/>
  <c r="Q72" i="13"/>
  <c r="Q71" i="13"/>
  <c r="Q70" i="13"/>
  <c r="S69" i="13"/>
  <c r="Q69" i="13"/>
  <c r="S68" i="13"/>
  <c r="Q68" i="13"/>
  <c r="Q67" i="13"/>
  <c r="Q66" i="13"/>
  <c r="S65" i="13"/>
  <c r="Q65" i="13"/>
  <c r="S64" i="13"/>
  <c r="Q64" i="13"/>
  <c r="Q63" i="13"/>
  <c r="Q62" i="13"/>
  <c r="Q61" i="13"/>
  <c r="S60" i="13"/>
  <c r="S59" i="13"/>
  <c r="Q59" i="13"/>
  <c r="Q58" i="13"/>
  <c r="S57" i="13"/>
  <c r="Q57" i="13"/>
  <c r="S56" i="13"/>
  <c r="Q56" i="13"/>
  <c r="S55" i="13"/>
  <c r="Q55" i="13"/>
  <c r="S54" i="13"/>
  <c r="Q54" i="13"/>
  <c r="S53" i="13"/>
  <c r="Q53" i="13"/>
  <c r="S52" i="13"/>
  <c r="Q52" i="13"/>
  <c r="S51" i="13"/>
  <c r="Q51" i="13"/>
  <c r="S50" i="13"/>
  <c r="Q50" i="13"/>
  <c r="Q49" i="13"/>
  <c r="Q48" i="13"/>
  <c r="Q47" i="13"/>
  <c r="S46" i="13"/>
  <c r="Q46" i="13"/>
  <c r="S45" i="13"/>
  <c r="Q45" i="13"/>
  <c r="Q44" i="13"/>
  <c r="Q43" i="13"/>
  <c r="S42" i="13"/>
  <c r="Q42" i="13"/>
  <c r="S41" i="13"/>
  <c r="Q41" i="13"/>
  <c r="Q40" i="13"/>
  <c r="Q39" i="13"/>
  <c r="Q38" i="13"/>
  <c r="Q37" i="13"/>
  <c r="S36" i="13"/>
  <c r="Q36" i="13"/>
  <c r="Q35" i="13"/>
  <c r="Q34" i="13"/>
  <c r="Q33" i="13"/>
  <c r="Q32" i="13"/>
  <c r="S31" i="13"/>
  <c r="Q31" i="13"/>
  <c r="Q30" i="13"/>
  <c r="S28" i="13"/>
  <c r="Q28" i="13"/>
  <c r="S27" i="13"/>
  <c r="Q27" i="13"/>
  <c r="Q26" i="13"/>
  <c r="Q25" i="13"/>
  <c r="Q24" i="13"/>
  <c r="S23" i="13"/>
  <c r="Q23" i="13"/>
  <c r="S22" i="13"/>
  <c r="Q22" i="13"/>
  <c r="Q21" i="13"/>
  <c r="Q20" i="13"/>
  <c r="Q19" i="13"/>
  <c r="S18" i="13"/>
  <c r="Q18" i="13"/>
  <c r="S17" i="13"/>
  <c r="Q17" i="13"/>
  <c r="Q16" i="13"/>
  <c r="Q15" i="13"/>
  <c r="Q14" i="13"/>
  <c r="Q13" i="13"/>
  <c r="S12" i="13"/>
  <c r="Q11" i="13"/>
  <c r="Q10" i="13"/>
  <c r="Q9" i="13"/>
  <c r="Q8" i="13"/>
  <c r="S7" i="13"/>
  <c r="Q7" i="13"/>
  <c r="Q6" i="13"/>
  <c r="Q5" i="13"/>
  <c r="Q4" i="13"/>
  <c r="S3" i="13"/>
  <c r="Q3" i="13"/>
  <c r="S2" i="13"/>
  <c r="Q2" i="13"/>
  <c r="Q11" i="12"/>
  <c r="Q12" i="12"/>
  <c r="Q104" i="10"/>
  <c r="Q97" i="10"/>
  <c r="Q90" i="10"/>
  <c r="S86" i="10"/>
  <c r="Q85" i="10"/>
  <c r="S80" i="10"/>
  <c r="S79" i="10"/>
  <c r="Q78" i="10"/>
  <c r="Q72" i="10"/>
  <c r="Q66" i="10"/>
  <c r="Q59" i="10"/>
  <c r="S53" i="10"/>
  <c r="Q51" i="10"/>
  <c r="Q45" i="10"/>
  <c r="Q41" i="10"/>
  <c r="Q36" i="10"/>
  <c r="Q31" i="10"/>
  <c r="Q26" i="10"/>
  <c r="Q24" i="10"/>
  <c r="Q22" i="10"/>
  <c r="Q16" i="10"/>
  <c r="Q13" i="10"/>
  <c r="Q9" i="10"/>
  <c r="S5" i="10"/>
  <c r="S374" i="12"/>
  <c r="Q374" i="12"/>
  <c r="S373" i="12"/>
  <c r="Q373" i="12"/>
  <c r="S372" i="12"/>
  <c r="Q372" i="12"/>
  <c r="S371" i="12"/>
  <c r="Q371" i="12"/>
  <c r="S370" i="12"/>
  <c r="Q370" i="12"/>
  <c r="Q369" i="12"/>
  <c r="Q368" i="12"/>
  <c r="Q367" i="12"/>
  <c r="S366" i="12"/>
  <c r="Q366" i="12"/>
  <c r="Q365" i="12"/>
  <c r="Q364" i="12"/>
  <c r="S363" i="12"/>
  <c r="Q363" i="12"/>
  <c r="S362" i="12"/>
  <c r="Q362" i="12"/>
  <c r="Q361" i="12"/>
  <c r="Q360" i="12"/>
  <c r="Q359" i="12"/>
  <c r="S358" i="12"/>
  <c r="Q358" i="12"/>
  <c r="S357" i="12"/>
  <c r="Q357" i="12"/>
  <c r="S356" i="12"/>
  <c r="Q356" i="12"/>
  <c r="Q355" i="12"/>
  <c r="Q354" i="12"/>
  <c r="Q353" i="12"/>
  <c r="S352" i="12"/>
  <c r="Q352" i="12"/>
  <c r="S351" i="12"/>
  <c r="Q351" i="12"/>
  <c r="Q350" i="12"/>
  <c r="Q349" i="12"/>
  <c r="Q348" i="12"/>
  <c r="S347" i="12"/>
  <c r="Q347" i="12"/>
  <c r="S346" i="12"/>
  <c r="Q346" i="12"/>
  <c r="Q345" i="12"/>
  <c r="Q344" i="12"/>
  <c r="Q343" i="12"/>
  <c r="S342" i="12"/>
  <c r="Q342" i="12"/>
  <c r="S341" i="12"/>
  <c r="Q341" i="12"/>
  <c r="Q340" i="12"/>
  <c r="Q339" i="12"/>
  <c r="S338" i="12"/>
  <c r="Q338" i="12"/>
  <c r="S337" i="12"/>
  <c r="Q337" i="12"/>
  <c r="S336" i="12"/>
  <c r="Q336" i="12"/>
  <c r="Q335" i="12"/>
  <c r="Q334" i="12"/>
  <c r="S333" i="12"/>
  <c r="Q333" i="12"/>
  <c r="S332" i="12"/>
  <c r="Q332" i="12"/>
  <c r="S331" i="12"/>
  <c r="Q331" i="12"/>
  <c r="Q330" i="12"/>
  <c r="Q329" i="12"/>
  <c r="S328" i="12"/>
  <c r="Q328" i="12"/>
  <c r="S327" i="12"/>
  <c r="Q327" i="12"/>
  <c r="S326" i="12"/>
  <c r="Q326" i="12"/>
  <c r="S325" i="12"/>
  <c r="Q325" i="12"/>
  <c r="S324" i="12"/>
  <c r="Q324" i="12"/>
  <c r="S323" i="12"/>
  <c r="Q323" i="12"/>
  <c r="S322" i="12"/>
  <c r="Q322" i="12"/>
  <c r="S321" i="12"/>
  <c r="Q321" i="12"/>
  <c r="S320" i="12"/>
  <c r="Q320" i="12"/>
  <c r="S319" i="12"/>
  <c r="Q319" i="12"/>
  <c r="S318" i="12"/>
  <c r="Q318" i="12"/>
  <c r="S317" i="12"/>
  <c r="Q317" i="12"/>
  <c r="S316" i="12"/>
  <c r="Q316" i="12"/>
  <c r="Q315" i="12"/>
  <c r="Q314" i="12"/>
  <c r="Q313" i="12"/>
  <c r="S312" i="12"/>
  <c r="Q312" i="12"/>
  <c r="S311" i="12"/>
  <c r="Q311" i="12"/>
  <c r="S310" i="12"/>
  <c r="Q310" i="12"/>
  <c r="S309" i="12"/>
  <c r="Q309" i="12"/>
  <c r="S308" i="12"/>
  <c r="Q308" i="12"/>
  <c r="S307" i="12"/>
  <c r="Q307" i="12"/>
  <c r="S306" i="12"/>
  <c r="Q306" i="12"/>
  <c r="S305" i="12"/>
  <c r="Q305" i="12"/>
  <c r="S304" i="12"/>
  <c r="Q304" i="12"/>
  <c r="Q303" i="12"/>
  <c r="Q302" i="12"/>
  <c r="Q301" i="12"/>
  <c r="Q300" i="12"/>
  <c r="S299" i="12"/>
  <c r="Q299" i="12"/>
  <c r="S298" i="12"/>
  <c r="Q298" i="12"/>
  <c r="S297" i="12"/>
  <c r="Q297" i="12"/>
  <c r="S296" i="12"/>
  <c r="Q296" i="12"/>
  <c r="S295" i="12"/>
  <c r="Q295" i="12"/>
  <c r="S294" i="12"/>
  <c r="Q294" i="12"/>
  <c r="S293" i="12"/>
  <c r="Q293" i="12"/>
  <c r="S292" i="12"/>
  <c r="Q292" i="12"/>
  <c r="S291" i="12"/>
  <c r="Q291" i="12"/>
  <c r="S290" i="12"/>
  <c r="Q290" i="12"/>
  <c r="S289" i="12"/>
  <c r="Q289" i="12"/>
  <c r="S288" i="12"/>
  <c r="Q288" i="12"/>
  <c r="Q287" i="12"/>
  <c r="S286" i="12"/>
  <c r="Q286" i="12"/>
  <c r="Q285" i="12"/>
  <c r="Q284" i="12"/>
  <c r="Q283" i="12"/>
  <c r="S282" i="12"/>
  <c r="Q282" i="12"/>
  <c r="S281" i="12"/>
  <c r="Q281" i="12"/>
  <c r="S280" i="12"/>
  <c r="Q280" i="12"/>
  <c r="S279" i="12"/>
  <c r="Q279" i="12"/>
  <c r="S278" i="12"/>
  <c r="Q278" i="12"/>
  <c r="S277" i="12"/>
  <c r="Q277" i="12"/>
  <c r="S276" i="12"/>
  <c r="Q276" i="12"/>
  <c r="Q275" i="12"/>
  <c r="Q274" i="12"/>
  <c r="S273" i="12"/>
  <c r="Q273" i="12"/>
  <c r="S272" i="12"/>
  <c r="Q272" i="12"/>
  <c r="S271" i="12"/>
  <c r="Q271" i="12"/>
  <c r="S270" i="12"/>
  <c r="Q270" i="12"/>
  <c r="S269" i="12"/>
  <c r="Q269" i="12"/>
  <c r="S268" i="12"/>
  <c r="Q268" i="12"/>
  <c r="S267" i="12"/>
  <c r="Q267" i="12"/>
  <c r="S266" i="12"/>
  <c r="Q266" i="12"/>
  <c r="S265" i="12"/>
  <c r="Q265" i="12"/>
  <c r="S264" i="12"/>
  <c r="Q264" i="12"/>
  <c r="S263" i="12"/>
  <c r="Q263" i="12"/>
  <c r="S262" i="12"/>
  <c r="Q262" i="12"/>
  <c r="S261" i="12"/>
  <c r="Q261" i="12"/>
  <c r="Q260" i="12"/>
  <c r="Q259" i="12"/>
  <c r="Q258" i="12"/>
  <c r="S257" i="12"/>
  <c r="Q257" i="12"/>
  <c r="S256" i="12"/>
  <c r="Q256" i="12"/>
  <c r="S255" i="12"/>
  <c r="Q255" i="12"/>
  <c r="Q254" i="12"/>
  <c r="Q253" i="12"/>
  <c r="S252" i="12"/>
  <c r="Q252" i="12"/>
  <c r="S251" i="12"/>
  <c r="Q251" i="12"/>
  <c r="Q250" i="12"/>
  <c r="Q249" i="12"/>
  <c r="Q248" i="12"/>
  <c r="S247" i="12"/>
  <c r="Q247" i="12"/>
  <c r="S246" i="12"/>
  <c r="Q246" i="12"/>
  <c r="S245" i="12"/>
  <c r="Q245" i="12"/>
  <c r="S244" i="12"/>
  <c r="Q244" i="12"/>
  <c r="S243" i="12"/>
  <c r="Q243" i="12"/>
  <c r="S242" i="12"/>
  <c r="Q242" i="12"/>
  <c r="Q241" i="12"/>
  <c r="Q240" i="12"/>
  <c r="S239" i="12"/>
  <c r="Q239" i="12"/>
  <c r="S238" i="12"/>
  <c r="Q238" i="12"/>
  <c r="Q237" i="12"/>
  <c r="Q236" i="12"/>
  <c r="S235" i="12"/>
  <c r="Q235" i="12"/>
  <c r="S234" i="12"/>
  <c r="Q234" i="12"/>
  <c r="S233" i="12"/>
  <c r="Q233" i="12"/>
  <c r="Q232" i="12"/>
  <c r="Q231" i="12"/>
  <c r="S230" i="12"/>
  <c r="Q230" i="12"/>
  <c r="S229" i="12"/>
  <c r="Q229" i="12"/>
  <c r="S228" i="12"/>
  <c r="Q228" i="12"/>
  <c r="S227" i="12"/>
  <c r="Q227" i="12"/>
  <c r="Q226" i="12"/>
  <c r="S225" i="12"/>
  <c r="Q225" i="12"/>
  <c r="S224" i="12"/>
  <c r="Q224" i="12"/>
  <c r="S223" i="12"/>
  <c r="Q223" i="12"/>
  <c r="Q222" i="12"/>
  <c r="Q221" i="12"/>
  <c r="S220" i="12"/>
  <c r="Q220" i="12"/>
  <c r="S219" i="12"/>
  <c r="Q219" i="12"/>
  <c r="S218" i="12"/>
  <c r="Q218" i="12"/>
  <c r="S217" i="12"/>
  <c r="Q217" i="12"/>
  <c r="Q216" i="12"/>
  <c r="S215" i="12"/>
  <c r="Q215" i="12"/>
  <c r="Q214" i="12"/>
  <c r="Q213" i="12"/>
  <c r="S212" i="12"/>
  <c r="Q212" i="12"/>
  <c r="S211" i="12"/>
  <c r="Q211" i="12"/>
  <c r="S210" i="12"/>
  <c r="Q210" i="12"/>
  <c r="Q209" i="12"/>
  <c r="Q208" i="12"/>
  <c r="Q207" i="12"/>
  <c r="S206" i="12"/>
  <c r="Q206" i="12"/>
  <c r="S205" i="12"/>
  <c r="Q205" i="12"/>
  <c r="S204" i="12"/>
  <c r="Q204" i="12"/>
  <c r="S203" i="12"/>
  <c r="Q203" i="12"/>
  <c r="S202" i="12"/>
  <c r="Q202" i="12"/>
  <c r="S201" i="12"/>
  <c r="Q201" i="12"/>
  <c r="Q200" i="12"/>
  <c r="S199" i="12"/>
  <c r="Q199" i="12"/>
  <c r="S198" i="12"/>
  <c r="Q198" i="12"/>
  <c r="S197" i="12"/>
  <c r="Q197" i="12"/>
  <c r="S196" i="12"/>
  <c r="Q196" i="12"/>
  <c r="Q195" i="12"/>
  <c r="Q194" i="12"/>
  <c r="Q193" i="12"/>
  <c r="S192" i="12"/>
  <c r="Q192" i="12"/>
  <c r="S191" i="12"/>
  <c r="Q191" i="12"/>
  <c r="S190" i="12"/>
  <c r="Q190" i="12"/>
  <c r="S189" i="12"/>
  <c r="Q189" i="12"/>
  <c r="Q188" i="12"/>
  <c r="S187" i="12"/>
  <c r="Q187" i="12"/>
  <c r="S186" i="12"/>
  <c r="Q186" i="12"/>
  <c r="S185" i="12"/>
  <c r="Q185" i="12"/>
  <c r="Q184" i="12"/>
  <c r="Q183" i="12"/>
  <c r="Q182" i="12"/>
  <c r="Q181" i="12"/>
  <c r="S180" i="12"/>
  <c r="Q180" i="12"/>
  <c r="Q179" i="12"/>
  <c r="S178" i="12"/>
  <c r="Q178" i="12"/>
  <c r="Q177" i="12"/>
  <c r="Q176" i="12"/>
  <c r="Q175" i="12"/>
  <c r="Q174" i="12"/>
  <c r="Q173" i="12"/>
  <c r="S172" i="12"/>
  <c r="Q172" i="12"/>
  <c r="Q171" i="12"/>
  <c r="Q170" i="12"/>
  <c r="S169" i="12"/>
  <c r="Q169" i="12"/>
  <c r="S168" i="12"/>
  <c r="Q168" i="12"/>
  <c r="Q167" i="12"/>
  <c r="Q166" i="12"/>
  <c r="Q165" i="12"/>
  <c r="S164" i="12"/>
  <c r="Q164" i="12"/>
  <c r="S163" i="12"/>
  <c r="Q163" i="12"/>
  <c r="Q162" i="12"/>
  <c r="S161" i="12"/>
  <c r="Q161" i="12"/>
  <c r="S160" i="12"/>
  <c r="Q160" i="12"/>
  <c r="Q159" i="12"/>
  <c r="S158" i="12"/>
  <c r="Q158" i="12"/>
  <c r="S157" i="12"/>
  <c r="Q157" i="12"/>
  <c r="Q156" i="12"/>
  <c r="Q155" i="12"/>
  <c r="S154" i="12"/>
  <c r="Q154" i="12"/>
  <c r="S153" i="12"/>
  <c r="Q153" i="12"/>
  <c r="Q152" i="12"/>
  <c r="Q151" i="12"/>
  <c r="S150" i="12"/>
  <c r="Q150" i="12"/>
  <c r="S149" i="12"/>
  <c r="Q149" i="12"/>
  <c r="Q148" i="12"/>
  <c r="Q147" i="12"/>
  <c r="S146" i="12"/>
  <c r="Q146" i="12"/>
  <c r="S145" i="12"/>
  <c r="Q145" i="12"/>
  <c r="S144" i="12"/>
  <c r="Q144" i="12"/>
  <c r="Q143" i="12"/>
  <c r="Q142" i="12"/>
  <c r="S141" i="12"/>
  <c r="Q141" i="12"/>
  <c r="S140" i="12"/>
  <c r="Q140" i="12"/>
  <c r="S139" i="12"/>
  <c r="Q139" i="12"/>
  <c r="Q138" i="12"/>
  <c r="Q137" i="12"/>
  <c r="S136" i="12"/>
  <c r="Q136" i="12"/>
  <c r="S135" i="12"/>
  <c r="Q135" i="12"/>
  <c r="Q134" i="12"/>
  <c r="Q133" i="12"/>
  <c r="S132" i="12"/>
  <c r="Q132" i="12"/>
  <c r="S131" i="12"/>
  <c r="Q131" i="12"/>
  <c r="Q130" i="12"/>
  <c r="S129" i="12"/>
  <c r="Q129" i="12"/>
  <c r="S128" i="12"/>
  <c r="Q128" i="12"/>
  <c r="S127" i="12"/>
  <c r="Q127" i="12"/>
  <c r="Q126" i="12"/>
  <c r="Q125" i="12"/>
  <c r="S124" i="12"/>
  <c r="Q124" i="12"/>
  <c r="S123" i="12"/>
  <c r="Q123" i="12"/>
  <c r="Q122" i="12"/>
  <c r="Q121" i="12"/>
  <c r="Q120" i="12"/>
  <c r="S119" i="12"/>
  <c r="Q119" i="12"/>
  <c r="S118" i="12"/>
  <c r="Q118" i="12"/>
  <c r="S117" i="12"/>
  <c r="Q117" i="12"/>
  <c r="Q116" i="12"/>
  <c r="Q115" i="12"/>
  <c r="Q114" i="12"/>
  <c r="Q113" i="12"/>
  <c r="S112" i="12"/>
  <c r="Q112" i="12"/>
  <c r="Q111" i="12"/>
  <c r="Q110" i="12"/>
  <c r="Q109" i="12"/>
  <c r="Q108" i="12"/>
  <c r="S107" i="12"/>
  <c r="Q107" i="12"/>
  <c r="S106" i="12"/>
  <c r="Q106" i="12"/>
  <c r="S105" i="12"/>
  <c r="Q105" i="12"/>
  <c r="Q104" i="12"/>
  <c r="Q103" i="12"/>
  <c r="S102" i="12"/>
  <c r="Q102" i="12"/>
  <c r="S101" i="12"/>
  <c r="Q101" i="12"/>
  <c r="Q100" i="12"/>
  <c r="Q99" i="12"/>
  <c r="Q98" i="12"/>
  <c r="Q97" i="12"/>
  <c r="S96" i="12"/>
  <c r="Q96" i="12"/>
  <c r="Q95" i="12"/>
  <c r="Q94" i="12"/>
  <c r="S93" i="12"/>
  <c r="Q93" i="12"/>
  <c r="S92" i="12"/>
  <c r="Q92" i="12"/>
  <c r="S91" i="12"/>
  <c r="Q91" i="12"/>
  <c r="Q90" i="12"/>
  <c r="Q89" i="12"/>
  <c r="Q88" i="12"/>
  <c r="S87" i="12"/>
  <c r="Q87" i="12"/>
  <c r="S86" i="12"/>
  <c r="Q86" i="12"/>
  <c r="Q85" i="12"/>
  <c r="Q84" i="12"/>
  <c r="Q83" i="12"/>
  <c r="S82" i="12"/>
  <c r="Q82" i="12"/>
  <c r="S81" i="12"/>
  <c r="Q81" i="12"/>
  <c r="Q80" i="12"/>
  <c r="Q79" i="12"/>
  <c r="S78" i="12"/>
  <c r="Q78" i="12"/>
  <c r="S77" i="12"/>
  <c r="Q77" i="12"/>
  <c r="S76" i="12"/>
  <c r="Q76" i="12"/>
  <c r="Q75" i="12"/>
  <c r="Q74" i="12"/>
  <c r="Q73" i="12"/>
  <c r="S72" i="12"/>
  <c r="S71" i="12"/>
  <c r="Q71" i="12"/>
  <c r="Q70" i="12"/>
  <c r="S69" i="12"/>
  <c r="Q69" i="12"/>
  <c r="Q68" i="12"/>
  <c r="S67" i="12"/>
  <c r="Q67" i="12"/>
  <c r="S66" i="12"/>
  <c r="Q66" i="12"/>
  <c r="S64" i="12"/>
  <c r="Q64" i="12"/>
  <c r="S62" i="12"/>
  <c r="Q62" i="12"/>
  <c r="S61" i="12"/>
  <c r="Q61" i="12"/>
  <c r="S60" i="12"/>
  <c r="Q60" i="12"/>
  <c r="S59" i="12"/>
  <c r="Q59" i="12"/>
  <c r="S58" i="12"/>
  <c r="Q58" i="12"/>
  <c r="Q57" i="12"/>
  <c r="Q56" i="12"/>
  <c r="Q55" i="12"/>
  <c r="S54" i="12"/>
  <c r="Q54" i="12"/>
  <c r="S53" i="12"/>
  <c r="Q53" i="12"/>
  <c r="S52" i="12"/>
  <c r="Q52" i="12"/>
  <c r="S51" i="12"/>
  <c r="Q51" i="12"/>
  <c r="S50" i="12"/>
  <c r="Q50" i="12"/>
  <c r="Q49" i="12"/>
  <c r="Q48" i="12"/>
  <c r="S47" i="12"/>
  <c r="Q47" i="12"/>
  <c r="S46" i="12"/>
  <c r="Q46" i="12"/>
  <c r="Q45" i="12"/>
  <c r="Q44" i="12"/>
  <c r="Q43" i="12"/>
  <c r="Q42" i="12"/>
  <c r="S41" i="12"/>
  <c r="Q41" i="12"/>
  <c r="S40" i="12"/>
  <c r="Q40" i="12"/>
  <c r="Q39" i="12"/>
  <c r="Q38" i="12"/>
  <c r="Q37" i="12"/>
  <c r="Q36" i="12"/>
  <c r="S35" i="12"/>
  <c r="Q35" i="12"/>
  <c r="Q34" i="12"/>
  <c r="S32" i="12"/>
  <c r="Q32" i="12"/>
  <c r="S31" i="12"/>
  <c r="Q31" i="12"/>
  <c r="Q30" i="12"/>
  <c r="Q29" i="12"/>
  <c r="Q28" i="12"/>
  <c r="S27" i="12"/>
  <c r="Q27" i="12"/>
  <c r="S26" i="12"/>
  <c r="Q26" i="12"/>
  <c r="Q25" i="12"/>
  <c r="Q24" i="12"/>
  <c r="Q23" i="12"/>
  <c r="S22" i="12"/>
  <c r="Q22" i="12"/>
  <c r="S21" i="12"/>
  <c r="Q21" i="12"/>
  <c r="Q20" i="12"/>
  <c r="Q19" i="12"/>
  <c r="Q18" i="12"/>
  <c r="Q17" i="12"/>
  <c r="S16" i="12"/>
  <c r="Q15" i="12"/>
  <c r="S14" i="12"/>
  <c r="Q14" i="12"/>
  <c r="Q13" i="12"/>
  <c r="Q10" i="12"/>
  <c r="S9" i="12"/>
  <c r="Q9" i="12"/>
  <c r="Q8" i="12"/>
  <c r="S7" i="12"/>
  <c r="Q7" i="12"/>
  <c r="Q6" i="12"/>
  <c r="Q5" i="12"/>
  <c r="Q4" i="12"/>
  <c r="S3" i="12"/>
  <c r="Q3" i="12"/>
  <c r="S2" i="12"/>
  <c r="Q2" i="12"/>
  <c r="Q148" i="11"/>
  <c r="Q147" i="11"/>
  <c r="S146" i="11"/>
  <c r="Q146" i="11"/>
  <c r="Q145" i="11"/>
  <c r="Q144" i="11"/>
  <c r="Q143" i="11"/>
  <c r="Q142" i="11"/>
  <c r="Q141" i="11"/>
  <c r="S140" i="11"/>
  <c r="Q140" i="11"/>
  <c r="S139" i="11"/>
  <c r="Q139" i="11"/>
  <c r="S138" i="11"/>
  <c r="Q138" i="11"/>
  <c r="S137" i="11"/>
  <c r="Q137" i="11"/>
  <c r="S136" i="11"/>
  <c r="Q136" i="11"/>
  <c r="S135" i="11"/>
  <c r="Q135" i="11"/>
  <c r="Q134" i="11"/>
  <c r="Q133" i="11"/>
  <c r="Q132" i="11"/>
  <c r="S131" i="11"/>
  <c r="Q131" i="11"/>
  <c r="S130" i="11"/>
  <c r="Q130" i="11"/>
  <c r="S129" i="11"/>
  <c r="Q129" i="11"/>
  <c r="Q128" i="11"/>
  <c r="Q127" i="11"/>
  <c r="Q126" i="11"/>
  <c r="Q125" i="11"/>
  <c r="S124" i="11"/>
  <c r="Q124" i="11"/>
  <c r="S123" i="11"/>
  <c r="Q123" i="11"/>
  <c r="Q122" i="11"/>
  <c r="Q121" i="11"/>
  <c r="Q120" i="11"/>
  <c r="Q119" i="11"/>
  <c r="Q118" i="11"/>
  <c r="S117" i="11"/>
  <c r="Q117" i="11"/>
  <c r="Q116" i="11"/>
  <c r="Q115" i="11"/>
  <c r="Q114" i="11"/>
  <c r="Q113" i="11"/>
  <c r="Q112" i="11"/>
  <c r="S111" i="11"/>
  <c r="Q111" i="11"/>
  <c r="Q110" i="11"/>
  <c r="Q109" i="11"/>
  <c r="S108" i="11"/>
  <c r="Q108" i="11"/>
  <c r="S107" i="11"/>
  <c r="Q107" i="11"/>
  <c r="S106" i="11"/>
  <c r="Q106" i="11"/>
  <c r="S105" i="11"/>
  <c r="Q105" i="11"/>
  <c r="Q104" i="11"/>
  <c r="Q103" i="11"/>
  <c r="Q102" i="11"/>
  <c r="Q101" i="11"/>
  <c r="Q100" i="11"/>
  <c r="S99" i="11"/>
  <c r="Q99" i="11"/>
  <c r="Q98" i="11"/>
  <c r="Q97" i="11"/>
  <c r="Q96" i="11"/>
  <c r="Q95" i="11"/>
  <c r="S94" i="11"/>
  <c r="Q94" i="11"/>
  <c r="S93" i="11"/>
  <c r="Q93" i="11"/>
  <c r="Q92" i="11"/>
  <c r="Q91" i="11"/>
  <c r="Q90" i="11"/>
  <c r="Q89" i="11"/>
  <c r="S88" i="11"/>
  <c r="Q88" i="11"/>
  <c r="Q87" i="11"/>
  <c r="Q86" i="11"/>
  <c r="Q85" i="11"/>
  <c r="S84" i="11"/>
  <c r="Q84" i="11"/>
  <c r="S83" i="11"/>
  <c r="Q83" i="11"/>
  <c r="Q82" i="11"/>
  <c r="Q81" i="11"/>
  <c r="Q80" i="11"/>
  <c r="Q79" i="11"/>
  <c r="S78" i="11"/>
  <c r="Q78" i="11"/>
  <c r="S77" i="11"/>
  <c r="Q77" i="11"/>
  <c r="Q76" i="11"/>
  <c r="Q75" i="11"/>
  <c r="Q74" i="11"/>
  <c r="Q73" i="11"/>
  <c r="Q72" i="11"/>
  <c r="Q71" i="11"/>
  <c r="S70" i="11"/>
  <c r="Q70" i="11"/>
  <c r="Q69" i="11"/>
  <c r="Q68" i="11"/>
  <c r="Q67" i="11"/>
  <c r="Q66" i="11"/>
  <c r="S65" i="11"/>
  <c r="Q65" i="11"/>
  <c r="S64" i="11"/>
  <c r="Q64" i="11"/>
  <c r="Q63" i="11"/>
  <c r="Q62" i="11"/>
  <c r="Q61" i="11"/>
  <c r="Q60" i="11"/>
  <c r="S59" i="11"/>
  <c r="Q59" i="11"/>
  <c r="S58" i="11"/>
  <c r="Q58" i="11"/>
  <c r="S57" i="11"/>
  <c r="Q57" i="11"/>
  <c r="Q56" i="11"/>
  <c r="Q55" i="11"/>
  <c r="Q54" i="11"/>
  <c r="S53" i="11"/>
  <c r="Q53" i="11"/>
  <c r="S52" i="11"/>
  <c r="Q52" i="11"/>
  <c r="Q51" i="11"/>
  <c r="Q50" i="11"/>
  <c r="S49" i="11"/>
  <c r="Q49" i="11"/>
  <c r="S48" i="11"/>
  <c r="Q48" i="11"/>
  <c r="S47" i="11"/>
  <c r="Q47" i="11"/>
  <c r="Q46" i="11"/>
  <c r="S45" i="11"/>
  <c r="Q45" i="11"/>
  <c r="S44" i="11"/>
  <c r="Q44" i="11"/>
  <c r="S43" i="11"/>
  <c r="Q43" i="11"/>
  <c r="S42" i="11"/>
  <c r="Q42" i="11"/>
  <c r="Q41" i="11"/>
  <c r="Q40" i="11"/>
  <c r="S39" i="11"/>
  <c r="Q39" i="11"/>
  <c r="S38" i="11"/>
  <c r="Q38" i="11"/>
  <c r="Q37" i="11"/>
  <c r="Q36" i="11"/>
  <c r="Q35" i="11"/>
  <c r="S34" i="11"/>
  <c r="Q34" i="11"/>
  <c r="S33" i="11"/>
  <c r="Q33" i="11"/>
  <c r="S32" i="11"/>
  <c r="Q32" i="11"/>
  <c r="Q31" i="11"/>
  <c r="S30" i="11"/>
  <c r="Q30" i="11"/>
  <c r="S29" i="11"/>
  <c r="Q29" i="11"/>
  <c r="Q28" i="11"/>
  <c r="Q27" i="11"/>
  <c r="S26" i="11"/>
  <c r="Q26" i="11"/>
  <c r="S25" i="11"/>
  <c r="Q25" i="11"/>
  <c r="Q24" i="11"/>
  <c r="S23" i="11"/>
  <c r="Q23" i="11"/>
  <c r="Q22" i="11"/>
  <c r="Q21" i="11"/>
  <c r="Q20" i="11"/>
  <c r="Q19" i="11"/>
  <c r="Q18" i="11"/>
  <c r="S17" i="11"/>
  <c r="Q17" i="11"/>
  <c r="S16" i="11"/>
  <c r="Q16" i="11"/>
  <c r="Q15" i="11"/>
  <c r="Q14" i="11"/>
  <c r="Q13" i="11"/>
  <c r="S12" i="11"/>
  <c r="Q12" i="11"/>
  <c r="Q11" i="11"/>
  <c r="Q10" i="11"/>
  <c r="Q9" i="11"/>
  <c r="S8" i="11"/>
  <c r="Q8" i="11"/>
  <c r="S7" i="11"/>
  <c r="Q7" i="11"/>
  <c r="Q6" i="11"/>
  <c r="Q5" i="11"/>
  <c r="Q4" i="11"/>
  <c r="Q3" i="11"/>
  <c r="S2" i="11"/>
  <c r="Q2" i="11"/>
  <c r="Q107" i="10"/>
  <c r="Q106" i="10"/>
  <c r="S105" i="10"/>
  <c r="Q103" i="10"/>
  <c r="Q102" i="10"/>
  <c r="Q101" i="10"/>
  <c r="Q100" i="10"/>
  <c r="Q99" i="10"/>
  <c r="S98" i="10"/>
  <c r="Q96" i="10"/>
  <c r="Q95" i="10"/>
  <c r="Q94" i="10"/>
  <c r="Q93" i="10"/>
  <c r="Q92" i="10"/>
  <c r="S91" i="10"/>
  <c r="Q89" i="10"/>
  <c r="Q88" i="10"/>
  <c r="Q87" i="10"/>
  <c r="Q86" i="10"/>
  <c r="Q84" i="10"/>
  <c r="Q83" i="10"/>
  <c r="Q82" i="10"/>
  <c r="Q81" i="10"/>
  <c r="Q77" i="10"/>
  <c r="Q76" i="10"/>
  <c r="Q75" i="10"/>
  <c r="Q74" i="10"/>
  <c r="S73" i="10"/>
  <c r="Q71" i="10"/>
  <c r="Q70" i="10"/>
  <c r="Q69" i="10"/>
  <c r="Q68" i="10"/>
  <c r="S67" i="10"/>
  <c r="Q65" i="10"/>
  <c r="Q64" i="10"/>
  <c r="Q63" i="10"/>
  <c r="Q62" i="10"/>
  <c r="S61" i="10"/>
  <c r="Q61" i="10"/>
  <c r="S60" i="10"/>
  <c r="Q58" i="10"/>
  <c r="Q57" i="10"/>
  <c r="Q56" i="10"/>
  <c r="Q55" i="10"/>
  <c r="Q54" i="10"/>
  <c r="S52" i="10"/>
  <c r="Q50" i="10"/>
  <c r="Q49" i="10"/>
  <c r="Q48" i="10"/>
  <c r="S47" i="10"/>
  <c r="Q47" i="10"/>
  <c r="S46" i="10"/>
  <c r="Q44" i="10"/>
  <c r="S43" i="10"/>
  <c r="Q43" i="10"/>
  <c r="S42" i="10"/>
  <c r="Q40" i="10"/>
  <c r="Q39" i="10"/>
  <c r="Q38" i="10"/>
  <c r="S37" i="10"/>
  <c r="Q35" i="10"/>
  <c r="Q34" i="10"/>
  <c r="Q33" i="10"/>
  <c r="S32" i="10"/>
  <c r="Q30" i="10"/>
  <c r="Q29" i="10"/>
  <c r="Q28" i="10"/>
  <c r="S27" i="10"/>
  <c r="S25" i="10"/>
  <c r="S23" i="10"/>
  <c r="S21" i="10"/>
  <c r="Q21" i="10"/>
  <c r="S20" i="10"/>
  <c r="Q20" i="10"/>
  <c r="Q19" i="10"/>
  <c r="Q18" i="10"/>
  <c r="S17" i="10"/>
  <c r="Q15" i="10"/>
  <c r="Q12" i="10"/>
  <c r="Q11" i="10"/>
  <c r="S10" i="10"/>
  <c r="Q8" i="10"/>
  <c r="Q7" i="10"/>
  <c r="S6" i="10"/>
  <c r="Q6" i="10"/>
  <c r="Q4" i="10"/>
  <c r="S3" i="10"/>
  <c r="Q336" i="6"/>
  <c r="S336" i="6"/>
  <c r="Q149" i="6"/>
  <c r="S141" i="6"/>
  <c r="Q141" i="6"/>
  <c r="S652" i="6"/>
  <c r="S241" i="6"/>
  <c r="S3" i="6"/>
  <c r="S7" i="6"/>
  <c r="S8" i="6"/>
  <c r="S9" i="6"/>
  <c r="S11" i="6"/>
  <c r="S12" i="6"/>
  <c r="S13" i="6"/>
  <c r="S14" i="6"/>
  <c r="S19" i="6"/>
  <c r="S20" i="6"/>
  <c r="S21" i="6"/>
  <c r="S22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6" i="6"/>
  <c r="S47" i="6"/>
  <c r="S48" i="6"/>
  <c r="S49" i="6"/>
  <c r="S50" i="6"/>
  <c r="S51" i="6"/>
  <c r="S52" i="6"/>
  <c r="S53" i="6"/>
  <c r="S54" i="6"/>
  <c r="S56" i="6"/>
  <c r="S57" i="6"/>
  <c r="S58" i="6"/>
  <c r="S59" i="6"/>
  <c r="S60" i="6"/>
  <c r="S65" i="6"/>
  <c r="S66" i="6"/>
  <c r="S67" i="6"/>
  <c r="S71" i="6"/>
  <c r="S72" i="6"/>
  <c r="S73" i="6"/>
  <c r="S74" i="6"/>
  <c r="S75" i="6"/>
  <c r="S76" i="6"/>
  <c r="S77" i="6"/>
  <c r="S78" i="6"/>
  <c r="S79" i="6"/>
  <c r="S80" i="6"/>
  <c r="S81" i="6"/>
  <c r="S82" i="6"/>
  <c r="S86" i="6"/>
  <c r="S87" i="6"/>
  <c r="S88" i="6"/>
  <c r="S89" i="6"/>
  <c r="S90" i="6"/>
  <c r="S93" i="6"/>
  <c r="S97" i="6"/>
  <c r="S98" i="6"/>
  <c r="S99" i="6"/>
  <c r="S104" i="6"/>
  <c r="S105" i="6"/>
  <c r="S110" i="6"/>
  <c r="S111" i="6"/>
  <c r="S114" i="6"/>
  <c r="S115" i="6"/>
  <c r="S116" i="6"/>
  <c r="S117" i="6"/>
  <c r="S118" i="6"/>
  <c r="S119" i="6"/>
  <c r="S120" i="6"/>
  <c r="S121" i="6"/>
  <c r="S122" i="6"/>
  <c r="S126" i="6"/>
  <c r="S127" i="6"/>
  <c r="S131" i="6"/>
  <c r="S132" i="6"/>
  <c r="S133" i="6"/>
  <c r="S134" i="6"/>
  <c r="S135" i="6"/>
  <c r="S136" i="6"/>
  <c r="S138" i="6"/>
  <c r="S140" i="6"/>
  <c r="S143" i="6"/>
  <c r="S144" i="6"/>
  <c r="S146" i="6"/>
  <c r="S147" i="6"/>
  <c r="S148" i="6"/>
  <c r="S152" i="6"/>
  <c r="S153" i="6"/>
  <c r="S156" i="6"/>
  <c r="S159" i="6"/>
  <c r="S160" i="6"/>
  <c r="S161" i="6"/>
  <c r="S162" i="6"/>
  <c r="S163" i="6"/>
  <c r="S164" i="6"/>
  <c r="S165" i="6"/>
  <c r="S168" i="6"/>
  <c r="S171" i="6"/>
  <c r="S172" i="6"/>
  <c r="S176" i="6"/>
  <c r="S177" i="6"/>
  <c r="S178" i="6"/>
  <c r="S179" i="6"/>
  <c r="S180" i="6"/>
  <c r="S184" i="6"/>
  <c r="S185" i="6"/>
  <c r="S186" i="6"/>
  <c r="S187" i="6"/>
  <c r="S188" i="6"/>
  <c r="S189" i="6"/>
  <c r="S192" i="6"/>
  <c r="S193" i="6"/>
  <c r="S196" i="6"/>
  <c r="S198" i="6"/>
  <c r="S203" i="6"/>
  <c r="S204" i="6"/>
  <c r="S205" i="6"/>
  <c r="S206" i="6"/>
  <c r="S207" i="6"/>
  <c r="S210" i="6"/>
  <c r="S211" i="6"/>
  <c r="S212" i="6"/>
  <c r="S213" i="6"/>
  <c r="S214" i="6"/>
  <c r="S219" i="6"/>
  <c r="S220" i="6"/>
  <c r="S221" i="6"/>
  <c r="S226" i="6"/>
  <c r="S227" i="6"/>
  <c r="S228" i="6"/>
  <c r="S229" i="6"/>
  <c r="S233" i="6"/>
  <c r="S234" i="6"/>
  <c r="S237" i="6"/>
  <c r="S238" i="6"/>
  <c r="S239" i="6"/>
  <c r="S242" i="6"/>
  <c r="S244" i="6"/>
  <c r="S245" i="6"/>
  <c r="S246" i="6"/>
  <c r="S247" i="6"/>
  <c r="S250" i="6"/>
  <c r="S251" i="6"/>
  <c r="S254" i="6"/>
  <c r="S257" i="6"/>
  <c r="S258" i="6"/>
  <c r="S259" i="6"/>
  <c r="S262" i="6"/>
  <c r="S263" i="6"/>
  <c r="S264" i="6"/>
  <c r="S265" i="6"/>
  <c r="S266" i="6"/>
  <c r="S267" i="6"/>
  <c r="S268" i="6"/>
  <c r="S269" i="6"/>
  <c r="S270" i="6"/>
  <c r="S271" i="6"/>
  <c r="S272" i="6"/>
  <c r="S275" i="6"/>
  <c r="S276" i="6"/>
  <c r="S277" i="6"/>
  <c r="S278" i="6"/>
  <c r="S281" i="6"/>
  <c r="S283" i="6"/>
  <c r="S284" i="6"/>
  <c r="S285" i="6"/>
  <c r="S288" i="6"/>
  <c r="S289" i="6"/>
  <c r="S290" i="6"/>
  <c r="S291" i="6"/>
  <c r="S292" i="6"/>
  <c r="S293" i="6"/>
  <c r="S295" i="6"/>
  <c r="S296" i="6"/>
  <c r="S297" i="6"/>
  <c r="S298" i="6"/>
  <c r="S300" i="6"/>
  <c r="S301" i="6"/>
  <c r="S302" i="6"/>
  <c r="S303" i="6"/>
  <c r="S304" i="6"/>
  <c r="S305" i="6"/>
  <c r="S306" i="6"/>
  <c r="S307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7" i="6"/>
  <c r="S328" i="6"/>
  <c r="S329" i="6"/>
  <c r="S330" i="6"/>
  <c r="S338" i="6"/>
  <c r="S339" i="6"/>
  <c r="S340" i="6"/>
  <c r="S341" i="6"/>
  <c r="S342" i="6"/>
  <c r="S343" i="6"/>
  <c r="S347" i="6"/>
  <c r="S348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9" i="6"/>
  <c r="S390" i="6"/>
  <c r="S391" i="6"/>
  <c r="S392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8" i="6"/>
  <c r="S409" i="6"/>
  <c r="S413" i="6"/>
  <c r="S414" i="6"/>
  <c r="S415" i="6"/>
  <c r="S416" i="6"/>
  <c r="S417" i="6"/>
  <c r="S418" i="6"/>
  <c r="S419" i="6"/>
  <c r="S420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9" i="6"/>
  <c r="S440" i="6"/>
  <c r="S441" i="6"/>
  <c r="S442" i="6"/>
  <c r="S443" i="6"/>
  <c r="S444" i="6"/>
  <c r="S445" i="6"/>
  <c r="S446" i="6"/>
  <c r="S447" i="6"/>
  <c r="S448" i="6"/>
  <c r="S449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70" i="6"/>
  <c r="S471" i="6"/>
  <c r="S472" i="6"/>
  <c r="S474" i="6"/>
  <c r="S475" i="6"/>
  <c r="S476" i="6"/>
  <c r="S477" i="6"/>
  <c r="S478" i="6"/>
  <c r="S481" i="6"/>
  <c r="S482" i="6"/>
  <c r="S486" i="6"/>
  <c r="S487" i="6"/>
  <c r="S488" i="6"/>
  <c r="S491" i="6"/>
  <c r="S492" i="6"/>
  <c r="S493" i="6"/>
  <c r="S494" i="6"/>
  <c r="S495" i="6"/>
  <c r="S496" i="6"/>
  <c r="S499" i="6"/>
  <c r="S500" i="6"/>
  <c r="S504" i="6"/>
  <c r="S505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7" i="6"/>
  <c r="S528" i="6"/>
  <c r="S529" i="6"/>
  <c r="S534" i="6"/>
  <c r="S535" i="6"/>
  <c r="S540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71" i="6"/>
  <c r="S572" i="6"/>
  <c r="S573" i="6"/>
  <c r="S574" i="6"/>
  <c r="S575" i="6"/>
  <c r="S576" i="6"/>
  <c r="S577" i="6"/>
  <c r="S581" i="6"/>
  <c r="S582" i="6"/>
  <c r="S587" i="6"/>
  <c r="S588" i="6"/>
  <c r="S589" i="6"/>
  <c r="S590" i="6"/>
  <c r="S591" i="6"/>
  <c r="S592" i="6"/>
  <c r="S593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31" i="6"/>
  <c r="S632" i="6"/>
  <c r="S633" i="6"/>
  <c r="S634" i="6"/>
  <c r="S635" i="6"/>
  <c r="S636" i="6"/>
  <c r="S642" i="6"/>
  <c r="S643" i="6"/>
  <c r="S644" i="6"/>
  <c r="S645" i="6"/>
  <c r="S649" i="6"/>
  <c r="S650" i="6"/>
  <c r="S651" i="6"/>
  <c r="S655" i="6"/>
  <c r="S656" i="6"/>
  <c r="S657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93" i="6"/>
  <c r="S699" i="6"/>
  <c r="S700" i="6"/>
  <c r="S702" i="6"/>
  <c r="S703" i="6"/>
  <c r="S704" i="6"/>
  <c r="S705" i="6"/>
  <c r="S706" i="6"/>
  <c r="S707" i="6"/>
  <c r="S713" i="6"/>
  <c r="S714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2" i="6"/>
  <c r="S763" i="6"/>
  <c r="S764" i="6"/>
  <c r="S765" i="6"/>
  <c r="S766" i="6"/>
  <c r="S767" i="6"/>
  <c r="S770" i="6"/>
  <c r="S775" i="6"/>
  <c r="S776" i="6"/>
  <c r="S777" i="6"/>
  <c r="S780" i="6"/>
  <c r="S781" i="6"/>
  <c r="S782" i="6"/>
  <c r="S785" i="6"/>
  <c r="S786" i="6"/>
  <c r="S787" i="6"/>
  <c r="S788" i="6"/>
  <c r="S792" i="6"/>
  <c r="S793" i="6"/>
  <c r="S794" i="6"/>
  <c r="S795" i="6"/>
  <c r="S796" i="6"/>
  <c r="S797" i="6"/>
  <c r="S798" i="6"/>
  <c r="S799" i="6"/>
  <c r="S800" i="6"/>
  <c r="S804" i="6"/>
  <c r="S805" i="6"/>
  <c r="S806" i="6"/>
  <c r="S807" i="6"/>
  <c r="S808" i="6"/>
  <c r="S809" i="6"/>
  <c r="S810" i="6"/>
  <c r="S811" i="6"/>
  <c r="S812" i="6"/>
  <c r="S813" i="6"/>
  <c r="S814" i="6"/>
  <c r="S818" i="6"/>
  <c r="S819" i="6"/>
  <c r="S820" i="6"/>
  <c r="S821" i="6"/>
  <c r="S822" i="6"/>
  <c r="S823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5" i="6"/>
  <c r="S856" i="6"/>
  <c r="S857" i="6"/>
  <c r="S858" i="6"/>
  <c r="S862" i="6"/>
  <c r="S869" i="6"/>
  <c r="S870" i="6"/>
  <c r="S871" i="6"/>
  <c r="S872" i="6"/>
  <c r="S873" i="6"/>
  <c r="S874" i="6"/>
  <c r="S875" i="6"/>
  <c r="S878" i="6"/>
  <c r="S879" i="6"/>
  <c r="S880" i="6"/>
  <c r="S881" i="6"/>
  <c r="S882" i="6"/>
  <c r="S883" i="6"/>
  <c r="S884" i="6"/>
  <c r="S885" i="6"/>
  <c r="S886" i="6"/>
  <c r="S890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2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8" i="6"/>
  <c r="Q140" i="6"/>
  <c r="Q142" i="6"/>
  <c r="Q143" i="6"/>
  <c r="Q144" i="6"/>
  <c r="Q145" i="6"/>
  <c r="Q146" i="6"/>
  <c r="Q147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</calcChain>
</file>

<file path=xl/sharedStrings.xml><?xml version="1.0" encoding="utf-8"?>
<sst xmlns="http://schemas.openxmlformats.org/spreadsheetml/2006/main" count="13930" uniqueCount="534">
  <si>
    <t>EGF</t>
  </si>
  <si>
    <t>Eotaxin</t>
  </si>
  <si>
    <t>TGFa</t>
  </si>
  <si>
    <t>FKN</t>
  </si>
  <si>
    <t>IFNa2</t>
  </si>
  <si>
    <t>IFNg</t>
  </si>
  <si>
    <t>GRO</t>
  </si>
  <si>
    <t>MDC</t>
  </si>
  <si>
    <t>sCD40L</t>
  </si>
  <si>
    <t>RANTES</t>
  </si>
  <si>
    <t>TNFa</t>
  </si>
  <si>
    <t>TNFb</t>
  </si>
  <si>
    <t>VEGF</t>
  </si>
  <si>
    <t>F3001</t>
  </si>
  <si>
    <t>F3002C01</t>
  </si>
  <si>
    <t>F3003C01</t>
  </si>
  <si>
    <t>F3004</t>
  </si>
  <si>
    <t>F3005C04</t>
  </si>
  <si>
    <t>F3006C04</t>
  </si>
  <si>
    <t>F3007C04</t>
  </si>
  <si>
    <t>F3008C04</t>
  </si>
  <si>
    <t>F3009C04</t>
  </si>
  <si>
    <t>F3010C04</t>
  </si>
  <si>
    <t>F3011C04</t>
  </si>
  <si>
    <t>F3012C04</t>
  </si>
  <si>
    <t>F3013</t>
  </si>
  <si>
    <t>F3014</t>
  </si>
  <si>
    <t>F3015C14</t>
  </si>
  <si>
    <t>F3016C14</t>
  </si>
  <si>
    <t>F3017</t>
  </si>
  <si>
    <t>F3018C17</t>
  </si>
  <si>
    <t>F3019</t>
  </si>
  <si>
    <t>F3020C19</t>
  </si>
  <si>
    <t>F3021C19</t>
  </si>
  <si>
    <t>F3022</t>
  </si>
  <si>
    <t>F3023C22</t>
  </si>
  <si>
    <t>F3024C22</t>
  </si>
  <si>
    <t>F3025</t>
  </si>
  <si>
    <t>F3026C21</t>
  </si>
  <si>
    <t>F3027</t>
  </si>
  <si>
    <t>F3028C27</t>
  </si>
  <si>
    <t>F3029</t>
  </si>
  <si>
    <t>F3030C29</t>
  </si>
  <si>
    <t>F3031C29</t>
  </si>
  <si>
    <t>F3032C29</t>
  </si>
  <si>
    <t>F3033C29</t>
  </si>
  <si>
    <t>F3034</t>
  </si>
  <si>
    <t>F3035</t>
  </si>
  <si>
    <t>F3036C35</t>
  </si>
  <si>
    <t>F3037</t>
  </si>
  <si>
    <t>F3038C37</t>
  </si>
  <si>
    <t>F3039C37</t>
  </si>
  <si>
    <t>F3040C37</t>
  </si>
  <si>
    <t>F3041C37</t>
  </si>
  <si>
    <t>F3042C37</t>
  </si>
  <si>
    <t>F3043C37</t>
  </si>
  <si>
    <t>F3044C37</t>
  </si>
  <si>
    <t>F3045C37</t>
  </si>
  <si>
    <t>F3046</t>
  </si>
  <si>
    <t>F3047C46</t>
  </si>
  <si>
    <t>F3048</t>
  </si>
  <si>
    <t>F3049C48</t>
  </si>
  <si>
    <t>F3050C48</t>
  </si>
  <si>
    <t>F3051</t>
  </si>
  <si>
    <t>F3052C51</t>
  </si>
  <si>
    <t>F3053C51</t>
  </si>
  <si>
    <t>F3054</t>
  </si>
  <si>
    <t>F3055C54</t>
  </si>
  <si>
    <t>F3056</t>
  </si>
  <si>
    <t>F3057C56</t>
  </si>
  <si>
    <t>F3058C56</t>
  </si>
  <si>
    <t>F3059C56</t>
  </si>
  <si>
    <t>ID</t>
  </si>
  <si>
    <t>SJ MRN</t>
  </si>
  <si>
    <t>nasal wash</t>
  </si>
  <si>
    <t>Sample Type</t>
  </si>
  <si>
    <t>FGF2</t>
  </si>
  <si>
    <t>Flt3 Ligand</t>
  </si>
  <si>
    <t>GCSF</t>
  </si>
  <si>
    <t>GMCSF</t>
  </si>
  <si>
    <t>IL1a</t>
  </si>
  <si>
    <t>IL1b</t>
  </si>
  <si>
    <t>IL1Ra2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</si>
  <si>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</si>
  <si>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</si>
  <si>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</si>
  <si>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</si>
  <si>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</si>
  <si>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</si>
  <si>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</si>
  <si>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</si>
  <si>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</si>
  <si>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IL12p40</t>
  </si>
  <si>
    <t>IL12p70</t>
  </si>
  <si>
    <t>IL13</t>
  </si>
  <si>
    <t>IL15</t>
  </si>
  <si>
    <t>IP10</t>
  </si>
  <si>
    <t>MCP1</t>
  </si>
  <si>
    <t>MCP3</t>
  </si>
  <si>
    <t>MIP1a</t>
  </si>
  <si>
    <t>MIP1b</t>
  </si>
  <si>
    <t>PDGFAA</t>
  </si>
  <si>
    <t>PDGFABBB</t>
  </si>
  <si>
    <t>sIL2Ra</t>
  </si>
  <si>
    <t>F1001</t>
  </si>
  <si>
    <t>F1002C01</t>
  </si>
  <si>
    <t>F1003</t>
  </si>
  <si>
    <t>F1004</t>
  </si>
  <si>
    <t>F1005C04</t>
  </si>
  <si>
    <t>F1006C</t>
  </si>
  <si>
    <t>F1007C</t>
  </si>
  <si>
    <t>F1008C</t>
  </si>
  <si>
    <t>F1009C</t>
  </si>
  <si>
    <t>F1010C</t>
  </si>
  <si>
    <t>F1011C</t>
  </si>
  <si>
    <t>F1012C</t>
  </si>
  <si>
    <t>F1013C</t>
  </si>
  <si>
    <t>F1014C</t>
  </si>
  <si>
    <t>F1015C</t>
  </si>
  <si>
    <t>F1016C</t>
  </si>
  <si>
    <t>F1017C</t>
  </si>
  <si>
    <t>F1018C</t>
  </si>
  <si>
    <t>F1019</t>
  </si>
  <si>
    <t>F1020C19</t>
  </si>
  <si>
    <t>F1021</t>
  </si>
  <si>
    <t>F1022C21</t>
  </si>
  <si>
    <t>F1023C21</t>
  </si>
  <si>
    <t>F1024</t>
  </si>
  <si>
    <t>F1025C26</t>
  </si>
  <si>
    <t>F1026</t>
  </si>
  <si>
    <t>F1027</t>
  </si>
  <si>
    <t>F1028C27</t>
  </si>
  <si>
    <t>F1029C27</t>
  </si>
  <si>
    <t>F1030C27</t>
  </si>
  <si>
    <t>F1031</t>
  </si>
  <si>
    <t>F1032C31</t>
  </si>
  <si>
    <t>F1033</t>
  </si>
  <si>
    <t>F1034</t>
  </si>
  <si>
    <t>369.90</t>
  </si>
  <si>
    <t>F1035</t>
  </si>
  <si>
    <t>F1036C35</t>
  </si>
  <si>
    <t>F1038</t>
  </si>
  <si>
    <t>F1039C38</t>
  </si>
  <si>
    <t>F1040</t>
  </si>
  <si>
    <t>F1041C40</t>
  </si>
  <si>
    <t>F1042</t>
  </si>
  <si>
    <t>F1043C42</t>
  </si>
  <si>
    <t>F1044C42</t>
  </si>
  <si>
    <t>F1045C42</t>
  </si>
  <si>
    <t>F1046C42</t>
  </si>
  <si>
    <t>F1047</t>
  </si>
  <si>
    <t>F1048C47</t>
  </si>
  <si>
    <t>F1049C47</t>
  </si>
  <si>
    <t>F1050C47</t>
  </si>
  <si>
    <t>F1051C47</t>
  </si>
  <si>
    <t>F1052</t>
  </si>
  <si>
    <t>F1053C52</t>
  </si>
  <si>
    <t>F1054</t>
  </si>
  <si>
    <t>F1055</t>
  </si>
  <si>
    <t>F1056</t>
  </si>
  <si>
    <t>F1057</t>
  </si>
  <si>
    <t>F1058C56</t>
  </si>
  <si>
    <t>F1059C56</t>
  </si>
  <si>
    <t>F1060</t>
  </si>
  <si>
    <t>F1061C60</t>
  </si>
  <si>
    <t>F1062</t>
  </si>
  <si>
    <t>F1063D0</t>
  </si>
  <si>
    <t>F1063D2</t>
  </si>
  <si>
    <t>F1063D7</t>
  </si>
  <si>
    <t>F1063D9</t>
  </si>
  <si>
    <t>F1064C63</t>
  </si>
  <si>
    <t>F1065</t>
  </si>
  <si>
    <t>F1066</t>
  </si>
  <si>
    <t>F1067</t>
  </si>
  <si>
    <t>F1068</t>
  </si>
  <si>
    <t>F1069C68</t>
  </si>
  <si>
    <t>F1070C68</t>
  </si>
  <si>
    <t>F1071</t>
  </si>
  <si>
    <t>F1072C71</t>
  </si>
  <si>
    <t>F1074</t>
  </si>
  <si>
    <t>F1075C74</t>
  </si>
  <si>
    <t>F1076</t>
  </si>
  <si>
    <t>tracheal aspirate</t>
  </si>
  <si>
    <t>F1077C76</t>
  </si>
  <si>
    <t>F1078</t>
  </si>
  <si>
    <t>F1079C78</t>
  </si>
  <si>
    <t>F1080</t>
  </si>
  <si>
    <t>F1081C80</t>
  </si>
  <si>
    <t>F1082C80</t>
  </si>
  <si>
    <t>F1083C80</t>
  </si>
  <si>
    <t>F1084</t>
  </si>
  <si>
    <t>F1085C84</t>
  </si>
  <si>
    <t>F1086C84</t>
  </si>
  <si>
    <t>F1087</t>
  </si>
  <si>
    <t>F1088C87</t>
  </si>
  <si>
    <t>F1089</t>
  </si>
  <si>
    <t>F1090C89</t>
  </si>
  <si>
    <t>F1091C89</t>
  </si>
  <si>
    <t>F1092</t>
  </si>
  <si>
    <t>F1093</t>
  </si>
  <si>
    <t>F1094</t>
  </si>
  <si>
    <t>F1095C94</t>
  </si>
  <si>
    <t>F1096</t>
  </si>
  <si>
    <t>F1097C96</t>
  </si>
  <si>
    <t>F1098C96</t>
  </si>
  <si>
    <t>F2001</t>
  </si>
  <si>
    <t>F2002C01</t>
  </si>
  <si>
    <t>F2003</t>
  </si>
  <si>
    <t>F2004C03</t>
  </si>
  <si>
    <t>F2005</t>
  </si>
  <si>
    <t>F2006C05</t>
  </si>
  <si>
    <t>F2007</t>
  </si>
  <si>
    <t>F2008C07</t>
  </si>
  <si>
    <t>F2009</t>
  </si>
  <si>
    <t>F2010C09</t>
  </si>
  <si>
    <t>F2011</t>
  </si>
  <si>
    <t>&gt;20294.22</t>
  </si>
  <si>
    <t>F2012C11</t>
  </si>
  <si>
    <t>F2013</t>
  </si>
  <si>
    <t>F2014</t>
  </si>
  <si>
    <t>F2015</t>
  </si>
  <si>
    <t>F2016C1415</t>
  </si>
  <si>
    <t>F2017C1415</t>
  </si>
  <si>
    <t>F2018</t>
  </si>
  <si>
    <t>F2019</t>
  </si>
  <si>
    <t>F2021</t>
  </si>
  <si>
    <t>F2022C21</t>
  </si>
  <si>
    <t>F2023C21</t>
  </si>
  <si>
    <t>F2024C21</t>
  </si>
  <si>
    <t>F2025C21</t>
  </si>
  <si>
    <t>F2026</t>
  </si>
  <si>
    <t>F2027C26</t>
  </si>
  <si>
    <t>F2028</t>
  </si>
  <si>
    <t>F2029C28</t>
  </si>
  <si>
    <t>F2030C28</t>
  </si>
  <si>
    <t>F2031</t>
  </si>
  <si>
    <t>F2032C31</t>
  </si>
  <si>
    <t>F2033C31</t>
  </si>
  <si>
    <t>F2034</t>
  </si>
  <si>
    <t>F2035C34</t>
  </si>
  <si>
    <t>F2036C34</t>
  </si>
  <si>
    <t>F2037</t>
  </si>
  <si>
    <t>F2038C37</t>
  </si>
  <si>
    <t>F2039C37</t>
  </si>
  <si>
    <t>F2040C37</t>
  </si>
  <si>
    <t>F2041</t>
  </si>
  <si>
    <t>F2042C41</t>
  </si>
  <si>
    <t>F2043C41</t>
  </si>
  <si>
    <t>F2044C41</t>
  </si>
  <si>
    <t>16.55</t>
  </si>
  <si>
    <t>16.91</t>
  </si>
  <si>
    <t>F2045C41</t>
  </si>
  <si>
    <t>F2046C41</t>
  </si>
  <si>
    <t>F2047C41</t>
  </si>
  <si>
    <t>F2048</t>
  </si>
  <si>
    <t>62.03</t>
  </si>
  <si>
    <t>34.80</t>
  </si>
  <si>
    <t>57.01</t>
  </si>
  <si>
    <t>F2049C48</t>
  </si>
  <si>
    <t>31.95</t>
  </si>
  <si>
    <t>F2050C48</t>
  </si>
  <si>
    <t>F2051C48</t>
  </si>
  <si>
    <t>F2053</t>
  </si>
  <si>
    <t>F2054</t>
  </si>
  <si>
    <t>F2055C54</t>
  </si>
  <si>
    <t>F2056C54</t>
  </si>
  <si>
    <t>F2057C54</t>
  </si>
  <si>
    <t>F2058C54</t>
  </si>
  <si>
    <t>F2059</t>
  </si>
  <si>
    <t>F2060C59</t>
  </si>
  <si>
    <t>&gt;20535</t>
  </si>
  <si>
    <t>F2061C59</t>
  </si>
  <si>
    <t>F2062</t>
  </si>
  <si>
    <t>F2063</t>
  </si>
  <si>
    <t>F2064</t>
  </si>
  <si>
    <t>F2065</t>
  </si>
  <si>
    <t>F2066</t>
  </si>
  <si>
    <t>F2067</t>
  </si>
  <si>
    <t>F2068</t>
  </si>
  <si>
    <t>F2069C68</t>
  </si>
  <si>
    <t>F2070C68</t>
  </si>
  <si>
    <t>F2071C68</t>
  </si>
  <si>
    <t>F2072</t>
  </si>
  <si>
    <t>F2073</t>
  </si>
  <si>
    <t>F2074</t>
  </si>
  <si>
    <t>F2075</t>
  </si>
  <si>
    <t>F2076</t>
  </si>
  <si>
    <t>F2077</t>
  </si>
  <si>
    <t>F2078</t>
  </si>
  <si>
    <t>F2079</t>
  </si>
  <si>
    <t>F2080C7879</t>
  </si>
  <si>
    <t>F2081C7879</t>
  </si>
  <si>
    <t>F2082C7879</t>
  </si>
  <si>
    <t>F2083</t>
  </si>
  <si>
    <t>F2084C83</t>
  </si>
  <si>
    <t>F2085</t>
  </si>
  <si>
    <t>F2086C85</t>
  </si>
  <si>
    <t>F2087C85</t>
  </si>
  <si>
    <t>F2088</t>
  </si>
  <si>
    <t>F2089C88</t>
  </si>
  <si>
    <t>F2090</t>
  </si>
  <si>
    <t>F2091C90</t>
  </si>
  <si>
    <t>F2092C90</t>
  </si>
  <si>
    <t>F2093C90</t>
  </si>
  <si>
    <t>F2094C90</t>
  </si>
  <si>
    <t>F2095C90</t>
  </si>
  <si>
    <t>F2096C90</t>
  </si>
  <si>
    <t>F2097C90</t>
  </si>
  <si>
    <t>F2098</t>
  </si>
  <si>
    <t>Study Day</t>
  </si>
  <si>
    <t>IL17A</t>
  </si>
  <si>
    <t>F2020C1819</t>
  </si>
  <si>
    <t>F2099C98</t>
  </si>
  <si>
    <t>F2100C98</t>
  </si>
  <si>
    <t>F2101C98</t>
  </si>
  <si>
    <t>F2102C98</t>
  </si>
  <si>
    <t>Sample type</t>
  </si>
  <si>
    <t>IL17</t>
  </si>
  <si>
    <t>plasma</t>
  </si>
  <si>
    <t>F1037</t>
  </si>
  <si>
    <t>F1057C56</t>
  </si>
  <si>
    <t>F1063</t>
  </si>
  <si>
    <t>-1a</t>
  </si>
  <si>
    <t>-1b</t>
  </si>
  <si>
    <t>F1066C65</t>
  </si>
  <si>
    <t>F2063C62</t>
  </si>
  <si>
    <t>F2064C62</t>
  </si>
  <si>
    <t>F2066C65</t>
  </si>
  <si>
    <t>F2067C65</t>
  </si>
  <si>
    <t>F2073C72</t>
  </si>
  <si>
    <t>F2074C72</t>
  </si>
  <si>
    <t>F2075C72</t>
  </si>
  <si>
    <t>F2076C72</t>
  </si>
  <si>
    <t>F2077C72</t>
  </si>
  <si>
    <t>ND</t>
  </si>
  <si>
    <t>green</t>
  </si>
  <si>
    <t>violet</t>
  </si>
  <si>
    <t>unknown</t>
  </si>
  <si>
    <t>blue</t>
  </si>
  <si>
    <t>Blood.Tube.Type</t>
  </si>
  <si>
    <t>F4001</t>
  </si>
  <si>
    <t>F4002</t>
  </si>
  <si>
    <t>F4003</t>
  </si>
  <si>
    <t>F4004C03</t>
  </si>
  <si>
    <t>F4005C03</t>
  </si>
  <si>
    <t>F4006C03</t>
  </si>
  <si>
    <t>F4007C03</t>
  </si>
  <si>
    <t>F4008</t>
  </si>
  <si>
    <t>F4009C08</t>
  </si>
  <si>
    <t>F4010</t>
  </si>
  <si>
    <t>F4011C10</t>
  </si>
  <si>
    <t>F4012C10</t>
  </si>
  <si>
    <t>F4013</t>
  </si>
  <si>
    <t>F4014</t>
  </si>
  <si>
    <t>F4015C13</t>
  </si>
  <si>
    <t>F4016C13</t>
  </si>
  <si>
    <t>F4017</t>
  </si>
  <si>
    <t>F4018C13</t>
  </si>
  <si>
    <t>F4019C13</t>
  </si>
  <si>
    <t>F4020</t>
  </si>
  <si>
    <t>F4021C20</t>
  </si>
  <si>
    <t>F4022C20</t>
  </si>
  <si>
    <t>F4023</t>
  </si>
  <si>
    <t>F4024C23</t>
  </si>
  <si>
    <t>F4025C23</t>
  </si>
  <si>
    <t>F4026</t>
  </si>
  <si>
    <t>F4027C26</t>
  </si>
  <si>
    <t>F4028</t>
  </si>
  <si>
    <t>F4029C28</t>
  </si>
  <si>
    <t>F4030</t>
  </si>
  <si>
    <t>F4031C30</t>
  </si>
  <si>
    <t>F4032</t>
  </si>
  <si>
    <t>F4033C32</t>
  </si>
  <si>
    <t>F4034C32</t>
  </si>
  <si>
    <t>F4035</t>
  </si>
  <si>
    <t>F4036C35</t>
  </si>
  <si>
    <t>F4037C35</t>
  </si>
  <si>
    <t>F4038C35</t>
  </si>
  <si>
    <t>F4039</t>
  </si>
  <si>
    <t>F4040C39</t>
  </si>
  <si>
    <t>F4041C39</t>
  </si>
  <si>
    <t>F4042C39</t>
  </si>
  <si>
    <t>F4043</t>
  </si>
  <si>
    <t>F4044C43</t>
  </si>
  <si>
    <t>F4045C43</t>
  </si>
  <si>
    <t>F4046C43</t>
  </si>
  <si>
    <t>F4047C43</t>
  </si>
  <si>
    <t>F4048C43</t>
  </si>
  <si>
    <t>F4049C43</t>
  </si>
  <si>
    <t>F4050</t>
  </si>
  <si>
    <t>F4051</t>
  </si>
  <si>
    <t>F4052C50</t>
  </si>
  <si>
    <t>F4053C50</t>
  </si>
  <si>
    <t>F4054C50</t>
  </si>
  <si>
    <t>F4055C50</t>
  </si>
  <si>
    <t>F4056</t>
  </si>
  <si>
    <t>F4057C56</t>
  </si>
  <si>
    <t>F4058</t>
  </si>
  <si>
    <t>F4059C58</t>
  </si>
  <si>
    <t>F4060</t>
  </si>
  <si>
    <t>F4061C60</t>
  </si>
  <si>
    <t>F4062C60</t>
  </si>
  <si>
    <t>F4063</t>
  </si>
  <si>
    <t>F4064C63</t>
  </si>
  <si>
    <t>F3059C58</t>
  </si>
  <si>
    <t>F5001</t>
  </si>
  <si>
    <t>F5002C01</t>
  </si>
  <si>
    <t>F5004</t>
  </si>
  <si>
    <t>F5006C05</t>
  </si>
  <si>
    <t>F5009C08</t>
  </si>
  <si>
    <t>F5011</t>
  </si>
  <si>
    <t>F5012C10</t>
  </si>
  <si>
    <t>F5013C10</t>
  </si>
  <si>
    <t>F5014</t>
  </si>
  <si>
    <t>F5015C14</t>
  </si>
  <si>
    <t>F5016C14</t>
  </si>
  <si>
    <t>F5018C17</t>
  </si>
  <si>
    <t>F5019C17</t>
  </si>
  <si>
    <t>F5020C17</t>
  </si>
  <si>
    <t>F5021</t>
  </si>
  <si>
    <t>F5022C21</t>
  </si>
  <si>
    <t>F5023C21</t>
  </si>
  <si>
    <t>F5024C21</t>
  </si>
  <si>
    <t>F5025C21</t>
  </si>
  <si>
    <t>F5027C21</t>
  </si>
  <si>
    <t>F5028C21</t>
  </si>
  <si>
    <t>F5030C29</t>
  </si>
  <si>
    <t>F5032C31</t>
  </si>
  <si>
    <t>F5033C31</t>
  </si>
  <si>
    <t>F5035C34</t>
  </si>
  <si>
    <t>F5038C37</t>
  </si>
  <si>
    <t>F5039</t>
  </si>
  <si>
    <t>F5040C39</t>
  </si>
  <si>
    <t>F5041C39</t>
  </si>
  <si>
    <t>F5043C42</t>
  </si>
  <si>
    <t>F5046C44</t>
  </si>
  <si>
    <t>F5049C48</t>
  </si>
  <si>
    <t>F5052C51</t>
  </si>
  <si>
    <t>F5056C55</t>
  </si>
  <si>
    <t>F5057C55</t>
  </si>
  <si>
    <t>F5058C55</t>
  </si>
  <si>
    <t>F5059C55</t>
  </si>
  <si>
    <t>&gt;12630</t>
  </si>
  <si>
    <t>F5054C42</t>
  </si>
  <si>
    <t>F5003</t>
  </si>
  <si>
    <t>F5005</t>
  </si>
  <si>
    <t>F5007C05</t>
  </si>
  <si>
    <t>F5008</t>
  </si>
  <si>
    <t>F5010</t>
  </si>
  <si>
    <t>F5017</t>
  </si>
  <si>
    <t>F5026C21</t>
  </si>
  <si>
    <t>F5029</t>
  </si>
  <si>
    <t>F5031</t>
  </si>
  <si>
    <t>F5034</t>
  </si>
  <si>
    <t>F5036C34</t>
  </si>
  <si>
    <t>F5037</t>
  </si>
  <si>
    <t>F5042</t>
  </si>
  <si>
    <t>F5044</t>
  </si>
  <si>
    <t>F5045C44</t>
  </si>
  <si>
    <t>F5047C44</t>
  </si>
  <si>
    <t>F5048</t>
  </si>
  <si>
    <t>F5050C48</t>
  </si>
  <si>
    <t>F5051</t>
  </si>
  <si>
    <t>F5053C51</t>
  </si>
  <si>
    <t>F5055</t>
  </si>
  <si>
    <t>F5060C55</t>
  </si>
  <si>
    <t>F5061C55</t>
  </si>
  <si>
    <t>Season</t>
  </si>
  <si>
    <t>2009-2010</t>
  </si>
  <si>
    <t>2010-2011</t>
  </si>
  <si>
    <t>2011-2012</t>
  </si>
  <si>
    <t>2012-2013</t>
  </si>
  <si>
    <t>2013-2014</t>
  </si>
  <si>
    <t>ID2</t>
  </si>
  <si>
    <t>Contact of</t>
  </si>
  <si>
    <t>Actual Day</t>
  </si>
  <si>
    <t>Planned Day</t>
  </si>
  <si>
    <t>Viral Copy #</t>
  </si>
  <si>
    <t>Including d0, No days shedding</t>
  </si>
  <si>
    <t>Flu strain</t>
  </si>
  <si>
    <t>Designation</t>
  </si>
  <si>
    <t>A (pH1)</t>
  </si>
  <si>
    <t>Index</t>
  </si>
  <si>
    <t>FLU-POSITIVE CONTACT</t>
  </si>
  <si>
    <t>CONVERTED FLU-POSITIVE CONTACT</t>
  </si>
  <si>
    <t>B</t>
  </si>
  <si>
    <t>A (H3)</t>
  </si>
  <si>
    <t>2014, 2015</t>
  </si>
  <si>
    <t>2018, 2019</t>
  </si>
  <si>
    <t>excluded</t>
  </si>
  <si>
    <t>2078, 2079</t>
  </si>
  <si>
    <t>4013, 4014, 4017</t>
  </si>
  <si>
    <t>coinfected</t>
  </si>
  <si>
    <t>B (coinfected)</t>
  </si>
  <si>
    <t>A(H3) (coinfected)</t>
  </si>
  <si>
    <t>Undetermined</t>
  </si>
  <si>
    <t>possible B and A (day 7) coinfected</t>
  </si>
  <si>
    <t>Contact</t>
  </si>
  <si>
    <t>Log IFNa2</t>
  </si>
  <si>
    <t>PT ID</t>
  </si>
  <si>
    <t>DAY</t>
  </si>
  <si>
    <t>DAY2</t>
  </si>
  <si>
    <t>LOG VIRUS</t>
  </si>
  <si>
    <t>nasal swab</t>
  </si>
  <si>
    <t>F3041C36</t>
  </si>
  <si>
    <t>2011-2011</t>
  </si>
  <si>
    <t>swab</t>
  </si>
  <si>
    <t>Index Cases</t>
  </si>
  <si>
    <t>Contact Cases that converted during Study</t>
  </si>
  <si>
    <t>5052</t>
  </si>
  <si>
    <t>5054</t>
  </si>
  <si>
    <t>5056</t>
  </si>
  <si>
    <t>5057</t>
  </si>
  <si>
    <t>5058</t>
  </si>
  <si>
    <t>5059</t>
  </si>
  <si>
    <t>Uninfected</t>
  </si>
  <si>
    <t>F5051d0</t>
  </si>
  <si>
    <t>F5052C51d0</t>
  </si>
  <si>
    <t>F5053C51d0</t>
  </si>
  <si>
    <t>F5054C42 F5044C42d0</t>
  </si>
  <si>
    <t>F5055d0</t>
  </si>
  <si>
    <t>F5055d4</t>
  </si>
  <si>
    <t>F5055d7</t>
  </si>
  <si>
    <t>F5055d11</t>
  </si>
  <si>
    <t>F5056C55d0</t>
  </si>
  <si>
    <t>F5057C55d0</t>
  </si>
  <si>
    <t>F5058C55d0</t>
  </si>
  <si>
    <t>F5059C55d0</t>
  </si>
  <si>
    <t>F5060C55d0</t>
  </si>
  <si>
    <t>F5061C55d0</t>
  </si>
  <si>
    <t>F5061C55d11</t>
  </si>
  <si>
    <t>F5061C55d18</t>
  </si>
  <si>
    <t>Flu Postive</t>
  </si>
  <si>
    <t>NW Cytokines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</si>
</sst>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Microsoft Sans Serif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8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3" fillId="2" borderId="1" xfId="0" applyFont="1" applyFill="1" applyBorder="1"/>
    <xf numFmtId="0" fontId="3" fillId="2" borderId="2" xfId="0" applyFont="1" applyFill="1" applyBorder="1"/>
    <xf numFmtId="0" fontId="2" fillId="0" borderId="0" xfId="0" applyFont="1"/>
    <xf numFmtId="0" fontId="5" fillId="3" borderId="3" xfId="0" applyFont="1" applyFill="1" applyBorder="1"/>
    <xf numFmtId="0" fontId="0" fillId="0" borderId="3" xfId="0" applyBorder="1"/>
    <xf numFmtId="0" fontId="5" fillId="0" borderId="3" xfId="0" applyFont="1" applyBorder="1"/>
    <xf numFmtId="0" fontId="0" fillId="0" borderId="4" xfId="0" applyBorder="1"/>
    <xf numFmtId="0" fontId="5" fillId="0" borderId="4" xfId="0" applyFont="1" applyBorder="1"/>
    <xf numFmtId="0" fontId="5" fillId="3" borderId="4" xfId="0" applyFont="1" applyFill="1" applyBorder="1"/>
    <xf numFmtId="0" fontId="5" fillId="0" borderId="5" xfId="0" applyFont="1" applyBorder="1"/>
    <xf numFmtId="0" fontId="5" fillId="3" borderId="5" xfId="0" applyFont="1" applyFill="1" applyBorder="1"/>
    <xf numFmtId="0" fontId="5" fillId="0" borderId="0" xfId="0" applyFont="1"/>
    <xf numFmtId="0" fontId="5" fillId="3" borderId="0" xfId="0" applyFont="1" applyFill="1"/>
    <xf numFmtId="0" fontId="8" fillId="0" borderId="0" xfId="0" applyFont="1"/>
    <xf numFmtId="2" fontId="8" fillId="0" borderId="0" xfId="0" applyNumberFormat="1" applyFont="1"/>
    <xf numFmtId="2" fontId="1" fillId="0" borderId="3" xfId="0" applyNumberFormat="1" applyFont="1" applyBorder="1" applyAlignment="1">
      <alignment vertical="top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4" borderId="6" xfId="0" applyFont="1" applyFill="1" applyBorder="1"/>
    <xf numFmtId="0" fontId="0" fillId="0" borderId="6" xfId="0" applyFont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7" xfId="0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4" borderId="13" xfId="0" applyFont="1" applyFill="1" applyBorder="1"/>
    <xf numFmtId="0" fontId="0" fillId="4" borderId="12" xfId="0" applyFont="1" applyFill="1" applyBorder="1"/>
    <xf numFmtId="0" fontId="0" fillId="0" borderId="14" xfId="0" applyBorder="1" applyAlignment="1">
      <alignment horizontal="center" vertical="center"/>
    </xf>
    <xf numFmtId="0" fontId="0" fillId="0" borderId="15" xfId="0" applyFont="1" applyBorder="1"/>
    <xf numFmtId="0" fontId="0" fillId="0" borderId="0" xfId="0" applyFont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4" borderId="25" xfId="0" applyFont="1" applyFill="1" applyBorder="1"/>
    <xf numFmtId="0" fontId="0" fillId="4" borderId="26" xfId="0" applyFont="1" applyFill="1" applyBorder="1"/>
    <xf numFmtId="0" fontId="0" fillId="0" borderId="27" xfId="0" applyBorder="1" applyAlignment="1">
      <alignment horizontal="center" vertical="center"/>
    </xf>
  </cellXfs>
  <cellStyles count="1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Normal 2" xfId="1" xr:uid="{00000000-0005-0000-0000-00008F000000}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Viral Loads (qRT-PCR)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45185372288394E-2"/>
          <c:y val="9.2083880304165894E-2"/>
          <c:w val="0.83484992058585705"/>
          <c:h val="0.812929512970231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CONVERTED!$O$2</c:f>
              <c:strCache>
                <c:ptCount val="1"/>
                <c:pt idx="0">
                  <c:v>1079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CONVERTED!$R$2:$R$3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CONVERTED!$S$2:$S$3</c:f>
              <c:numCache>
                <c:formatCode>General</c:formatCode>
                <c:ptCount val="2"/>
                <c:pt idx="0">
                  <c:v>0</c:v>
                </c:pt>
                <c:pt idx="1">
                  <c:v>1.7284774906196647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4-42B9-85C6-46DC90FC6AE7}"/>
            </c:ext>
          </c:extLst>
        </c:ser>
        <c:ser>
          <c:idx val="1"/>
          <c:order val="1"/>
          <c:tx>
            <c:strRef>
              <c:f>CONVERTED!$O$4</c:f>
              <c:strCache>
                <c:ptCount val="1"/>
                <c:pt idx="0">
                  <c:v>1081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CONVERTED!$R$4:$R$8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32</c:v>
                </c:pt>
              </c:numCache>
            </c:numRef>
          </c:xVal>
          <c:yVal>
            <c:numRef>
              <c:f>CONVERTED!$S$4:$S$8</c:f>
              <c:numCache>
                <c:formatCode>General</c:formatCode>
                <c:ptCount val="5"/>
                <c:pt idx="0">
                  <c:v>0</c:v>
                </c:pt>
                <c:pt idx="1">
                  <c:v>3.2266196003417247</c:v>
                </c:pt>
                <c:pt idx="2">
                  <c:v>0.94265580564439766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4-42B9-85C6-46DC90FC6AE7}"/>
            </c:ext>
          </c:extLst>
        </c:ser>
        <c:ser>
          <c:idx val="2"/>
          <c:order val="2"/>
          <c:tx>
            <c:strRef>
              <c:f>CONVERTED!$O$9</c:f>
              <c:strCache>
                <c:ptCount val="1"/>
                <c:pt idx="0">
                  <c:v>1088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CONVERTED!$R$9:$R$10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CONVERTED!$S$9:$S$10</c:f>
              <c:numCache>
                <c:formatCode>General</c:formatCode>
                <c:ptCount val="2"/>
                <c:pt idx="0">
                  <c:v>0</c:v>
                </c:pt>
                <c:pt idx="1">
                  <c:v>1.8677082655559998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4-42B9-85C6-46DC90FC6AE7}"/>
            </c:ext>
          </c:extLst>
        </c:ser>
        <c:ser>
          <c:idx val="3"/>
          <c:order val="3"/>
          <c:tx>
            <c:strRef>
              <c:f>CONVERTED!$O$13</c:f>
              <c:strCache>
                <c:ptCount val="1"/>
                <c:pt idx="0">
                  <c:v>1098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CONVERTED!$R$13:$R$15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 formatCode="0.00">
                  <c:v>7</c:v>
                </c:pt>
              </c:numCache>
            </c:numRef>
          </c:xVal>
          <c:yVal>
            <c:numRef>
              <c:f>CONVERTED!$S$13:$S$15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4-42B9-85C6-46DC90FC6AE7}"/>
            </c:ext>
          </c:extLst>
        </c:ser>
        <c:ser>
          <c:idx val="4"/>
          <c:order val="4"/>
          <c:tx>
            <c:strRef>
              <c:f>CONVERTED!$O$16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CONVERTED!$R$16:$R$19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31</c:v>
                </c:pt>
              </c:numCache>
            </c:numRef>
          </c:xVal>
          <c:yVal>
            <c:numRef>
              <c:f>CONVERTED!$S$16:$S$19</c:f>
              <c:numCache>
                <c:formatCode>General</c:formatCode>
                <c:ptCount val="4"/>
                <c:pt idx="0">
                  <c:v>0</c:v>
                </c:pt>
                <c:pt idx="1">
                  <c:v>3.0457782346246676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A4-42B9-85C6-46DC90FC6AE7}"/>
            </c:ext>
          </c:extLst>
        </c:ser>
        <c:ser>
          <c:idx val="5"/>
          <c:order val="5"/>
          <c:tx>
            <c:strRef>
              <c:f>CONVERTED!$O$20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CONVERTED!$R$20:$R$21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CONVERTED!$S$20:$S$21</c:f>
              <c:numCache>
                <c:formatCode>General</c:formatCode>
                <c:ptCount val="2"/>
                <c:pt idx="0">
                  <c:v>2.5795985204790588E-2</c:v>
                </c:pt>
                <c:pt idx="1">
                  <c:v>1.1535492457789223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A4-42B9-85C6-46DC90FC6AE7}"/>
            </c:ext>
          </c:extLst>
        </c:ser>
        <c:ser>
          <c:idx val="6"/>
          <c:order val="6"/>
          <c:tx>
            <c:strRef>
              <c:f>CONVERTED!$O$22</c:f>
              <c:strCache>
                <c:ptCount val="1"/>
                <c:pt idx="0">
                  <c:v>2035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CONVERTED!$R$22:$R$23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CONVERTED!$S$22:$S$23</c:f>
              <c:numCache>
                <c:formatCode>General</c:formatCode>
                <c:ptCount val="2"/>
                <c:pt idx="0">
                  <c:v>0</c:v>
                </c:pt>
                <c:pt idx="1">
                  <c:v>0.50966214355390138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A4-42B9-85C6-46DC90FC6AE7}"/>
            </c:ext>
          </c:extLst>
        </c:ser>
        <c:ser>
          <c:idx val="7"/>
          <c:order val="7"/>
          <c:tx>
            <c:strRef>
              <c:f>CONVERTED!$O$24</c:f>
              <c:strCache>
                <c:ptCount val="1"/>
                <c:pt idx="0">
                  <c:v>2051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CONVERTED!$R$24:$R$25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CONVERTED!$S$24:$S$25</c:f>
              <c:numCache>
                <c:formatCode>General</c:formatCode>
                <c:ptCount val="2"/>
                <c:pt idx="0">
                  <c:v>0</c:v>
                </c:pt>
                <c:pt idx="1">
                  <c:v>1.7032826188337611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A4-42B9-85C6-46DC90FC6AE7}"/>
            </c:ext>
          </c:extLst>
        </c:ser>
        <c:ser>
          <c:idx val="8"/>
          <c:order val="8"/>
          <c:tx>
            <c:strRef>
              <c:f>CONVERTED!$O$26</c:f>
              <c:strCache>
                <c:ptCount val="1"/>
                <c:pt idx="0">
                  <c:v>2056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CONVERTED!$R$26:$R$30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CONVERTED!$S$26:$S$30</c:f>
              <c:numCache>
                <c:formatCode>General</c:formatCode>
                <c:ptCount val="5"/>
                <c:pt idx="0">
                  <c:v>0</c:v>
                </c:pt>
                <c:pt idx="1">
                  <c:v>1.7266733022559666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A4-42B9-85C6-46DC90FC6AE7}"/>
            </c:ext>
          </c:extLst>
        </c:ser>
        <c:ser>
          <c:idx val="9"/>
          <c:order val="9"/>
          <c:tx>
            <c:strRef>
              <c:f>CONVERTED!$O$31</c:f>
              <c:strCache>
                <c:ptCount val="1"/>
                <c:pt idx="0">
                  <c:v>2057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CONVERTED!$R$31:$R$35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CONVERTED!$S$31:$S$36</c:f>
              <c:numCache>
                <c:formatCode>General</c:formatCode>
                <c:ptCount val="6"/>
                <c:pt idx="0">
                  <c:v>0</c:v>
                </c:pt>
                <c:pt idx="1">
                  <c:v>2.0818100896590099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A4-42B9-85C6-46DC90FC6AE7}"/>
            </c:ext>
          </c:extLst>
        </c:ser>
        <c:ser>
          <c:idx val="10"/>
          <c:order val="10"/>
          <c:tx>
            <c:strRef>
              <c:f>CONVERTED!$O$36</c:f>
              <c:strCache>
                <c:ptCount val="1"/>
                <c:pt idx="0">
                  <c:v>2099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CONVERTED!$R$36:$R$40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</c:numCache>
            </c:numRef>
          </c:xVal>
          <c:yVal>
            <c:numRef>
              <c:f>CONVERTED!$S$36:$S$40</c:f>
              <c:numCache>
                <c:formatCode>General</c:formatCode>
                <c:ptCount val="5"/>
                <c:pt idx="0">
                  <c:v>0</c:v>
                </c:pt>
                <c:pt idx="1">
                  <c:v>1.1429574555101263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A4-42B9-85C6-46DC90FC6AE7}"/>
            </c:ext>
          </c:extLst>
        </c:ser>
        <c:ser>
          <c:idx val="11"/>
          <c:order val="11"/>
          <c:tx>
            <c:strRef>
              <c:f>CONVERTED!$O$41</c:f>
              <c:strCache>
                <c:ptCount val="1"/>
                <c:pt idx="0">
                  <c:v>3016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CONVERTED!$R$41:$R$44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</c:numCache>
            </c:numRef>
          </c:xVal>
          <c:yVal>
            <c:numRef>
              <c:f>CONVERTED!$S$41:$S$44</c:f>
              <c:numCache>
                <c:formatCode>General</c:formatCode>
                <c:ptCount val="4"/>
                <c:pt idx="0">
                  <c:v>0</c:v>
                </c:pt>
                <c:pt idx="1">
                  <c:v>5.1207637393339853</c:v>
                </c:pt>
                <c:pt idx="2">
                  <c:v>0.42329920812969057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A4-42B9-85C6-46DC90FC6AE7}"/>
            </c:ext>
          </c:extLst>
        </c:ser>
        <c:ser>
          <c:idx val="12"/>
          <c:order val="12"/>
          <c:tx>
            <c:strRef>
              <c:f>CONVERTED!$O$45</c:f>
              <c:strCache>
                <c:ptCount val="1"/>
                <c:pt idx="0">
                  <c:v>3020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635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CONVERTED!$R$45:$R$50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19</c:v>
                </c:pt>
                <c:pt idx="5">
                  <c:v>36</c:v>
                </c:pt>
              </c:numCache>
            </c:numRef>
          </c:xVal>
          <c:yVal>
            <c:numRef>
              <c:f>CONVERTED!$S$45:$S$50</c:f>
              <c:numCache>
                <c:formatCode>General</c:formatCode>
                <c:ptCount val="6"/>
                <c:pt idx="0">
                  <c:v>0</c:v>
                </c:pt>
                <c:pt idx="1">
                  <c:v>1.5800105708613594</c:v>
                </c:pt>
                <c:pt idx="2">
                  <c:v>-3.5854804118568853E-2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A4-42B9-85C6-46DC90FC6AE7}"/>
            </c:ext>
          </c:extLst>
        </c:ser>
        <c:ser>
          <c:idx val="13"/>
          <c:order val="13"/>
          <c:tx>
            <c:strRef>
              <c:f>CONVERTED!$O$51</c:f>
              <c:strCache>
                <c:ptCount val="1"/>
                <c:pt idx="0">
                  <c:v>3041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CONVERTED!$R$51:$R$57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40</c:v>
                </c:pt>
              </c:numCache>
            </c:numRef>
          </c:xVal>
          <c:yVal>
            <c:numRef>
              <c:f>CONVERTED!$S$51:$S$57</c:f>
              <c:numCache>
                <c:formatCode>General</c:formatCode>
                <c:ptCount val="7"/>
                <c:pt idx="0">
                  <c:v>0</c:v>
                </c:pt>
                <c:pt idx="1">
                  <c:v>0.58859416301028611</c:v>
                </c:pt>
                <c:pt idx="2">
                  <c:v>0.71503620056140671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A4-42B9-85C6-46DC90FC6AE7}"/>
            </c:ext>
          </c:extLst>
        </c:ser>
        <c:ser>
          <c:idx val="14"/>
          <c:order val="14"/>
          <c:tx>
            <c:strRef>
              <c:f>CONVERTED!$O$59</c:f>
              <c:strCache>
                <c:ptCount val="1"/>
                <c:pt idx="0">
                  <c:v>4045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635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CONVERTED!$R$59:$R$65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33</c:v>
                </c:pt>
              </c:numCache>
            </c:numRef>
          </c:xVal>
          <c:yVal>
            <c:numRef>
              <c:f>CONVERTED!$S$59:$S$65</c:f>
              <c:numCache>
                <c:formatCode>General</c:formatCode>
                <c:ptCount val="7"/>
                <c:pt idx="0">
                  <c:v>0</c:v>
                </c:pt>
                <c:pt idx="1">
                  <c:v>2.5061202800798288</c:v>
                </c:pt>
                <c:pt idx="2">
                  <c:v>1.7370725485854055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A4-42B9-85C6-46DC90FC6AE7}"/>
            </c:ext>
          </c:extLst>
        </c:ser>
        <c:ser>
          <c:idx val="15"/>
          <c:order val="15"/>
          <c:tx>
            <c:strRef>
              <c:f>CONVERTED!$O$66</c:f>
              <c:strCache>
                <c:ptCount val="1"/>
                <c:pt idx="0">
                  <c:v>5007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CONVERTED!$R$66:$R$67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CONVERTED!$S$66:$S$67</c:f>
              <c:numCache>
                <c:formatCode>General</c:formatCode>
                <c:ptCount val="2"/>
                <c:pt idx="0">
                  <c:v>0</c:v>
                </c:pt>
                <c:pt idx="1">
                  <c:v>1.1211970314784419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A4-42B9-85C6-46DC90FC6AE7}"/>
            </c:ext>
          </c:extLst>
        </c:ser>
        <c:ser>
          <c:idx val="16"/>
          <c:order val="16"/>
          <c:tx>
            <c:strRef>
              <c:f>CONVERTED!$O$72</c:f>
              <c:strCache>
                <c:ptCount val="1"/>
                <c:pt idx="0">
                  <c:v>5009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CONVERTED!$R$72:$R$77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25</c:v>
                </c:pt>
                <c:pt idx="5">
                  <c:v>41</c:v>
                </c:pt>
              </c:numCache>
            </c:numRef>
          </c:xVal>
          <c:yVal>
            <c:numRef>
              <c:f>CONVERTED!$S$72:$S$77</c:f>
              <c:numCache>
                <c:formatCode>General</c:formatCode>
                <c:ptCount val="6"/>
                <c:pt idx="0">
                  <c:v>0</c:v>
                </c:pt>
                <c:pt idx="1">
                  <c:v>-0.10793169824971291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A4-42B9-85C6-46DC90FC6AE7}"/>
            </c:ext>
          </c:extLst>
        </c:ser>
        <c:ser>
          <c:idx val="17"/>
          <c:order val="17"/>
          <c:tx>
            <c:strRef>
              <c:f>CONVERTED!$O$81</c:f>
              <c:strCache>
                <c:ptCount val="1"/>
                <c:pt idx="0">
                  <c:v>5016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CONVERTED!$R$78:$R$84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35</c:v>
                </c:pt>
              </c:numCache>
            </c:numRef>
          </c:xVal>
          <c:yVal>
            <c:numRef>
              <c:f>CONVERTED!$S$78:$S$84</c:f>
              <c:numCache>
                <c:formatCode>General</c:formatCode>
                <c:ptCount val="7"/>
                <c:pt idx="0">
                  <c:v>0</c:v>
                </c:pt>
                <c:pt idx="1">
                  <c:v>2.6961218670933107</c:v>
                </c:pt>
                <c:pt idx="2">
                  <c:v>1.9555488219820052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A4-42B9-85C6-46DC90FC6AE7}"/>
            </c:ext>
          </c:extLst>
        </c:ser>
        <c:ser>
          <c:idx val="18"/>
          <c:order val="18"/>
          <c:tx>
            <c:strRef>
              <c:f>CONVERTED!$O$86</c:f>
              <c:strCache>
                <c:ptCount val="1"/>
                <c:pt idx="0">
                  <c:v>5022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0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CONVERTED!$R$85:$R$89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CONVERTED!$S$85:$S$89</c:f>
              <c:numCache>
                <c:formatCode>General</c:formatCode>
                <c:ptCount val="5"/>
                <c:pt idx="0">
                  <c:v>0</c:v>
                </c:pt>
                <c:pt idx="1">
                  <c:v>0.57946611317840346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A4-42B9-85C6-46DC90FC6AE7}"/>
            </c:ext>
          </c:extLst>
        </c:ser>
        <c:ser>
          <c:idx val="19"/>
          <c:order val="19"/>
          <c:tx>
            <c:strRef>
              <c:f>CONVERTED!$O$90</c:f>
              <c:strCache>
                <c:ptCount val="1"/>
                <c:pt idx="0">
                  <c:v>5023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0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CONVERTED!$R$90:$R$96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39</c:v>
                </c:pt>
              </c:numCache>
            </c:numRef>
          </c:xVal>
          <c:yVal>
            <c:numRef>
              <c:f>CONVERTED!$S$90:$S$96</c:f>
              <c:numCache>
                <c:formatCode>General</c:formatCode>
                <c:ptCount val="7"/>
                <c:pt idx="0">
                  <c:v>0</c:v>
                </c:pt>
                <c:pt idx="1">
                  <c:v>0.94896303784804792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A4-42B9-85C6-46DC90FC6AE7}"/>
            </c:ext>
          </c:extLst>
        </c:ser>
        <c:ser>
          <c:idx val="20"/>
          <c:order val="20"/>
          <c:tx>
            <c:strRef>
              <c:f>CONVERTED!$O$97</c:f>
              <c:strCache>
                <c:ptCount val="1"/>
                <c:pt idx="0">
                  <c:v>5032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635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CONVERTED!$R$97:$R$103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</c:numCache>
            </c:numRef>
          </c:xVal>
          <c:yVal>
            <c:numRef>
              <c:f>CONVERTED!$S$97:$S$103</c:f>
              <c:numCache>
                <c:formatCode>General</c:formatCode>
                <c:ptCount val="7"/>
                <c:pt idx="0">
                  <c:v>0</c:v>
                </c:pt>
                <c:pt idx="1">
                  <c:v>0.10047698996549134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A4-42B9-85C6-46DC90FC6AE7}"/>
            </c:ext>
          </c:extLst>
        </c:ser>
        <c:ser>
          <c:idx val="21"/>
          <c:order val="21"/>
          <c:tx>
            <c:strRef>
              <c:f>CONVERTED!$O$104</c:f>
              <c:strCache>
                <c:ptCount val="1"/>
                <c:pt idx="0">
                  <c:v>5061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635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CONVERTED!$R$104:$R$107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</c:numCache>
            </c:numRef>
          </c:xVal>
          <c:yVal>
            <c:numRef>
              <c:f>CONVERTED!$S$104:$S$107</c:f>
              <c:numCache>
                <c:formatCode>General</c:formatCode>
                <c:ptCount val="4"/>
                <c:pt idx="0">
                  <c:v>0</c:v>
                </c:pt>
                <c:pt idx="1">
                  <c:v>2.4282007109284982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A4-42B9-85C6-46DC90FC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53936"/>
        <c:axId val="953756064"/>
      </c:scatterChart>
      <c:valAx>
        <c:axId val="9537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Day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2439187268214601"/>
              <c:y val="0.94820872692671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6064"/>
        <c:crossesAt val="-0.5"/>
        <c:crossBetween val="midCat"/>
      </c:valAx>
      <c:valAx>
        <c:axId val="953756064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Viral Copies Nasal Swab (log10)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39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'INDEX 3+time points'!$O$2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3+time points'!$P$2:$P$6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A-4DD9-A8AA-E03D680ACA0F}"/>
            </c:ext>
          </c:extLst>
        </c:ser>
        <c:ser>
          <c:idx val="1"/>
          <c:order val="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A-4DD9-A8AA-E03D680ACA0F}"/>
            </c:ext>
          </c:extLst>
        </c:ser>
        <c:ser>
          <c:idx val="2"/>
          <c:order val="2"/>
          <c:tx>
            <c:strRef>
              <c:f>'INDEX 3+time points'!$O$7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'INDEX 3+time points'!$P$7:$P$11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'INDEX 3+time points'!$Q$7:$Q$11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A-4DD9-A8AA-E03D680ACA0F}"/>
            </c:ext>
          </c:extLst>
        </c:ser>
        <c:ser>
          <c:idx val="3"/>
          <c:order val="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FA-4DD9-A8AA-E03D680ACA0F}"/>
            </c:ext>
          </c:extLst>
        </c:ser>
        <c:ser>
          <c:idx val="4"/>
          <c:order val="4"/>
          <c:tx>
            <c:strRef>
              <c:f>'INDEX 3+time points'!$O$12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'INDEX 3+time points'!$P$12:$P$16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'INDEX 3+time points'!$Q$12:$Q$16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FA-4DD9-A8AA-E03D680ACA0F}"/>
            </c:ext>
          </c:extLst>
        </c:ser>
        <c:ser>
          <c:idx val="5"/>
          <c:order val="5"/>
          <c:tx>
            <c:strRef>
              <c:f>'INDEX 3+time points'!$O$17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'INDEX 3+time points'!$P$17:$P$21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'INDEX 3+time points'!$Q$17:$Q$21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FA-4DD9-A8AA-E03D680ACA0F}"/>
            </c:ext>
          </c:extLst>
        </c:ser>
        <c:ser>
          <c:idx val="6"/>
          <c:order val="6"/>
          <c:tx>
            <c:strRef>
              <c:f>'INDEX 3+time points'!$O$22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points'!$P$22:$P$26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points'!$Q$22:$Q$26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FA-4DD9-A8AA-E03D680ACA0F}"/>
            </c:ext>
          </c:extLst>
        </c:ser>
        <c:ser>
          <c:idx val="7"/>
          <c:order val="7"/>
          <c:tx>
            <c:strRef>
              <c:f>'INDEX 3+time points'!$O$27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points'!$P$27:$P$30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'INDEX 3+time points'!$Q$27:$Q$30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FA-4DD9-A8AA-E03D680ACA0F}"/>
            </c:ext>
          </c:extLst>
        </c:ser>
        <c:ser>
          <c:idx val="8"/>
          <c:order val="8"/>
          <c:tx>
            <c:strRef>
              <c:f>'INDEX 3+time points'!$O$31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points'!$P$31:$P$35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'INDEX 3+time points'!$Q$31:$Q$35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FA-4DD9-A8AA-E03D680ACA0F}"/>
            </c:ext>
          </c:extLst>
        </c:ser>
        <c:ser>
          <c:idx val="9"/>
          <c:order val="9"/>
          <c:tx>
            <c:strRef>
              <c:f>'INDEX 3+time points'!$O$36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points'!$P$36:$P$40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points'!$Q$36:$Q$40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FA-4DD9-A8AA-E03D680ACA0F}"/>
            </c:ext>
          </c:extLst>
        </c:ser>
        <c:ser>
          <c:idx val="10"/>
          <c:order val="10"/>
          <c:tx>
            <c:strRef>
              <c:f>'INDEX 3+time points'!$O$41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points'!$P$41:$P$44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'INDEX 3+time points'!$Q$41:$Q$44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FA-4DD9-A8AA-E03D680ACA0F}"/>
            </c:ext>
          </c:extLst>
        </c:ser>
        <c:ser>
          <c:idx val="11"/>
          <c:order val="11"/>
          <c:tx>
            <c:strRef>
              <c:f>'INDEX 3+time points'!$O$45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points'!$P$45:$P$49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'INDEX 3+time points'!$Q$45:$Q$49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FA-4DD9-A8AA-E03D680ACA0F}"/>
            </c:ext>
          </c:extLst>
        </c:ser>
        <c:ser>
          <c:idx val="12"/>
          <c:order val="12"/>
          <c:tx>
            <c:strRef>
              <c:f>'INDEX 3+time points'!$O$50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points'!$P$50:$P$53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'INDEX 3+time points'!$Q$50:$Q$53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FA-4DD9-A8AA-E03D680ACA0F}"/>
            </c:ext>
          </c:extLst>
        </c:ser>
        <c:ser>
          <c:idx val="13"/>
          <c:order val="13"/>
          <c:tx>
            <c:strRef>
              <c:f>'INDEX 3+time points'!$O$54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points'!$P$54:$P$58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points'!$Q$54:$Q$58</c:f>
              <c:numCache>
                <c:formatCode>General</c:formatCode>
                <c:ptCount val="5"/>
                <c:pt idx="0">
                  <c:v>0.49554433754644844</c:v>
                </c:pt>
                <c:pt idx="1">
                  <c:v>1.2457593559672768</c:v>
                </c:pt>
                <c:pt idx="2">
                  <c:v>1.180125875164054</c:v>
                </c:pt>
                <c:pt idx="3">
                  <c:v>1.0115704435972781</c:v>
                </c:pt>
                <c:pt idx="4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FA-4DD9-A8AA-E03D680ACA0F}"/>
            </c:ext>
          </c:extLst>
        </c:ser>
        <c:ser>
          <c:idx val="14"/>
          <c:order val="14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FA-4DD9-A8AA-E03D680ACA0F}"/>
            </c:ext>
          </c:extLst>
        </c:ser>
        <c:ser>
          <c:idx val="15"/>
          <c:order val="15"/>
          <c:tx>
            <c:strRef>
              <c:f>'INDEX 3+time points'!$O$59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points'!$P$59:$P$63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'INDEX 3+time points'!$Q$59:$Q$63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FA-4DD9-A8AA-E03D680ACA0F}"/>
            </c:ext>
          </c:extLst>
        </c:ser>
        <c:ser>
          <c:idx val="16"/>
          <c:order val="16"/>
          <c:tx>
            <c:strRef>
              <c:f>'INDEX 3+time points'!$O$64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F8FA-4DD9-A8AA-E03D680ACA0F}"/>
            </c:ext>
          </c:extLst>
        </c:ser>
        <c:ser>
          <c:idx val="17"/>
          <c:order val="17"/>
          <c:tx>
            <c:strRef>
              <c:f>'INDEX 3+time points'!$O$68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points'!$P$68:$P$72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points'!$Q$68:$Q$72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8FA-4DD9-A8AA-E03D680ACA0F}"/>
            </c:ext>
          </c:extLst>
        </c:ser>
        <c:ser>
          <c:idx val="18"/>
          <c:order val="18"/>
          <c:tx>
            <c:strRef>
              <c:f>'INDEX 3+time points'!$O$73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points'!$P$73:$P$77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points'!$Q$73:$Q$77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8FA-4DD9-A8AA-E03D680ACA0F}"/>
            </c:ext>
          </c:extLst>
        </c:ser>
        <c:ser>
          <c:idx val="19"/>
          <c:order val="19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8FA-4DD9-A8AA-E03D680ACA0F}"/>
            </c:ext>
          </c:extLst>
        </c:ser>
        <c:ser>
          <c:idx val="20"/>
          <c:order val="20"/>
          <c:tx>
            <c:strRef>
              <c:f>'INDEX 3+time points'!$O$78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points'!$P$78:$P$82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'INDEX 3+time points'!$Q$78:$Q$82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8FA-4DD9-A8AA-E03D680ACA0F}"/>
            </c:ext>
          </c:extLst>
        </c:ser>
        <c:ser>
          <c:idx val="21"/>
          <c:order val="2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8FA-4DD9-A8AA-E03D680ACA0F}"/>
            </c:ext>
          </c:extLst>
        </c:ser>
        <c:ser>
          <c:idx val="22"/>
          <c:order val="22"/>
          <c:tx>
            <c:strRef>
              <c:f>'INDEX 3+time points'!$O$83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points'!$P$83:$P$85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'INDEX 3+time points'!$Q$83:$Q$85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8FA-4DD9-A8AA-E03D680ACA0F}"/>
            </c:ext>
          </c:extLst>
        </c:ser>
        <c:ser>
          <c:idx val="23"/>
          <c:order val="2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8FA-4DD9-A8AA-E03D680ACA0F}"/>
            </c:ext>
          </c:extLst>
        </c:ser>
        <c:ser>
          <c:idx val="24"/>
          <c:order val="24"/>
          <c:tx>
            <c:strRef>
              <c:f>'INDEX 3+time points'!$O$86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points'!$P$86:$P$90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points'!$Q$86:$Q$90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8FA-4DD9-A8AA-E03D680ACA0F}"/>
            </c:ext>
          </c:extLst>
        </c:ser>
        <c:ser>
          <c:idx val="25"/>
          <c:order val="25"/>
          <c:tx>
            <c:strRef>
              <c:f>'INDEX 3+time points'!$O$91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points'!$P$91:$P$95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points'!$Q$91:$Q$95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8FA-4DD9-A8AA-E03D680ACA0F}"/>
            </c:ext>
          </c:extLst>
        </c:ser>
        <c:ser>
          <c:idx val="26"/>
          <c:order val="26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8FA-4DD9-A8AA-E03D680ACA0F}"/>
            </c:ext>
          </c:extLst>
        </c:ser>
        <c:ser>
          <c:idx val="27"/>
          <c:order val="27"/>
          <c:tx>
            <c:strRef>
              <c:f>'INDEX 3+time points'!$O$96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'INDEX 3+time points'!$Q$96:$Q$100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8FA-4DD9-A8AA-E03D680ACA0F}"/>
            </c:ext>
          </c:extLst>
        </c:ser>
        <c:ser>
          <c:idx val="28"/>
          <c:order val="28"/>
          <c:tx>
            <c:strRef>
              <c:f>'INDEX 3+time points'!$O$101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points'!$P$101:$P$104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points'!$Q$101:$Q$104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8FA-4DD9-A8AA-E03D680ACA0F}"/>
            </c:ext>
          </c:extLst>
        </c:ser>
        <c:ser>
          <c:idx val="29"/>
          <c:order val="29"/>
          <c:tx>
            <c:strRef>
              <c:f>'INDEX 3+time points'!$O$105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points'!$P$105:$P$108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points'!$Q$105:$Q$108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8FA-4DD9-A8AA-E03D680ACA0F}"/>
            </c:ext>
          </c:extLst>
        </c:ser>
        <c:ser>
          <c:idx val="30"/>
          <c:order val="30"/>
          <c:tx>
            <c:strRef>
              <c:f>'INDEX 3+time points'!$O$109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points'!$P$109:$P$112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points'!$Q$109:$Q$112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8FA-4DD9-A8AA-E03D680ACA0F}"/>
            </c:ext>
          </c:extLst>
        </c:ser>
        <c:ser>
          <c:idx val="31"/>
          <c:order val="31"/>
          <c:tx>
            <c:strRef>
              <c:f>'INDEX 3+time points'!$O$113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points'!$P$113:$P$116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points'!$Q$113:$Q$116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8FA-4DD9-A8AA-E03D680ACA0F}"/>
            </c:ext>
          </c:extLst>
        </c:ser>
        <c:ser>
          <c:idx val="32"/>
          <c:order val="32"/>
          <c:tx>
            <c:strRef>
              <c:f>'INDEX 3+time points'!$O$117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points'!$P$117:$P$121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points'!$Q$117:$Q$121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8FA-4DD9-A8AA-E03D680ACA0F}"/>
            </c:ext>
          </c:extLst>
        </c:ser>
        <c:ser>
          <c:idx val="33"/>
          <c:order val="33"/>
          <c:tx>
            <c:strRef>
              <c:f>'INDEX 3+time points'!$O$122</c:f>
              <c:strCache>
                <c:ptCount val="1"/>
                <c:pt idx="0">
                  <c:v>2026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points'!$P$122:$P$126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points'!$Q$122:$Q$126</c:f>
              <c:numCache>
                <c:formatCode>0.00</c:formatCode>
                <c:ptCount val="5"/>
                <c:pt idx="0">
                  <c:v>2.1701736738062714</c:v>
                </c:pt>
                <c:pt idx="1">
                  <c:v>1.9323722821479139</c:v>
                </c:pt>
                <c:pt idx="2">
                  <c:v>1.1024337056813363</c:v>
                </c:pt>
                <c:pt idx="3">
                  <c:v>1.1858253596129622</c:v>
                </c:pt>
                <c:pt idx="4">
                  <c:v>1.7370335313338776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8FA-4DD9-A8AA-E03D680ACA0F}"/>
            </c:ext>
          </c:extLst>
        </c:ser>
        <c:ser>
          <c:idx val="34"/>
          <c:order val="34"/>
          <c:tx>
            <c:strRef>
              <c:f>'INDEX 3+time points'!$O$127</c:f>
              <c:strCache>
                <c:ptCount val="1"/>
                <c:pt idx="0">
                  <c:v>2028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points'!$P$127:$P$130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'INDEX 3+time points'!$Q$127:$Q$130</c:f>
              <c:numCache>
                <c:formatCode>0.00</c:formatCode>
                <c:ptCount val="4"/>
                <c:pt idx="0">
                  <c:v>2.0421421830649562</c:v>
                </c:pt>
                <c:pt idx="1">
                  <c:v>0.9268567089496923</c:v>
                </c:pt>
                <c:pt idx="2">
                  <c:v>0.63144376901317201</c:v>
                </c:pt>
                <c:pt idx="3">
                  <c:v>0.9319661147281727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8FA-4DD9-A8AA-E03D680ACA0F}"/>
            </c:ext>
          </c:extLst>
        </c:ser>
        <c:ser>
          <c:idx val="35"/>
          <c:order val="35"/>
          <c:tx>
            <c:strRef>
              <c:f>'INDEX 3+time points'!$O$131</c:f>
              <c:strCache>
                <c:ptCount val="1"/>
                <c:pt idx="0">
                  <c:v>2031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points'!$P$131:$P$134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27</c:v>
                </c:pt>
              </c:numCache>
            </c:numRef>
          </c:xVal>
          <c:yVal>
            <c:numRef>
              <c:f>'INDEX 3+time points'!$Q$131:$Q$134</c:f>
              <c:numCache>
                <c:formatCode>0.00</c:formatCode>
                <c:ptCount val="4"/>
                <c:pt idx="0">
                  <c:v>1.0086001717619175</c:v>
                </c:pt>
                <c:pt idx="1">
                  <c:v>2.774896351450673</c:v>
                </c:pt>
                <c:pt idx="2">
                  <c:v>0.9319661147281727</c:v>
                </c:pt>
                <c:pt idx="3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8FA-4DD9-A8AA-E03D680ACA0F}"/>
            </c:ext>
          </c:extLst>
        </c:ser>
        <c:ser>
          <c:idx val="36"/>
          <c:order val="36"/>
          <c:tx>
            <c:strRef>
              <c:f>'INDEX 3+time points'!$O$135</c:f>
              <c:strCache>
                <c:ptCount val="1"/>
                <c:pt idx="0">
                  <c:v>2034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points'!$P$135:$P$137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'INDEX 3+time points'!$Q$135:$Q$137</c:f>
              <c:numCache>
                <c:formatCode>0.00</c:formatCode>
                <c:ptCount val="3"/>
                <c:pt idx="0">
                  <c:v>0.69810054562338997</c:v>
                </c:pt>
                <c:pt idx="1">
                  <c:v>0.80413943233535046</c:v>
                </c:pt>
                <c:pt idx="2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8FA-4DD9-A8AA-E03D680ACA0F}"/>
            </c:ext>
          </c:extLst>
        </c:ser>
        <c:ser>
          <c:idx val="37"/>
          <c:order val="37"/>
          <c:tx>
            <c:strRef>
              <c:f>'INDEX 3+time points'!$O$138</c:f>
              <c:strCache>
                <c:ptCount val="1"/>
                <c:pt idx="0">
                  <c:v>2037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points'!$P$138:$P$140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30</c:v>
                </c:pt>
              </c:numCache>
            </c:numRef>
          </c:xVal>
          <c:yVal>
            <c:numRef>
              <c:f>'INDEX 3+time points'!$Q$138:$Q$140</c:f>
              <c:numCache>
                <c:formatCode>0.00</c:formatCode>
                <c:ptCount val="3"/>
                <c:pt idx="0">
                  <c:v>1.1939589780191868</c:v>
                </c:pt>
                <c:pt idx="1">
                  <c:v>1.2900346113625181</c:v>
                </c:pt>
                <c:pt idx="2">
                  <c:v>1.5233562066547928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8FA-4DD9-A8AA-E03D680ACA0F}"/>
            </c:ext>
          </c:extLst>
        </c:ser>
        <c:ser>
          <c:idx val="38"/>
          <c:order val="38"/>
          <c:tx>
            <c:strRef>
              <c:f>'INDEX 3+time points'!$O$141</c:f>
              <c:strCache>
                <c:ptCount val="1"/>
                <c:pt idx="0">
                  <c:v>2041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points'!$P$141:$P$145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points'!$Q$141:$Q$145</c:f>
              <c:numCache>
                <c:formatCode>0.00</c:formatCode>
                <c:ptCount val="5"/>
                <c:pt idx="0">
                  <c:v>2.3721937192757343</c:v>
                </c:pt>
                <c:pt idx="1">
                  <c:v>1.5246557123577771</c:v>
                </c:pt>
                <c:pt idx="2">
                  <c:v>1.4294292643817876</c:v>
                </c:pt>
                <c:pt idx="3">
                  <c:v>1.236033147117636</c:v>
                </c:pt>
                <c:pt idx="4">
                  <c:v>1.3609718837259359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8FA-4DD9-A8AA-E03D680ACA0F}"/>
            </c:ext>
          </c:extLst>
        </c:ser>
        <c:ser>
          <c:idx val="39"/>
          <c:order val="39"/>
          <c:tx>
            <c:strRef>
              <c:f>'INDEX 3+time points'!$O$146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points'!$P$146:$P$149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'INDEX 3+time points'!$Q$146:$Q$149</c:f>
              <c:numCache>
                <c:formatCode>0.00</c:formatCode>
                <c:ptCount val="4"/>
                <c:pt idx="0">
                  <c:v>2.2578704858232146</c:v>
                </c:pt>
                <c:pt idx="1">
                  <c:v>2.2532895322548017</c:v>
                </c:pt>
                <c:pt idx="2">
                  <c:v>1.0289777052087781</c:v>
                </c:pt>
                <c:pt idx="3">
                  <c:v>0.91698004732038219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8FA-4DD9-A8AA-E03D680ACA0F}"/>
            </c:ext>
          </c:extLst>
        </c:ser>
        <c:ser>
          <c:idx val="40"/>
          <c:order val="40"/>
          <c:tx>
            <c:strRef>
              <c:f>'INDEX 3+time points'!$O$150</c:f>
              <c:strCache>
                <c:ptCount val="1"/>
                <c:pt idx="0">
                  <c:v>2053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points'!$P$150:$P$154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points'!$Q$150:$Q$154</c:f>
              <c:numCache>
                <c:formatCode>0.00</c:formatCode>
                <c:ptCount val="5"/>
                <c:pt idx="0">
                  <c:v>0.55509444857831913</c:v>
                </c:pt>
                <c:pt idx="1">
                  <c:v>0.9222062774390164</c:v>
                </c:pt>
                <c:pt idx="2">
                  <c:v>0.45484486000851021</c:v>
                </c:pt>
                <c:pt idx="3">
                  <c:v>0.51188336097887432</c:v>
                </c:pt>
                <c:pt idx="4">
                  <c:v>0.48995847942483461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8FA-4DD9-A8AA-E03D680ACA0F}"/>
            </c:ext>
          </c:extLst>
        </c:ser>
        <c:ser>
          <c:idx val="41"/>
          <c:order val="41"/>
          <c:tx>
            <c:strRef>
              <c:f>'INDEX 3+time points'!$O$155</c:f>
              <c:strCache>
                <c:ptCount val="1"/>
                <c:pt idx="0">
                  <c:v>2054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29-F8FA-4DD9-A8AA-E03D680A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09568"/>
        <c:axId val="953491024"/>
      </c:scatterChart>
      <c:valAx>
        <c:axId val="981409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91024"/>
        <c:crosses val="autoZero"/>
        <c:crossBetween val="midCat"/>
      </c:valAx>
      <c:valAx>
        <c:axId val="953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'INDEX 3+time points'!$O$2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3+time points'!$P$2:$P$6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C-4962-B691-D64298C3091C}"/>
            </c:ext>
          </c:extLst>
        </c:ser>
        <c:ser>
          <c:idx val="1"/>
          <c:order val="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C-4962-B691-D64298C3091C}"/>
            </c:ext>
          </c:extLst>
        </c:ser>
        <c:ser>
          <c:idx val="2"/>
          <c:order val="2"/>
          <c:tx>
            <c:strRef>
              <c:f>'INDEX 3+time points'!$O$7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'INDEX 3+time points'!$P$7:$P$11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'INDEX 3+time points'!$Q$7:$Q$11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4C-4962-B691-D64298C3091C}"/>
            </c:ext>
          </c:extLst>
        </c:ser>
        <c:ser>
          <c:idx val="3"/>
          <c:order val="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4C-4962-B691-D64298C3091C}"/>
            </c:ext>
          </c:extLst>
        </c:ser>
        <c:ser>
          <c:idx val="4"/>
          <c:order val="4"/>
          <c:tx>
            <c:strRef>
              <c:f>'INDEX 3+time points'!$O$12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'INDEX 3+time points'!$P$12:$P$16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'INDEX 3+time points'!$Q$12:$Q$16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4C-4962-B691-D64298C3091C}"/>
            </c:ext>
          </c:extLst>
        </c:ser>
        <c:ser>
          <c:idx val="5"/>
          <c:order val="5"/>
          <c:tx>
            <c:strRef>
              <c:f>'INDEX 3+time points'!$O$17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'INDEX 3+time points'!$P$17:$P$21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'INDEX 3+time points'!$Q$17:$Q$21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4C-4962-B691-D64298C3091C}"/>
            </c:ext>
          </c:extLst>
        </c:ser>
        <c:ser>
          <c:idx val="6"/>
          <c:order val="6"/>
          <c:tx>
            <c:strRef>
              <c:f>'INDEX 3+time points'!$O$22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points'!$P$22:$P$26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points'!$Q$22:$Q$26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4C-4962-B691-D64298C3091C}"/>
            </c:ext>
          </c:extLst>
        </c:ser>
        <c:ser>
          <c:idx val="7"/>
          <c:order val="7"/>
          <c:tx>
            <c:strRef>
              <c:f>'INDEX 3+time points'!$O$27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points'!$P$27:$P$30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'INDEX 3+time points'!$Q$27:$Q$30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4C-4962-B691-D64298C3091C}"/>
            </c:ext>
          </c:extLst>
        </c:ser>
        <c:ser>
          <c:idx val="8"/>
          <c:order val="8"/>
          <c:tx>
            <c:strRef>
              <c:f>'INDEX 3+time points'!$O$31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points'!$P$31:$P$35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'INDEX 3+time points'!$Q$31:$Q$35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4C-4962-B691-D64298C3091C}"/>
            </c:ext>
          </c:extLst>
        </c:ser>
        <c:ser>
          <c:idx val="9"/>
          <c:order val="9"/>
          <c:tx>
            <c:strRef>
              <c:f>'INDEX 3+time points'!$O$36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points'!$P$36:$P$40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points'!$Q$36:$Q$40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4C-4962-B691-D64298C3091C}"/>
            </c:ext>
          </c:extLst>
        </c:ser>
        <c:ser>
          <c:idx val="10"/>
          <c:order val="10"/>
          <c:tx>
            <c:strRef>
              <c:f>'INDEX 3+time points'!$O$41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points'!$P$41:$P$44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'INDEX 3+time points'!$Q$41:$Q$44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4C-4962-B691-D64298C3091C}"/>
            </c:ext>
          </c:extLst>
        </c:ser>
        <c:ser>
          <c:idx val="11"/>
          <c:order val="11"/>
          <c:tx>
            <c:strRef>
              <c:f>'INDEX 3+time points'!$O$45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points'!$P$45:$P$49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'INDEX 3+time points'!$Q$45:$Q$49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4C-4962-B691-D64298C3091C}"/>
            </c:ext>
          </c:extLst>
        </c:ser>
        <c:ser>
          <c:idx val="12"/>
          <c:order val="12"/>
          <c:tx>
            <c:strRef>
              <c:f>'INDEX 3+time points'!$O$50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points'!$P$50:$P$53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'INDEX 3+time points'!$Q$50:$Q$53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94C-4962-B691-D64298C3091C}"/>
            </c:ext>
          </c:extLst>
        </c:ser>
        <c:ser>
          <c:idx val="13"/>
          <c:order val="13"/>
          <c:tx>
            <c:strRef>
              <c:f>'INDEX 3+time points'!$O$54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points'!$P$54:$P$58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points'!$Q$54:$Q$58</c:f>
              <c:numCache>
                <c:formatCode>General</c:formatCode>
                <c:ptCount val="5"/>
                <c:pt idx="0">
                  <c:v>0.49554433754644844</c:v>
                </c:pt>
                <c:pt idx="1">
                  <c:v>1.2457593559672768</c:v>
                </c:pt>
                <c:pt idx="2">
                  <c:v>1.180125875164054</c:v>
                </c:pt>
                <c:pt idx="3">
                  <c:v>1.0115704435972781</c:v>
                </c:pt>
                <c:pt idx="4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94C-4962-B691-D64298C3091C}"/>
            </c:ext>
          </c:extLst>
        </c:ser>
        <c:ser>
          <c:idx val="14"/>
          <c:order val="14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94C-4962-B691-D64298C3091C}"/>
            </c:ext>
          </c:extLst>
        </c:ser>
        <c:ser>
          <c:idx val="15"/>
          <c:order val="15"/>
          <c:tx>
            <c:strRef>
              <c:f>'INDEX 3+time points'!$O$59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points'!$P$59:$P$63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'INDEX 3+time points'!$Q$59:$Q$63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94C-4962-B691-D64298C3091C}"/>
            </c:ext>
          </c:extLst>
        </c:ser>
        <c:ser>
          <c:idx val="16"/>
          <c:order val="16"/>
          <c:tx>
            <c:strRef>
              <c:f>'INDEX 3+time points'!$O$64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194C-4962-B691-D64298C3091C}"/>
            </c:ext>
          </c:extLst>
        </c:ser>
        <c:ser>
          <c:idx val="17"/>
          <c:order val="17"/>
          <c:tx>
            <c:strRef>
              <c:f>'INDEX 3+time points'!$O$68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points'!$P$68:$P$72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points'!$Q$68:$Q$72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94C-4962-B691-D64298C3091C}"/>
            </c:ext>
          </c:extLst>
        </c:ser>
        <c:ser>
          <c:idx val="18"/>
          <c:order val="18"/>
          <c:tx>
            <c:strRef>
              <c:f>'INDEX 3+time points'!$O$73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points'!$P$73:$P$77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points'!$Q$73:$Q$77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94C-4962-B691-D64298C3091C}"/>
            </c:ext>
          </c:extLst>
        </c:ser>
        <c:ser>
          <c:idx val="19"/>
          <c:order val="19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94C-4962-B691-D64298C3091C}"/>
            </c:ext>
          </c:extLst>
        </c:ser>
        <c:ser>
          <c:idx val="20"/>
          <c:order val="20"/>
          <c:tx>
            <c:strRef>
              <c:f>'INDEX 3+time points'!$O$78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points'!$P$78:$P$82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'INDEX 3+time points'!$Q$78:$Q$82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94C-4962-B691-D64298C3091C}"/>
            </c:ext>
          </c:extLst>
        </c:ser>
        <c:ser>
          <c:idx val="21"/>
          <c:order val="2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94C-4962-B691-D64298C3091C}"/>
            </c:ext>
          </c:extLst>
        </c:ser>
        <c:ser>
          <c:idx val="22"/>
          <c:order val="22"/>
          <c:tx>
            <c:strRef>
              <c:f>'INDEX 3+time points'!$O$83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points'!$P$83:$P$85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'INDEX 3+time points'!$Q$83:$Q$85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94C-4962-B691-D64298C3091C}"/>
            </c:ext>
          </c:extLst>
        </c:ser>
        <c:ser>
          <c:idx val="23"/>
          <c:order val="2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94C-4962-B691-D64298C3091C}"/>
            </c:ext>
          </c:extLst>
        </c:ser>
        <c:ser>
          <c:idx val="24"/>
          <c:order val="24"/>
          <c:tx>
            <c:strRef>
              <c:f>'INDEX 3+time points'!$O$86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points'!$P$86:$P$90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points'!$Q$86:$Q$90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94C-4962-B691-D64298C3091C}"/>
            </c:ext>
          </c:extLst>
        </c:ser>
        <c:ser>
          <c:idx val="25"/>
          <c:order val="25"/>
          <c:tx>
            <c:strRef>
              <c:f>'INDEX 3+time points'!$O$91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points'!$P$91:$P$95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points'!$Q$91:$Q$95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94C-4962-B691-D64298C3091C}"/>
            </c:ext>
          </c:extLst>
        </c:ser>
        <c:ser>
          <c:idx val="26"/>
          <c:order val="26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94C-4962-B691-D64298C3091C}"/>
            </c:ext>
          </c:extLst>
        </c:ser>
        <c:ser>
          <c:idx val="27"/>
          <c:order val="27"/>
          <c:tx>
            <c:strRef>
              <c:f>'INDEX 3+time points'!$O$96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'INDEX 3+time points'!$Q$96:$Q$100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94C-4962-B691-D64298C3091C}"/>
            </c:ext>
          </c:extLst>
        </c:ser>
        <c:ser>
          <c:idx val="28"/>
          <c:order val="28"/>
          <c:tx>
            <c:strRef>
              <c:f>'INDEX 3+time points'!$O$101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points'!$P$101:$P$104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points'!$Q$101:$Q$104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94C-4962-B691-D64298C3091C}"/>
            </c:ext>
          </c:extLst>
        </c:ser>
        <c:ser>
          <c:idx val="29"/>
          <c:order val="29"/>
          <c:tx>
            <c:strRef>
              <c:f>'INDEX 3+time points'!$O$105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points'!$P$105:$P$108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points'!$Q$105:$Q$108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94C-4962-B691-D64298C3091C}"/>
            </c:ext>
          </c:extLst>
        </c:ser>
        <c:ser>
          <c:idx val="30"/>
          <c:order val="30"/>
          <c:tx>
            <c:strRef>
              <c:f>'INDEX 3+time points'!$O$109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points'!$P$109:$P$112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points'!$Q$109:$Q$112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94C-4962-B691-D64298C3091C}"/>
            </c:ext>
          </c:extLst>
        </c:ser>
        <c:ser>
          <c:idx val="31"/>
          <c:order val="31"/>
          <c:tx>
            <c:strRef>
              <c:f>'INDEX 3+time points'!$O$113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points'!$P$113:$P$116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points'!$Q$113:$Q$116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94C-4962-B691-D64298C3091C}"/>
            </c:ext>
          </c:extLst>
        </c:ser>
        <c:ser>
          <c:idx val="32"/>
          <c:order val="32"/>
          <c:tx>
            <c:strRef>
              <c:f>'INDEX 3+time points'!$O$117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points'!$P$117:$P$121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points'!$Q$117:$Q$121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94C-4962-B691-D64298C3091C}"/>
            </c:ext>
          </c:extLst>
        </c:ser>
        <c:ser>
          <c:idx val="33"/>
          <c:order val="33"/>
          <c:tx>
            <c:strRef>
              <c:f>'INDEX 3+time points'!$O$122</c:f>
              <c:strCache>
                <c:ptCount val="1"/>
                <c:pt idx="0">
                  <c:v>2026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points'!$P$122:$P$126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points'!$Q$122:$Q$126</c:f>
              <c:numCache>
                <c:formatCode>0.00</c:formatCode>
                <c:ptCount val="5"/>
                <c:pt idx="0">
                  <c:v>2.1701736738062714</c:v>
                </c:pt>
                <c:pt idx="1">
                  <c:v>1.9323722821479139</c:v>
                </c:pt>
                <c:pt idx="2">
                  <c:v>1.1024337056813363</c:v>
                </c:pt>
                <c:pt idx="3">
                  <c:v>1.1858253596129622</c:v>
                </c:pt>
                <c:pt idx="4">
                  <c:v>1.7370335313338776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94C-4962-B691-D64298C3091C}"/>
            </c:ext>
          </c:extLst>
        </c:ser>
        <c:ser>
          <c:idx val="34"/>
          <c:order val="34"/>
          <c:tx>
            <c:strRef>
              <c:f>'INDEX 3+time points'!$O$127</c:f>
              <c:strCache>
                <c:ptCount val="1"/>
                <c:pt idx="0">
                  <c:v>2028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points'!$P$127:$P$130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'INDEX 3+time points'!$Q$127:$Q$130</c:f>
              <c:numCache>
                <c:formatCode>0.00</c:formatCode>
                <c:ptCount val="4"/>
                <c:pt idx="0">
                  <c:v>2.0421421830649562</c:v>
                </c:pt>
                <c:pt idx="1">
                  <c:v>0.9268567089496923</c:v>
                </c:pt>
                <c:pt idx="2">
                  <c:v>0.63144376901317201</c:v>
                </c:pt>
                <c:pt idx="3">
                  <c:v>0.9319661147281727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94C-4962-B691-D64298C3091C}"/>
            </c:ext>
          </c:extLst>
        </c:ser>
        <c:ser>
          <c:idx val="35"/>
          <c:order val="35"/>
          <c:tx>
            <c:strRef>
              <c:f>'INDEX 3+time points'!$O$131</c:f>
              <c:strCache>
                <c:ptCount val="1"/>
                <c:pt idx="0">
                  <c:v>2031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points'!$P$131:$P$134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27</c:v>
                </c:pt>
              </c:numCache>
            </c:numRef>
          </c:xVal>
          <c:yVal>
            <c:numRef>
              <c:f>'INDEX 3+time points'!$Q$131:$Q$134</c:f>
              <c:numCache>
                <c:formatCode>0.00</c:formatCode>
                <c:ptCount val="4"/>
                <c:pt idx="0">
                  <c:v>1.0086001717619175</c:v>
                </c:pt>
                <c:pt idx="1">
                  <c:v>2.774896351450673</c:v>
                </c:pt>
                <c:pt idx="2">
                  <c:v>0.9319661147281727</c:v>
                </c:pt>
                <c:pt idx="3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94C-4962-B691-D64298C3091C}"/>
            </c:ext>
          </c:extLst>
        </c:ser>
        <c:ser>
          <c:idx val="36"/>
          <c:order val="36"/>
          <c:tx>
            <c:strRef>
              <c:f>'INDEX 3+time points'!$O$135</c:f>
              <c:strCache>
                <c:ptCount val="1"/>
                <c:pt idx="0">
                  <c:v>2034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points'!$P$135:$P$137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'INDEX 3+time points'!$Q$135:$Q$137</c:f>
              <c:numCache>
                <c:formatCode>0.00</c:formatCode>
                <c:ptCount val="3"/>
                <c:pt idx="0">
                  <c:v>0.69810054562338997</c:v>
                </c:pt>
                <c:pt idx="1">
                  <c:v>0.80413943233535046</c:v>
                </c:pt>
                <c:pt idx="2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94C-4962-B691-D64298C3091C}"/>
            </c:ext>
          </c:extLst>
        </c:ser>
        <c:ser>
          <c:idx val="37"/>
          <c:order val="37"/>
          <c:tx>
            <c:strRef>
              <c:f>'INDEX 3+time points'!$O$138</c:f>
              <c:strCache>
                <c:ptCount val="1"/>
                <c:pt idx="0">
                  <c:v>2037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points'!$P$138:$P$140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30</c:v>
                </c:pt>
              </c:numCache>
            </c:numRef>
          </c:xVal>
          <c:yVal>
            <c:numRef>
              <c:f>'INDEX 3+time points'!$Q$138:$Q$140</c:f>
              <c:numCache>
                <c:formatCode>0.00</c:formatCode>
                <c:ptCount val="3"/>
                <c:pt idx="0">
                  <c:v>1.1939589780191868</c:v>
                </c:pt>
                <c:pt idx="1">
                  <c:v>1.2900346113625181</c:v>
                </c:pt>
                <c:pt idx="2">
                  <c:v>1.5233562066547928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94C-4962-B691-D64298C3091C}"/>
            </c:ext>
          </c:extLst>
        </c:ser>
        <c:ser>
          <c:idx val="38"/>
          <c:order val="38"/>
          <c:tx>
            <c:strRef>
              <c:f>'INDEX 3+time points'!$O$141</c:f>
              <c:strCache>
                <c:ptCount val="1"/>
                <c:pt idx="0">
                  <c:v>2041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points'!$P$141:$P$145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points'!$Q$141:$Q$145</c:f>
              <c:numCache>
                <c:formatCode>0.00</c:formatCode>
                <c:ptCount val="5"/>
                <c:pt idx="0">
                  <c:v>2.3721937192757343</c:v>
                </c:pt>
                <c:pt idx="1">
                  <c:v>1.5246557123577771</c:v>
                </c:pt>
                <c:pt idx="2">
                  <c:v>1.4294292643817876</c:v>
                </c:pt>
                <c:pt idx="3">
                  <c:v>1.236033147117636</c:v>
                </c:pt>
                <c:pt idx="4">
                  <c:v>1.3609718837259359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94C-4962-B691-D64298C3091C}"/>
            </c:ext>
          </c:extLst>
        </c:ser>
        <c:ser>
          <c:idx val="39"/>
          <c:order val="39"/>
          <c:tx>
            <c:strRef>
              <c:f>'INDEX 3+time points'!$O$146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points'!$P$146:$P$149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'INDEX 3+time points'!$Q$146:$Q$149</c:f>
              <c:numCache>
                <c:formatCode>0.00</c:formatCode>
                <c:ptCount val="4"/>
                <c:pt idx="0">
                  <c:v>2.2578704858232146</c:v>
                </c:pt>
                <c:pt idx="1">
                  <c:v>2.2532895322548017</c:v>
                </c:pt>
                <c:pt idx="2">
                  <c:v>1.0289777052087781</c:v>
                </c:pt>
                <c:pt idx="3">
                  <c:v>0.91698004732038219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94C-4962-B691-D64298C3091C}"/>
            </c:ext>
          </c:extLst>
        </c:ser>
        <c:ser>
          <c:idx val="40"/>
          <c:order val="40"/>
          <c:tx>
            <c:strRef>
              <c:f>'INDEX 3+time points'!$O$150</c:f>
              <c:strCache>
                <c:ptCount val="1"/>
                <c:pt idx="0">
                  <c:v>2053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points'!$P$150:$P$154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points'!$Q$150:$Q$154</c:f>
              <c:numCache>
                <c:formatCode>0.00</c:formatCode>
                <c:ptCount val="5"/>
                <c:pt idx="0">
                  <c:v>0.55509444857831913</c:v>
                </c:pt>
                <c:pt idx="1">
                  <c:v>0.9222062774390164</c:v>
                </c:pt>
                <c:pt idx="2">
                  <c:v>0.45484486000851021</c:v>
                </c:pt>
                <c:pt idx="3">
                  <c:v>0.51188336097887432</c:v>
                </c:pt>
                <c:pt idx="4">
                  <c:v>0.48995847942483461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94C-4962-B691-D64298C3091C}"/>
            </c:ext>
          </c:extLst>
        </c:ser>
        <c:ser>
          <c:idx val="41"/>
          <c:order val="41"/>
          <c:tx>
            <c:strRef>
              <c:f>'INDEX 3+time points'!$O$155</c:f>
              <c:strCache>
                <c:ptCount val="1"/>
                <c:pt idx="0">
                  <c:v>2054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'INDEX 3+time points'!$P$155:$P$157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'INDEX 3+time points'!$Q$155:$Q$157</c:f>
              <c:numCache>
                <c:formatCode>0.00</c:formatCode>
                <c:ptCount val="3"/>
                <c:pt idx="0">
                  <c:v>1.2706788361447063</c:v>
                </c:pt>
                <c:pt idx="1">
                  <c:v>1.5384480517102173</c:v>
                </c:pt>
                <c:pt idx="2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94C-4962-B691-D64298C3091C}"/>
            </c:ext>
          </c:extLst>
        </c:ser>
        <c:ser>
          <c:idx val="42"/>
          <c:order val="42"/>
          <c:tx>
            <c:strRef>
              <c:f>'INDEX 3+time points'!$O$158</c:f>
              <c:strCache>
                <c:ptCount val="1"/>
                <c:pt idx="0">
                  <c:v>2059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'INDEX 3+time points'!$P$158:$P$162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'INDEX 3+time points'!$Q$158:$Q$162</c:f>
              <c:numCache>
                <c:formatCode>0.00</c:formatCode>
                <c:ptCount val="5"/>
                <c:pt idx="0">
                  <c:v>1.6040099324122303</c:v>
                </c:pt>
                <c:pt idx="1">
                  <c:v>-0.6777807052660807</c:v>
                </c:pt>
                <c:pt idx="2">
                  <c:v>0.90687353472207044</c:v>
                </c:pt>
                <c:pt idx="3">
                  <c:v>-0.6777807052660807</c:v>
                </c:pt>
                <c:pt idx="4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94C-4962-B691-D64298C3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133264"/>
        <c:axId val="979125728"/>
      </c:scatterChart>
      <c:valAx>
        <c:axId val="97913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728"/>
        <c:crosses val="autoZero"/>
        <c:crossBetween val="midCat"/>
      </c:valAx>
      <c:valAx>
        <c:axId val="9791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IFNa2 (Luminex)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26963961990594E-2"/>
          <c:y val="7.6334032938193797E-2"/>
          <c:w val="0.82464872856169602"/>
          <c:h val="0.829170477652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CONVERTED!$O$2</c:f>
              <c:strCache>
                <c:ptCount val="1"/>
                <c:pt idx="0">
                  <c:v>1079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CONVERTED!$P$2:$P$3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CONVERTED!$Q$2:$Q$3</c:f>
              <c:numCache>
                <c:formatCode>General</c:formatCode>
                <c:ptCount val="2"/>
                <c:pt idx="0">
                  <c:v>1.3914644118391033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B-4871-9BBA-AC699F937FF4}"/>
            </c:ext>
          </c:extLst>
        </c:ser>
        <c:ser>
          <c:idx val="1"/>
          <c:order val="1"/>
          <c:tx>
            <c:strRef>
              <c:f>CONVERTED!$O$4</c:f>
              <c:strCache>
                <c:ptCount val="1"/>
                <c:pt idx="0">
                  <c:v>1081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CONVERTED!$P$4:$P$8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17</c:v>
                </c:pt>
                <c:pt idx="4">
                  <c:v>32</c:v>
                </c:pt>
              </c:numCache>
            </c:numRef>
          </c:xVal>
          <c:yVal>
            <c:numRef>
              <c:f>CONVERTED!$Q$4:$Q$8</c:f>
              <c:numCache>
                <c:formatCode>General</c:formatCode>
                <c:ptCount val="5"/>
                <c:pt idx="0">
                  <c:v>0.63245729218472424</c:v>
                </c:pt>
                <c:pt idx="2">
                  <c:v>0.80482067872116236</c:v>
                </c:pt>
                <c:pt idx="3">
                  <c:v>0.66086547800386919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B-4871-9BBA-AC699F937FF4}"/>
            </c:ext>
          </c:extLst>
        </c:ser>
        <c:ser>
          <c:idx val="2"/>
          <c:order val="2"/>
          <c:tx>
            <c:strRef>
              <c:f>CONVERTED!$O$9</c:f>
              <c:strCache>
                <c:ptCount val="1"/>
                <c:pt idx="0">
                  <c:v>1088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CONVERTED!$P$9:$P$10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CONVERTED!$Q$9:$Q$10</c:f>
              <c:numCache>
                <c:formatCode>General</c:formatCode>
                <c:ptCount val="2"/>
                <c:pt idx="0">
                  <c:v>0.78318869107525757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B-4871-9BBA-AC699F937FF4}"/>
            </c:ext>
          </c:extLst>
        </c:ser>
        <c:ser>
          <c:idx val="3"/>
          <c:order val="3"/>
          <c:tx>
            <c:strRef>
              <c:f>CONVERTED!$O$13</c:f>
              <c:strCache>
                <c:ptCount val="1"/>
                <c:pt idx="0">
                  <c:v>1098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CONVERTED!$P$13:$P$15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CONVERTED!$Q$13:$Q$15</c:f>
              <c:numCache>
                <c:formatCode>General</c:formatCode>
                <c:ptCount val="3"/>
                <c:pt idx="0">
                  <c:v>0.60422605308446997</c:v>
                </c:pt>
                <c:pt idx="2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B-4871-9BBA-AC699F937FF4}"/>
            </c:ext>
          </c:extLst>
        </c:ser>
        <c:ser>
          <c:idx val="4"/>
          <c:order val="4"/>
          <c:tx>
            <c:strRef>
              <c:f>CONVERTED!$O$16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CONVERTED!$P$16:$P$19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31</c:v>
                </c:pt>
              </c:numCache>
            </c:numRef>
          </c:xVal>
          <c:yVal>
            <c:numRef>
              <c:f>CONVERTED!$Q$16:$Q$19</c:f>
              <c:numCache>
                <c:formatCode>0.00</c:formatCode>
                <c:ptCount val="4"/>
                <c:pt idx="0">
                  <c:v>0.9222062774390164</c:v>
                </c:pt>
                <c:pt idx="2">
                  <c:v>0.45484486000851021</c:v>
                </c:pt>
                <c:pt idx="3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4B-4871-9BBA-AC699F937FF4}"/>
            </c:ext>
          </c:extLst>
        </c:ser>
        <c:ser>
          <c:idx val="5"/>
          <c:order val="5"/>
          <c:tx>
            <c:strRef>
              <c:f>CONVERTED!$O$20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CONVERTED!$P$20:$P$21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xVal>
          <c:yVal>
            <c:numRef>
              <c:f>CONVERTED!$Q$20:$Q$21</c:f>
              <c:numCache>
                <c:formatCode>0.00</c:formatCode>
                <c:ptCount val="2"/>
                <c:pt idx="0">
                  <c:v>1.1883659260631483</c:v>
                </c:pt>
                <c:pt idx="1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4B-4871-9BBA-AC699F937FF4}"/>
            </c:ext>
          </c:extLst>
        </c:ser>
        <c:ser>
          <c:idx val="6"/>
          <c:order val="6"/>
          <c:tx>
            <c:strRef>
              <c:f>CONVERTED!$O$22</c:f>
              <c:strCache>
                <c:ptCount val="1"/>
                <c:pt idx="0">
                  <c:v>2035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CONVERTED!$P$22:$P$23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CONVERTED!$Q$22:$Q$23</c:f>
              <c:numCache>
                <c:formatCode>0.00</c:formatCode>
                <c:ptCount val="2"/>
                <c:pt idx="0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4B-4871-9BBA-AC699F937FF4}"/>
            </c:ext>
          </c:extLst>
        </c:ser>
        <c:ser>
          <c:idx val="7"/>
          <c:order val="7"/>
          <c:tx>
            <c:strRef>
              <c:f>CONVERTED!$O$24</c:f>
              <c:strCache>
                <c:ptCount val="1"/>
                <c:pt idx="0">
                  <c:v>2051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CONVERTED!$P$24:$P$25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CONVERTED!$Q$24:$Q$25</c:f>
              <c:numCache>
                <c:formatCode>0.00</c:formatCode>
                <c:ptCount val="2"/>
                <c:pt idx="0">
                  <c:v>0.69019608002851374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4B-4871-9BBA-AC699F937FF4}"/>
            </c:ext>
          </c:extLst>
        </c:ser>
        <c:ser>
          <c:idx val="8"/>
          <c:order val="8"/>
          <c:tx>
            <c:strRef>
              <c:f>CONVERTED!$O$26</c:f>
              <c:strCache>
                <c:ptCount val="1"/>
                <c:pt idx="0">
                  <c:v>2056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CONVERTED!$P$26:$P$30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CONVERTED!$Q$26:$Q$30</c:f>
              <c:numCache>
                <c:formatCode>0.00</c:formatCode>
                <c:ptCount val="5"/>
                <c:pt idx="0">
                  <c:v>1.8069257768837319</c:v>
                </c:pt>
                <c:pt idx="2">
                  <c:v>-0.6020599913279624</c:v>
                </c:pt>
                <c:pt idx="3">
                  <c:v>7.1882007306125359E-2</c:v>
                </c:pt>
                <c:pt idx="4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4B-4871-9BBA-AC699F937FF4}"/>
            </c:ext>
          </c:extLst>
        </c:ser>
        <c:ser>
          <c:idx val="9"/>
          <c:order val="9"/>
          <c:tx>
            <c:strRef>
              <c:f>CONVERTED!$O$31</c:f>
              <c:strCache>
                <c:ptCount val="1"/>
                <c:pt idx="0">
                  <c:v>2057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CONVERTED!$P$31:$P$35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CONVERTED!$Q$31:$Q$35</c:f>
              <c:numCache>
                <c:formatCode>0.00</c:formatCode>
                <c:ptCount val="5"/>
                <c:pt idx="0">
                  <c:v>0.19589965240923377</c:v>
                </c:pt>
                <c:pt idx="2">
                  <c:v>0.32428245529769262</c:v>
                </c:pt>
                <c:pt idx="3">
                  <c:v>3.7426497940623665E-2</c:v>
                </c:pt>
                <c:pt idx="4">
                  <c:v>0.16731733474817609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4B-4871-9BBA-AC699F937FF4}"/>
            </c:ext>
          </c:extLst>
        </c:ser>
        <c:ser>
          <c:idx val="10"/>
          <c:order val="10"/>
          <c:tx>
            <c:strRef>
              <c:f>CONVERTED!$O$36</c:f>
              <c:strCache>
                <c:ptCount val="1"/>
                <c:pt idx="0">
                  <c:v>2099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CONVERTED!$P$36:$P$40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</c:numCache>
            </c:numRef>
          </c:xVal>
          <c:yVal>
            <c:numRef>
              <c:f>CONVERTED!$Q$36:$Q$40</c:f>
              <c:numCache>
                <c:formatCode>0.00</c:formatCode>
                <c:ptCount val="5"/>
                <c:pt idx="0">
                  <c:v>-0.6777807052660807</c:v>
                </c:pt>
                <c:pt idx="2">
                  <c:v>-0.6777807052660807</c:v>
                </c:pt>
                <c:pt idx="3">
                  <c:v>-0.23657200643706275</c:v>
                </c:pt>
                <c:pt idx="4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4B-4871-9BBA-AC699F937FF4}"/>
            </c:ext>
          </c:extLst>
        </c:ser>
        <c:ser>
          <c:idx val="11"/>
          <c:order val="11"/>
          <c:tx>
            <c:strRef>
              <c:f>CONVERTED!$O$41</c:f>
              <c:strCache>
                <c:ptCount val="1"/>
                <c:pt idx="0">
                  <c:v>3016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CONVERTED!$P$41:$P$44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</c:numCache>
            </c:numRef>
          </c:xVal>
          <c:yVal>
            <c:numRef>
              <c:f>CONVERTED!$Q$41:$Q$44</c:f>
              <c:numCache>
                <c:formatCode>General</c:formatCode>
                <c:ptCount val="4"/>
                <c:pt idx="0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4B-4871-9BBA-AC699F937FF4}"/>
            </c:ext>
          </c:extLst>
        </c:ser>
        <c:ser>
          <c:idx val="12"/>
          <c:order val="12"/>
          <c:tx>
            <c:strRef>
              <c:f>CONVERTED!$O$45</c:f>
              <c:strCache>
                <c:ptCount val="1"/>
                <c:pt idx="0">
                  <c:v>3020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635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CONVERTED!$P$45:$P$50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19</c:v>
                </c:pt>
                <c:pt idx="5">
                  <c:v>36</c:v>
                </c:pt>
              </c:numCache>
            </c:numRef>
          </c:xVal>
          <c:yVal>
            <c:numRef>
              <c:f>CONVERTED!$Q$45:$Q$50</c:f>
              <c:numCache>
                <c:formatCode>General</c:formatCode>
                <c:ptCount val="6"/>
                <c:pt idx="0">
                  <c:v>0.61595005165640104</c:v>
                </c:pt>
                <c:pt idx="2">
                  <c:v>0.76267856372743625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4B-4871-9BBA-AC699F937FF4}"/>
            </c:ext>
          </c:extLst>
        </c:ser>
        <c:ser>
          <c:idx val="13"/>
          <c:order val="13"/>
          <c:tx>
            <c:strRef>
              <c:f>CONVERTED!$O$51</c:f>
              <c:strCache>
                <c:ptCount val="1"/>
                <c:pt idx="0">
                  <c:v>3041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CONVERTED!$P$51:$P$57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40</c:v>
                </c:pt>
              </c:numCache>
            </c:numRef>
          </c:xVal>
          <c:yVal>
            <c:numRef>
              <c:f>CONVERTED!$Q$51:$Q$57</c:f>
              <c:numCache>
                <c:formatCode>General</c:formatCode>
                <c:ptCount val="7"/>
                <c:pt idx="0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  <c:pt idx="6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14B-4871-9BBA-AC699F937FF4}"/>
            </c:ext>
          </c:extLst>
        </c:ser>
        <c:ser>
          <c:idx val="14"/>
          <c:order val="14"/>
          <c:tx>
            <c:strRef>
              <c:f>CONVERTED!$O$59</c:f>
              <c:strCache>
                <c:ptCount val="1"/>
                <c:pt idx="0">
                  <c:v>4045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635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CONVERTED!$P$59:$P$65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33</c:v>
                </c:pt>
              </c:numCache>
            </c:numRef>
          </c:xVal>
          <c:yVal>
            <c:numRef>
              <c:f>CONVERTED!$Q$59:$Q$65</c:f>
              <c:numCache>
                <c:formatCode>General</c:formatCode>
                <c:ptCount val="7"/>
                <c:pt idx="0">
                  <c:v>0.57054293988189753</c:v>
                </c:pt>
                <c:pt idx="2">
                  <c:v>0.57054293988189753</c:v>
                </c:pt>
                <c:pt idx="3">
                  <c:v>0.57054293988189753</c:v>
                </c:pt>
                <c:pt idx="4">
                  <c:v>0.57054293988189753</c:v>
                </c:pt>
                <c:pt idx="5">
                  <c:v>0.57054293988189753</c:v>
                </c:pt>
                <c:pt idx="6">
                  <c:v>0.57054293988189753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14B-4871-9BBA-AC699F937FF4}"/>
            </c:ext>
          </c:extLst>
        </c:ser>
        <c:ser>
          <c:idx val="15"/>
          <c:order val="15"/>
          <c:tx>
            <c:strRef>
              <c:f>CONVERTED!$O$66</c:f>
              <c:strCache>
                <c:ptCount val="1"/>
                <c:pt idx="0">
                  <c:v>5007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CONVERTED!$P$66:$P$67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CONVERTED!$Q$66:$Q$67</c:f>
              <c:numCache>
                <c:formatCode>General</c:formatCode>
                <c:ptCount val="2"/>
                <c:pt idx="0">
                  <c:v>1.4164740791002208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14B-4871-9BBA-AC699F937FF4}"/>
            </c:ext>
          </c:extLst>
        </c:ser>
        <c:ser>
          <c:idx val="16"/>
          <c:order val="16"/>
          <c:tx>
            <c:strRef>
              <c:f>CONVERTED!$O$72</c:f>
              <c:strCache>
                <c:ptCount val="1"/>
                <c:pt idx="0">
                  <c:v>5009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CONVERTED!$P$72:$P$77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25</c:v>
                </c:pt>
                <c:pt idx="5">
                  <c:v>41</c:v>
                </c:pt>
              </c:numCache>
            </c:numRef>
          </c:xVal>
          <c:yVal>
            <c:numRef>
              <c:f>CONVERTED!$Q$72:$Q$77</c:f>
              <c:numCache>
                <c:formatCode>General</c:formatCode>
                <c:ptCount val="6"/>
                <c:pt idx="0">
                  <c:v>5.6904851336472557E-2</c:v>
                </c:pt>
                <c:pt idx="2">
                  <c:v>5.6904851336472557E-2</c:v>
                </c:pt>
                <c:pt idx="3">
                  <c:v>-5.0609993355087209E-2</c:v>
                </c:pt>
                <c:pt idx="4">
                  <c:v>-5.0609993355087209E-2</c:v>
                </c:pt>
                <c:pt idx="5">
                  <c:v>0.11394335230683679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14B-4871-9BBA-AC699F937FF4}"/>
            </c:ext>
          </c:extLst>
        </c:ser>
        <c:ser>
          <c:idx val="17"/>
          <c:order val="17"/>
          <c:tx>
            <c:strRef>
              <c:f>CONVERTED!$O$81</c:f>
              <c:strCache>
                <c:ptCount val="1"/>
                <c:pt idx="0">
                  <c:v>5016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CONVERTED!$P$78:$P$84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35</c:v>
                </c:pt>
              </c:numCache>
            </c:numRef>
          </c:xVal>
          <c:yVal>
            <c:numRef>
              <c:f>CONVERTED!$Q$78:$Q$84</c:f>
              <c:numCache>
                <c:formatCode>General</c:formatCode>
                <c:ptCount val="7"/>
                <c:pt idx="0">
                  <c:v>-5.0609993355087209E-2</c:v>
                </c:pt>
                <c:pt idx="3">
                  <c:v>0.19589965240923377</c:v>
                </c:pt>
                <c:pt idx="4">
                  <c:v>0.90687353472207044</c:v>
                </c:pt>
                <c:pt idx="5">
                  <c:v>0.78031731214015132</c:v>
                </c:pt>
                <c:pt idx="6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14B-4871-9BBA-AC699F937FF4}"/>
            </c:ext>
          </c:extLst>
        </c:ser>
        <c:ser>
          <c:idx val="18"/>
          <c:order val="18"/>
          <c:tx>
            <c:strRef>
              <c:f>CONVERTED!$O$86</c:f>
              <c:strCache>
                <c:ptCount val="1"/>
                <c:pt idx="0">
                  <c:v>5022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0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CONVERTED!$P$85:$P$89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xVal>
          <c:yVal>
            <c:numRef>
              <c:f>CONVERTED!$Q$85:$Q$89</c:f>
              <c:numCache>
                <c:formatCode>General</c:formatCode>
                <c:ptCount val="5"/>
                <c:pt idx="0">
                  <c:v>-5.0609993355087209E-2</c:v>
                </c:pt>
                <c:pt idx="1">
                  <c:v>-5.0609993355087209E-2</c:v>
                </c:pt>
                <c:pt idx="2">
                  <c:v>-5.0609993355087209E-2</c:v>
                </c:pt>
                <c:pt idx="3">
                  <c:v>-5.0609993355087209E-2</c:v>
                </c:pt>
                <c:pt idx="4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14B-4871-9BBA-AC699F937FF4}"/>
            </c:ext>
          </c:extLst>
        </c:ser>
        <c:ser>
          <c:idx val="19"/>
          <c:order val="19"/>
          <c:tx>
            <c:strRef>
              <c:f>CONVERTED!$O$90</c:f>
              <c:strCache>
                <c:ptCount val="1"/>
                <c:pt idx="0">
                  <c:v>5023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0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CONVERTED!$P$90:$P$96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39</c:v>
                </c:pt>
              </c:numCache>
            </c:numRef>
          </c:xVal>
          <c:yVal>
            <c:numRef>
              <c:f>CONVERTED!$Q$90:$Q$96</c:f>
              <c:numCache>
                <c:formatCode>General</c:formatCode>
                <c:ptCount val="7"/>
                <c:pt idx="0">
                  <c:v>0.14301480025409505</c:v>
                </c:pt>
                <c:pt idx="2">
                  <c:v>-5.0609993355087209E-2</c:v>
                </c:pt>
                <c:pt idx="3">
                  <c:v>-5.0609993355087209E-2</c:v>
                </c:pt>
                <c:pt idx="4">
                  <c:v>-5.0609993355087209E-2</c:v>
                </c:pt>
                <c:pt idx="5">
                  <c:v>0.11394335230683679</c:v>
                </c:pt>
                <c:pt idx="6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14B-4871-9BBA-AC699F937FF4}"/>
            </c:ext>
          </c:extLst>
        </c:ser>
        <c:ser>
          <c:idx val="20"/>
          <c:order val="20"/>
          <c:tx>
            <c:strRef>
              <c:f>CONVERTED!$O$97</c:f>
              <c:strCache>
                <c:ptCount val="1"/>
                <c:pt idx="0">
                  <c:v>5032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635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CONVERTED!$P$97:$P$103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</c:numCache>
            </c:numRef>
          </c:xVal>
          <c:yVal>
            <c:numRef>
              <c:f>CONVERTED!$Q$97:$Q$103</c:f>
              <c:numCache>
                <c:formatCode>General</c:formatCode>
                <c:ptCount val="7"/>
                <c:pt idx="0">
                  <c:v>0.19589965240923377</c:v>
                </c:pt>
                <c:pt idx="2">
                  <c:v>-5.0609993355087209E-2</c:v>
                </c:pt>
                <c:pt idx="3">
                  <c:v>-5.0609993355087209E-2</c:v>
                </c:pt>
                <c:pt idx="4">
                  <c:v>-5.0609993355087209E-2</c:v>
                </c:pt>
                <c:pt idx="5">
                  <c:v>-5.0609993355087209E-2</c:v>
                </c:pt>
                <c:pt idx="6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14B-4871-9BBA-AC699F937FF4}"/>
            </c:ext>
          </c:extLst>
        </c:ser>
        <c:ser>
          <c:idx val="21"/>
          <c:order val="21"/>
          <c:tx>
            <c:strRef>
              <c:f>CONVERTED!$O$104</c:f>
              <c:strCache>
                <c:ptCount val="1"/>
                <c:pt idx="0">
                  <c:v>5061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635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CONVERTED!$P$104:$P$107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</c:numCache>
            </c:numRef>
          </c:xVal>
          <c:yVal>
            <c:numRef>
              <c:f>CONVERTED!$Q$104:$Q$107</c:f>
              <c:numCache>
                <c:formatCode>General</c:formatCode>
                <c:ptCount val="4"/>
                <c:pt idx="0">
                  <c:v>-5.0609993355087209E-2</c:v>
                </c:pt>
                <c:pt idx="2">
                  <c:v>2.5305865264770262E-2</c:v>
                </c:pt>
                <c:pt idx="3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14B-4871-9BBA-AC699F93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28784"/>
        <c:axId val="977154544"/>
      </c:scatterChart>
      <c:valAx>
        <c:axId val="102532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Day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1091988303215299"/>
              <c:y val="0.939879507066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54544"/>
        <c:crossesAt val="-1"/>
        <c:crossBetween val="midCat"/>
      </c:valAx>
      <c:valAx>
        <c:axId val="9771545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IFNa2 Nasal Wash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287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Viral Loads (qRT-PCR)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45185372288394E-2"/>
          <c:y val="9.2083880304165894E-2"/>
          <c:w val="0.83484992058585705"/>
          <c:h val="0.81292951297023197"/>
        </c:manualLayout>
      </c:layout>
      <c:scatterChart>
        <c:scatterStyle val="lineMarker"/>
        <c:varyColors val="0"/>
        <c:ser>
          <c:idx val="1"/>
          <c:order val="0"/>
          <c:tx>
            <c:strRef>
              <c:f>CONVERTED!$O$4</c:f>
              <c:strCache>
                <c:ptCount val="1"/>
                <c:pt idx="0">
                  <c:v>1081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CONVERTED!$R$4:$R$8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32</c:v>
                </c:pt>
              </c:numCache>
            </c:numRef>
          </c:xVal>
          <c:yVal>
            <c:numRef>
              <c:f>CONVERTED!$S$4:$S$8</c:f>
              <c:numCache>
                <c:formatCode>General</c:formatCode>
                <c:ptCount val="5"/>
                <c:pt idx="0">
                  <c:v>0</c:v>
                </c:pt>
                <c:pt idx="1">
                  <c:v>3.2266196003417247</c:v>
                </c:pt>
                <c:pt idx="2">
                  <c:v>0.94265580564439766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D-492E-91D7-D901F11DE9F4}"/>
            </c:ext>
          </c:extLst>
        </c:ser>
        <c:ser>
          <c:idx val="4"/>
          <c:order val="1"/>
          <c:tx>
            <c:strRef>
              <c:f>CONVERTED!$O$16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CONVERTED!$R$16:$R$19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31</c:v>
                </c:pt>
              </c:numCache>
            </c:numRef>
          </c:xVal>
          <c:yVal>
            <c:numRef>
              <c:f>CONVERTED!$S$16:$S$19</c:f>
              <c:numCache>
                <c:formatCode>General</c:formatCode>
                <c:ptCount val="4"/>
                <c:pt idx="0">
                  <c:v>0</c:v>
                </c:pt>
                <c:pt idx="1">
                  <c:v>3.0457782346246676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D-492E-91D7-D901F11DE9F4}"/>
            </c:ext>
          </c:extLst>
        </c:ser>
        <c:ser>
          <c:idx val="5"/>
          <c:order val="2"/>
          <c:tx>
            <c:strRef>
              <c:f>CONVERTED!$O$20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CONVERTED!$R$20:$R$21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CONVERTED!$S$20:$S$21</c:f>
              <c:numCache>
                <c:formatCode>General</c:formatCode>
                <c:ptCount val="2"/>
                <c:pt idx="0">
                  <c:v>2.5795985204790588E-2</c:v>
                </c:pt>
                <c:pt idx="1">
                  <c:v>1.1535492457789223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BD-492E-91D7-D901F11DE9F4}"/>
            </c:ext>
          </c:extLst>
        </c:ser>
        <c:ser>
          <c:idx val="7"/>
          <c:order val="3"/>
          <c:tx>
            <c:strRef>
              <c:f>CONVERTED!$O$24</c:f>
              <c:strCache>
                <c:ptCount val="1"/>
                <c:pt idx="0">
                  <c:v>2051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CONVERTED!$R$24:$R$25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CONVERTED!$S$24:$S$25</c:f>
              <c:numCache>
                <c:formatCode>General</c:formatCode>
                <c:ptCount val="2"/>
                <c:pt idx="0">
                  <c:v>0</c:v>
                </c:pt>
                <c:pt idx="1">
                  <c:v>1.7032826188337611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BD-492E-91D7-D901F11DE9F4}"/>
            </c:ext>
          </c:extLst>
        </c:ser>
        <c:ser>
          <c:idx val="8"/>
          <c:order val="4"/>
          <c:tx>
            <c:strRef>
              <c:f>CONVERTED!$O$26</c:f>
              <c:strCache>
                <c:ptCount val="1"/>
                <c:pt idx="0">
                  <c:v>2056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CONVERTED!$R$26:$R$30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CONVERTED!$S$26:$S$30</c:f>
              <c:numCache>
                <c:formatCode>General</c:formatCode>
                <c:ptCount val="5"/>
                <c:pt idx="0">
                  <c:v>0</c:v>
                </c:pt>
                <c:pt idx="1">
                  <c:v>1.7266733022559666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BD-492E-91D7-D901F11DE9F4}"/>
            </c:ext>
          </c:extLst>
        </c:ser>
        <c:ser>
          <c:idx val="9"/>
          <c:order val="5"/>
          <c:tx>
            <c:strRef>
              <c:f>CONVERTED!$O$31</c:f>
              <c:strCache>
                <c:ptCount val="1"/>
                <c:pt idx="0">
                  <c:v>2057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CONVERTED!$R$31:$R$35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</c:numCache>
            </c:numRef>
          </c:xVal>
          <c:yVal>
            <c:numRef>
              <c:f>CONVERTED!$S$31:$S$36</c:f>
              <c:numCache>
                <c:formatCode>General</c:formatCode>
                <c:ptCount val="6"/>
                <c:pt idx="0">
                  <c:v>0</c:v>
                </c:pt>
                <c:pt idx="1">
                  <c:v>2.0818100896590099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BD-492E-91D7-D901F11DE9F4}"/>
            </c:ext>
          </c:extLst>
        </c:ser>
        <c:ser>
          <c:idx val="10"/>
          <c:order val="6"/>
          <c:tx>
            <c:strRef>
              <c:f>CONVERTED!$O$36</c:f>
              <c:strCache>
                <c:ptCount val="1"/>
                <c:pt idx="0">
                  <c:v>2099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CONVERTED!$R$36:$R$40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</c:numCache>
            </c:numRef>
          </c:xVal>
          <c:yVal>
            <c:numRef>
              <c:f>CONVERTED!$S$36:$S$40</c:f>
              <c:numCache>
                <c:formatCode>General</c:formatCode>
                <c:ptCount val="5"/>
                <c:pt idx="0">
                  <c:v>0</c:v>
                </c:pt>
                <c:pt idx="1">
                  <c:v>1.1429574555101263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BD-492E-91D7-D901F11DE9F4}"/>
            </c:ext>
          </c:extLst>
        </c:ser>
        <c:ser>
          <c:idx val="11"/>
          <c:order val="7"/>
          <c:tx>
            <c:strRef>
              <c:f>CONVERTED!$O$41</c:f>
              <c:strCache>
                <c:ptCount val="1"/>
                <c:pt idx="0">
                  <c:v>3016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CONVERTED!$R$41:$R$44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</c:numCache>
            </c:numRef>
          </c:xVal>
          <c:yVal>
            <c:numRef>
              <c:f>CONVERTED!$S$41:$S$44</c:f>
              <c:numCache>
                <c:formatCode>General</c:formatCode>
                <c:ptCount val="4"/>
                <c:pt idx="0">
                  <c:v>0</c:v>
                </c:pt>
                <c:pt idx="1">
                  <c:v>5.1207637393339853</c:v>
                </c:pt>
                <c:pt idx="2">
                  <c:v>0.42329920812969057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BD-492E-91D7-D901F11DE9F4}"/>
            </c:ext>
          </c:extLst>
        </c:ser>
        <c:ser>
          <c:idx val="12"/>
          <c:order val="8"/>
          <c:tx>
            <c:strRef>
              <c:f>CONVERTED!$O$45</c:f>
              <c:strCache>
                <c:ptCount val="1"/>
                <c:pt idx="0">
                  <c:v>3020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635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CONVERTED!$R$45:$R$50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19</c:v>
                </c:pt>
                <c:pt idx="5">
                  <c:v>36</c:v>
                </c:pt>
              </c:numCache>
            </c:numRef>
          </c:xVal>
          <c:yVal>
            <c:numRef>
              <c:f>CONVERTED!$S$45:$S$50</c:f>
              <c:numCache>
                <c:formatCode>General</c:formatCode>
                <c:ptCount val="6"/>
                <c:pt idx="0">
                  <c:v>0</c:v>
                </c:pt>
                <c:pt idx="1">
                  <c:v>1.5800105708613594</c:v>
                </c:pt>
                <c:pt idx="2">
                  <c:v>-3.5854804118568853E-2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BD-492E-91D7-D901F11DE9F4}"/>
            </c:ext>
          </c:extLst>
        </c:ser>
        <c:ser>
          <c:idx val="13"/>
          <c:order val="9"/>
          <c:tx>
            <c:strRef>
              <c:f>CONVERTED!$O$51</c:f>
              <c:strCache>
                <c:ptCount val="1"/>
                <c:pt idx="0">
                  <c:v>3041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CONVERTED!$R$51:$R$57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40</c:v>
                </c:pt>
              </c:numCache>
            </c:numRef>
          </c:xVal>
          <c:yVal>
            <c:numRef>
              <c:f>CONVERTED!$S$51:$S$57</c:f>
              <c:numCache>
                <c:formatCode>General</c:formatCode>
                <c:ptCount val="7"/>
                <c:pt idx="0">
                  <c:v>0</c:v>
                </c:pt>
                <c:pt idx="1">
                  <c:v>0.58859416301028611</c:v>
                </c:pt>
                <c:pt idx="2">
                  <c:v>0.71503620056140671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BD-492E-91D7-D901F11DE9F4}"/>
            </c:ext>
          </c:extLst>
        </c:ser>
        <c:ser>
          <c:idx val="14"/>
          <c:order val="10"/>
          <c:tx>
            <c:strRef>
              <c:f>CONVERTED!$O$59</c:f>
              <c:strCache>
                <c:ptCount val="1"/>
                <c:pt idx="0">
                  <c:v>4045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635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CONVERTED!$R$59:$R$65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33</c:v>
                </c:pt>
              </c:numCache>
            </c:numRef>
          </c:xVal>
          <c:yVal>
            <c:numRef>
              <c:f>CONVERTED!$S$59:$S$65</c:f>
              <c:numCache>
                <c:formatCode>General</c:formatCode>
                <c:ptCount val="7"/>
                <c:pt idx="0">
                  <c:v>0</c:v>
                </c:pt>
                <c:pt idx="1">
                  <c:v>2.5061202800798288</c:v>
                </c:pt>
                <c:pt idx="2">
                  <c:v>1.7370725485854055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BD-492E-91D7-D901F11DE9F4}"/>
            </c:ext>
          </c:extLst>
        </c:ser>
        <c:ser>
          <c:idx val="17"/>
          <c:order val="11"/>
          <c:tx>
            <c:strRef>
              <c:f>CONVERTED!$O$81</c:f>
              <c:strCache>
                <c:ptCount val="1"/>
                <c:pt idx="0">
                  <c:v>5016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CONVERTED!$R$78:$R$84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35</c:v>
                </c:pt>
              </c:numCache>
            </c:numRef>
          </c:xVal>
          <c:yVal>
            <c:numRef>
              <c:f>CONVERTED!$S$78:$S$84</c:f>
              <c:numCache>
                <c:formatCode>General</c:formatCode>
                <c:ptCount val="7"/>
                <c:pt idx="0">
                  <c:v>0</c:v>
                </c:pt>
                <c:pt idx="1">
                  <c:v>2.6961218670933107</c:v>
                </c:pt>
                <c:pt idx="2">
                  <c:v>1.9555488219820052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BD-492E-91D7-D901F11DE9F4}"/>
            </c:ext>
          </c:extLst>
        </c:ser>
        <c:ser>
          <c:idx val="19"/>
          <c:order val="12"/>
          <c:tx>
            <c:strRef>
              <c:f>CONVERTED!$O$90</c:f>
              <c:strCache>
                <c:ptCount val="1"/>
                <c:pt idx="0">
                  <c:v>5023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0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CONVERTED!$R$90:$R$96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39</c:v>
                </c:pt>
              </c:numCache>
            </c:numRef>
          </c:xVal>
          <c:yVal>
            <c:numRef>
              <c:f>CONVERTED!$S$90:$S$96</c:f>
              <c:numCache>
                <c:formatCode>General</c:formatCode>
                <c:ptCount val="7"/>
                <c:pt idx="0">
                  <c:v>0</c:v>
                </c:pt>
                <c:pt idx="1">
                  <c:v>0.94896303784804792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BD-492E-91D7-D901F11DE9F4}"/>
            </c:ext>
          </c:extLst>
        </c:ser>
        <c:ser>
          <c:idx val="20"/>
          <c:order val="13"/>
          <c:tx>
            <c:strRef>
              <c:f>CONVERTED!$O$97</c:f>
              <c:strCache>
                <c:ptCount val="1"/>
                <c:pt idx="0">
                  <c:v>5032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635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CONVERTED!$R$97:$R$103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41</c:v>
                </c:pt>
              </c:numCache>
            </c:numRef>
          </c:xVal>
          <c:yVal>
            <c:numRef>
              <c:f>CONVERTED!$S$97:$S$103</c:f>
              <c:numCache>
                <c:formatCode>General</c:formatCode>
                <c:ptCount val="7"/>
                <c:pt idx="0">
                  <c:v>0</c:v>
                </c:pt>
                <c:pt idx="1">
                  <c:v>0.10047698996549134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BD-492E-91D7-D901F11DE9F4}"/>
            </c:ext>
          </c:extLst>
        </c:ser>
        <c:ser>
          <c:idx val="21"/>
          <c:order val="14"/>
          <c:tx>
            <c:strRef>
              <c:f>CONVERTED!$O$104</c:f>
              <c:strCache>
                <c:ptCount val="1"/>
                <c:pt idx="0">
                  <c:v>5061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635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CONVERTED!$R$104:$R$107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</c:numCache>
            </c:numRef>
          </c:xVal>
          <c:yVal>
            <c:numRef>
              <c:f>CONVERTED!$S$104:$S$107</c:f>
              <c:numCache>
                <c:formatCode>General</c:formatCode>
                <c:ptCount val="4"/>
                <c:pt idx="0">
                  <c:v>0</c:v>
                </c:pt>
                <c:pt idx="1">
                  <c:v>2.4282007109284982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BD-492E-91D7-D901F11D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53936"/>
        <c:axId val="953756064"/>
      </c:scatterChart>
      <c:valAx>
        <c:axId val="953753936"/>
        <c:scaling>
          <c:orientation val="minMax"/>
          <c:max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Day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2439187268214601"/>
              <c:y val="0.94820872692671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6064"/>
        <c:crossesAt val="-0.5"/>
        <c:crossBetween val="midCat"/>
      </c:valAx>
      <c:valAx>
        <c:axId val="953756064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Viral Copies Nasal Swab (log10)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539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IFNa2 (Luminex)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6961180538103E-2"/>
          <c:y val="7.4811457210482796E-2"/>
          <c:w val="0.82093911448702706"/>
          <c:h val="0.8520043045708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'FLU+CONTACT'!$O$2</c:f>
              <c:strCache>
                <c:ptCount val="1"/>
                <c:pt idx="0">
                  <c:v>1008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'FLU+CONTACT'!$P$2:$P$6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'FLU+CONTACT'!$Q$2:$Q$6</c:f>
              <c:numCache>
                <c:formatCode>General</c:formatCode>
                <c:ptCount val="5"/>
                <c:pt idx="0">
                  <c:v>0.71264970162721142</c:v>
                </c:pt>
                <c:pt idx="1">
                  <c:v>0.88536122003151196</c:v>
                </c:pt>
                <c:pt idx="2">
                  <c:v>0.73158876518673865</c:v>
                </c:pt>
                <c:pt idx="3">
                  <c:v>0.57749179983722532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A-4D12-84E7-B0294ADEE58B}"/>
            </c:ext>
          </c:extLst>
        </c:ser>
        <c:ser>
          <c:idx val="1"/>
          <c:order val="1"/>
          <c:tx>
            <c:strRef>
              <c:f>'FLU+CONTACT'!$O$7</c:f>
              <c:strCache>
                <c:ptCount val="1"/>
                <c:pt idx="0">
                  <c:v>1011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'FLU+CONTACT'!$P$7:$P$11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31</c:v>
                </c:pt>
              </c:numCache>
            </c:numRef>
          </c:xVal>
          <c:yVal>
            <c:numRef>
              <c:f>'FLU+CONTACT'!$Q$7:$Q$11</c:f>
              <c:numCache>
                <c:formatCode>General</c:formatCode>
                <c:ptCount val="5"/>
                <c:pt idx="0">
                  <c:v>0.67117284271508326</c:v>
                </c:pt>
                <c:pt idx="1">
                  <c:v>0.3344537511509309</c:v>
                </c:pt>
                <c:pt idx="2">
                  <c:v>0.43136376415898736</c:v>
                </c:pt>
                <c:pt idx="3">
                  <c:v>0.49554433754644844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A-4D12-84E7-B0294ADEE58B}"/>
            </c:ext>
          </c:extLst>
        </c:ser>
        <c:ser>
          <c:idx val="2"/>
          <c:order val="2"/>
          <c:tx>
            <c:strRef>
              <c:f>'FLU+CONTACT'!$O$12</c:f>
              <c:strCache>
                <c:ptCount val="1"/>
                <c:pt idx="0">
                  <c:v>1057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'FLU+CONTACT'!$P$12:$P$15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'FLU+CONTACT'!$Q$12:$Q$15</c:f>
              <c:numCache>
                <c:formatCode>General</c:formatCode>
                <c:ptCount val="4"/>
                <c:pt idx="0">
                  <c:v>0.6263403673750424</c:v>
                </c:pt>
                <c:pt idx="1">
                  <c:v>0.43136376415898736</c:v>
                </c:pt>
                <c:pt idx="2">
                  <c:v>0.93145787068900499</c:v>
                </c:pt>
                <c:pt idx="3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A-4D12-84E7-B0294ADEE58B}"/>
            </c:ext>
          </c:extLst>
        </c:ser>
        <c:ser>
          <c:idx val="3"/>
          <c:order val="3"/>
          <c:tx>
            <c:strRef>
              <c:f>'FLU+CONTACT'!$O$16</c:f>
              <c:strCache>
                <c:ptCount val="1"/>
                <c:pt idx="0">
                  <c:v>1072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'FLU+CONTACT'!$P$16:$P$20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'FLU+CONTACT'!$Q$16:$Q$20</c:f>
              <c:numCache>
                <c:formatCode>General</c:formatCode>
                <c:ptCount val="5"/>
                <c:pt idx="0">
                  <c:v>0.49554433754644844</c:v>
                </c:pt>
                <c:pt idx="1">
                  <c:v>0.3344537511509309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0.78318869107525757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DA-4D12-84E7-B0294ADEE58B}"/>
            </c:ext>
          </c:extLst>
        </c:ser>
        <c:ser>
          <c:idx val="4"/>
          <c:order val="4"/>
          <c:tx>
            <c:strRef>
              <c:f>'FLU+CONTACT'!$O$21</c:f>
              <c:strCache>
                <c:ptCount val="1"/>
                <c:pt idx="0">
                  <c:v>1083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'FLU+CONTACT'!$P$21:$P$24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32</c:v>
                </c:pt>
              </c:numCache>
            </c:numRef>
          </c:xVal>
          <c:yVal>
            <c:numRef>
              <c:f>'FLU+CONTACT'!$Q$21:$Q$24</c:f>
              <c:numCache>
                <c:formatCode>General</c:formatCode>
                <c:ptCount val="4"/>
                <c:pt idx="0">
                  <c:v>2.7132132453414739</c:v>
                </c:pt>
                <c:pt idx="1">
                  <c:v>1.6389881593436819</c:v>
                </c:pt>
                <c:pt idx="2">
                  <c:v>0.60422605308446997</c:v>
                </c:pt>
                <c:pt idx="3">
                  <c:v>0.88252453795488051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DA-4D12-84E7-B0294ADEE58B}"/>
            </c:ext>
          </c:extLst>
        </c:ser>
        <c:ser>
          <c:idx val="5"/>
          <c:order val="5"/>
          <c:tx>
            <c:strRef>
              <c:f>'FLU+CONTACT'!$O$25</c:f>
              <c:strCache>
                <c:ptCount val="1"/>
                <c:pt idx="0">
                  <c:v>1097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'FLU+CONTACT'!$P$25:$P$28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'FLU+CONTACT'!$Q$25:$Q$28</c:f>
              <c:numCache>
                <c:formatCode>General</c:formatCode>
                <c:ptCount val="4"/>
                <c:pt idx="0">
                  <c:v>0.60422605308446997</c:v>
                </c:pt>
                <c:pt idx="1">
                  <c:v>0.60422605308446997</c:v>
                </c:pt>
                <c:pt idx="2">
                  <c:v>0.60422605308446997</c:v>
                </c:pt>
                <c:pt idx="3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DA-4D12-84E7-B0294ADEE58B}"/>
            </c:ext>
          </c:extLst>
        </c:ser>
        <c:ser>
          <c:idx val="6"/>
          <c:order val="6"/>
          <c:tx>
            <c:strRef>
              <c:f>'FLU+CONTACT'!$O$29</c:f>
              <c:strCache>
                <c:ptCount val="1"/>
                <c:pt idx="0">
                  <c:v>2016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'FLU+CONTACT'!$P$29:$P$31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28</c:v>
                </c:pt>
              </c:numCache>
            </c:numRef>
          </c:xVal>
          <c:yVal>
            <c:numRef>
              <c:f>'FLU+CONTACT'!$Q$29:$Q$31</c:f>
              <c:numCache>
                <c:formatCode>General</c:formatCode>
                <c:ptCount val="3"/>
                <c:pt idx="0">
                  <c:v>1.1883659260631483</c:v>
                </c:pt>
                <c:pt idx="1">
                  <c:v>0.57518784492766106</c:v>
                </c:pt>
                <c:pt idx="2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DA-4D12-84E7-B0294ADEE58B}"/>
            </c:ext>
          </c:extLst>
        </c:ser>
        <c:ser>
          <c:idx val="7"/>
          <c:order val="7"/>
          <c:tx>
            <c:strRef>
              <c:f>'FLU+CONTACT'!$O$32</c:f>
              <c:strCache>
                <c:ptCount val="1"/>
                <c:pt idx="0">
                  <c:v>2060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'FLU+CONTACT'!$P$32:$P$37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21</c:v>
                </c:pt>
                <c:pt idx="5">
                  <c:v>40</c:v>
                </c:pt>
              </c:numCache>
            </c:numRef>
          </c:xVal>
          <c:yVal>
            <c:numRef>
              <c:f>'FLU+CONTACT'!$Q$32:$Q$37</c:f>
              <c:numCache>
                <c:formatCode>0.00</c:formatCode>
                <c:ptCount val="6"/>
                <c:pt idx="0">
                  <c:v>1.4989993635801531</c:v>
                </c:pt>
                <c:pt idx="1">
                  <c:v>1.9771289005806822</c:v>
                </c:pt>
                <c:pt idx="2">
                  <c:v>1.3911116137028026</c:v>
                </c:pt>
                <c:pt idx="3">
                  <c:v>0.44560420327359757</c:v>
                </c:pt>
                <c:pt idx="4">
                  <c:v>0.57634135020579291</c:v>
                </c:pt>
                <c:pt idx="5">
                  <c:v>1.1341771075767664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DA-4D12-84E7-B0294ADEE58B}"/>
            </c:ext>
          </c:extLst>
        </c:ser>
        <c:ser>
          <c:idx val="8"/>
          <c:order val="8"/>
          <c:tx>
            <c:strRef>
              <c:f>'FLU+CONTACT'!$O$38</c:f>
              <c:strCache>
                <c:ptCount val="1"/>
                <c:pt idx="0">
                  <c:v>2080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'FLU+CONTACT'!$P$38:$P$41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38</c:v>
                </c:pt>
              </c:numCache>
            </c:numRef>
          </c:xVal>
          <c:yVal>
            <c:numRef>
              <c:f>'FLU+CONTACT'!$Q$38:$Q$41</c:f>
              <c:numCache>
                <c:formatCode>0.00</c:formatCode>
                <c:ptCount val="4"/>
                <c:pt idx="0">
                  <c:v>0.56229286445647475</c:v>
                </c:pt>
                <c:pt idx="1">
                  <c:v>-0.6777807052660807</c:v>
                </c:pt>
                <c:pt idx="2">
                  <c:v>-0.6777807052660807</c:v>
                </c:pt>
                <c:pt idx="3">
                  <c:v>0.36735592102601899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DA-4D12-84E7-B0294ADEE58B}"/>
            </c:ext>
          </c:extLst>
        </c:ser>
        <c:ser>
          <c:idx val="9"/>
          <c:order val="9"/>
          <c:tx>
            <c:strRef>
              <c:f>'FLU+CONTACT'!$O$42</c:f>
              <c:strCache>
                <c:ptCount val="1"/>
                <c:pt idx="0">
                  <c:v>2082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'FLU+CONTACT'!$P$42:$P$43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'FLU+CONTACT'!$Q$42:$Q$43</c:f>
              <c:numCache>
                <c:formatCode>0.00</c:formatCode>
                <c:ptCount val="2"/>
                <c:pt idx="0">
                  <c:v>-0.6777807052660807</c:v>
                </c:pt>
                <c:pt idx="1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DA-4D12-84E7-B0294ADEE58B}"/>
            </c:ext>
          </c:extLst>
        </c:ser>
        <c:ser>
          <c:idx val="10"/>
          <c:order val="10"/>
          <c:tx>
            <c:strRef>
              <c:f>'FLU+CONTACT'!$O$44</c:f>
              <c:strCache>
                <c:ptCount val="1"/>
                <c:pt idx="0">
                  <c:v>2084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'FLU+CONTACT'!$P$44:$P$46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14</c:v>
                </c:pt>
              </c:numCache>
            </c:numRef>
          </c:xVal>
          <c:yVal>
            <c:numRef>
              <c:f>'FLU+CONTACT'!$Q$44:$Q$46</c:f>
              <c:numCache>
                <c:formatCode>0.00</c:formatCode>
                <c:ptCount val="3"/>
                <c:pt idx="0">
                  <c:v>-0.6777807052660807</c:v>
                </c:pt>
                <c:pt idx="1">
                  <c:v>-0.6777807052660807</c:v>
                </c:pt>
                <c:pt idx="2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DA-4D12-84E7-B0294ADEE58B}"/>
            </c:ext>
          </c:extLst>
        </c:ser>
        <c:ser>
          <c:idx val="11"/>
          <c:order val="11"/>
          <c:tx>
            <c:strRef>
              <c:f>'FLU+CONTACT'!$O$47</c:f>
              <c:strCache>
                <c:ptCount val="1"/>
                <c:pt idx="0">
                  <c:v>3021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'FLU+CONTACT'!$P$47:$P$51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30</c:v>
                </c:pt>
              </c:numCache>
            </c:numRef>
          </c:xVal>
          <c:yVal>
            <c:numRef>
              <c:f>'FLU+CONTACT'!$Q$47:$Q$51</c:f>
              <c:numCache>
                <c:formatCode>General</c:formatCode>
                <c:ptCount val="5"/>
                <c:pt idx="0">
                  <c:v>0.61595005165640104</c:v>
                </c:pt>
                <c:pt idx="1">
                  <c:v>0.70156798505592743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DA-4D12-84E7-B0294ADEE58B}"/>
            </c:ext>
          </c:extLst>
        </c:ser>
        <c:ser>
          <c:idx val="12"/>
          <c:order val="12"/>
          <c:tx>
            <c:strRef>
              <c:f>'FLU+CONTACT'!$O$52</c:f>
              <c:strCache>
                <c:ptCount val="1"/>
                <c:pt idx="0">
                  <c:v>3026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635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'FLU+CONTACT'!$P$52:$P$56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31</c:v>
                </c:pt>
              </c:numCache>
            </c:numRef>
          </c:xVal>
          <c:yVal>
            <c:numRef>
              <c:f>'FLU+CONTACT'!$Q$52:$Q$56</c:f>
              <c:numCache>
                <c:formatCode>General</c:formatCode>
                <c:ptCount val="5"/>
                <c:pt idx="0">
                  <c:v>0.68574173860226362</c:v>
                </c:pt>
                <c:pt idx="1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DA-4D12-84E7-B0294ADEE58B}"/>
            </c:ext>
          </c:extLst>
        </c:ser>
        <c:ser>
          <c:idx val="13"/>
          <c:order val="13"/>
          <c:tx>
            <c:strRef>
              <c:f>'FLU+CONTACT'!$O$57</c:f>
              <c:strCache>
                <c:ptCount val="1"/>
                <c:pt idx="0">
                  <c:v>3038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'FLU+CONTACT'!$P$57:$P$62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40</c:v>
                </c:pt>
              </c:numCache>
            </c:numRef>
          </c:xVal>
          <c:yVal>
            <c:numRef>
              <c:f>'FLU+CONTACT'!$Q$57:$Q$62</c:f>
              <c:numCache>
                <c:formatCode>General</c:formatCode>
                <c:ptCount val="6"/>
                <c:pt idx="0">
                  <c:v>1.1479853206838051</c:v>
                </c:pt>
                <c:pt idx="1">
                  <c:v>1.741466761769755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1DA-4D12-84E7-B0294ADEE58B}"/>
            </c:ext>
          </c:extLst>
        </c:ser>
        <c:ser>
          <c:idx val="14"/>
          <c:order val="14"/>
          <c:tx>
            <c:strRef>
              <c:f>'FLU+CONTACT'!$O$64</c:f>
              <c:strCache>
                <c:ptCount val="1"/>
                <c:pt idx="0">
                  <c:v>3039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635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'FLU+CONTACT'!$P$64:$P$69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41</c:v>
                </c:pt>
              </c:numCache>
            </c:numRef>
          </c:xVal>
          <c:yVal>
            <c:numRef>
              <c:f>'FLU+CONTACT'!$Q$64:$Q$69</c:f>
              <c:numCache>
                <c:formatCode>General</c:formatCode>
                <c:ptCount val="6"/>
                <c:pt idx="0">
                  <c:v>1.3014640731432998</c:v>
                </c:pt>
                <c:pt idx="1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1DA-4D12-84E7-B0294ADEE58B}"/>
            </c:ext>
          </c:extLst>
        </c:ser>
        <c:ser>
          <c:idx val="15"/>
          <c:order val="15"/>
          <c:tx>
            <c:strRef>
              <c:f>'FLU+CONTACT'!$O$70</c:f>
              <c:strCache>
                <c:ptCount val="1"/>
                <c:pt idx="0">
                  <c:v>3040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''FLU+CONTACT'!$P$70:$P$75</c:v>
              </c:pt>
            </c:strLit>
          </c:xVal>
          <c:yVal>
            <c:numRef>
              <c:f>'FLU+CONTACT'!$Q$70:$Q$75</c:f>
              <c:numCache>
                <c:formatCode>General</c:formatCode>
                <c:ptCount val="6"/>
                <c:pt idx="0">
                  <c:v>0.61595005165640104</c:v>
                </c:pt>
                <c:pt idx="1">
                  <c:v>0.88138465677057287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DA-4D12-84E7-B0294ADEE58B}"/>
            </c:ext>
          </c:extLst>
        </c:ser>
        <c:ser>
          <c:idx val="16"/>
          <c:order val="16"/>
          <c:tx>
            <c:strRef>
              <c:f>'FLU+CONTACT'!$O$77</c:f>
              <c:strCache>
                <c:ptCount val="1"/>
                <c:pt idx="0">
                  <c:v>3042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'FLU+CONTACT'!$P$77:$P$81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17</c:v>
                </c:pt>
                <c:pt idx="3">
                  <c:v>20</c:v>
                </c:pt>
                <c:pt idx="4">
                  <c:v>38</c:v>
                </c:pt>
              </c:numCache>
            </c:numRef>
          </c:xVal>
          <c:yVal>
            <c:numRef>
              <c:f>'FLU+CONTACT'!$Q$77:$Q$81</c:f>
              <c:numCache>
                <c:formatCode>General</c:formatCode>
                <c:ptCount val="5"/>
                <c:pt idx="0">
                  <c:v>0.61595005165640104</c:v>
                </c:pt>
                <c:pt idx="1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1DA-4D12-84E7-B0294ADEE58B}"/>
            </c:ext>
          </c:extLst>
        </c:ser>
        <c:ser>
          <c:idx val="17"/>
          <c:order val="17"/>
          <c:tx>
            <c:strRef>
              <c:f>'FLU+CONTACT'!$O$83</c:f>
              <c:strCache>
                <c:ptCount val="1"/>
                <c:pt idx="0">
                  <c:v>3044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'FLU+CONTACT'!$P$83:$P$87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17</c:v>
                </c:pt>
                <c:pt idx="4">
                  <c:v>38</c:v>
                </c:pt>
              </c:numCache>
            </c:numRef>
          </c:xVal>
          <c:yVal>
            <c:numRef>
              <c:f>'FLU+CONTACT'!$Q$83:$Q$87</c:f>
              <c:numCache>
                <c:formatCode>General</c:formatCode>
                <c:ptCount val="5"/>
                <c:pt idx="0">
                  <c:v>1.2631624649622166</c:v>
                </c:pt>
                <c:pt idx="1">
                  <c:v>1.4005379893919461</c:v>
                </c:pt>
                <c:pt idx="2">
                  <c:v>1.1182647260894794</c:v>
                </c:pt>
                <c:pt idx="3">
                  <c:v>0.73319726510656946</c:v>
                </c:pt>
                <c:pt idx="4">
                  <c:v>1.3653007486379873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1DA-4D12-84E7-B0294ADEE58B}"/>
            </c:ext>
          </c:extLst>
        </c:ser>
        <c:ser>
          <c:idx val="18"/>
          <c:order val="18"/>
          <c:tx>
            <c:strRef>
              <c:f>'FLU+CONTACT'!$O$88</c:f>
              <c:strCache>
                <c:ptCount val="1"/>
                <c:pt idx="0">
                  <c:v>3045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0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''FLU+CONTACT'!$P$88:$P$92</c:v>
              </c:pt>
            </c:strLit>
          </c:xVal>
          <c:yVal>
            <c:numRef>
              <c:f>'FLU+CONTACT'!$Q$88:$Q$92</c:f>
              <c:numCache>
                <c:formatCode>General</c:formatCode>
                <c:ptCount val="5"/>
                <c:pt idx="0">
                  <c:v>0.61595005165640104</c:v>
                </c:pt>
                <c:pt idx="1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1DA-4D12-84E7-B0294ADEE58B}"/>
            </c:ext>
          </c:extLst>
        </c:ser>
        <c:ser>
          <c:idx val="19"/>
          <c:order val="19"/>
          <c:tx>
            <c:strRef>
              <c:f>'FLU+CONTACT'!$O$93</c:f>
              <c:strCache>
                <c:ptCount val="1"/>
                <c:pt idx="0">
                  <c:v>3052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0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''FLU+CONTACT'!$P$93:$P$98</c:v>
              </c:pt>
            </c:strLit>
          </c:xVal>
          <c:yVal>
            <c:numRef>
              <c:f>'FLU+CONTACT'!$Q$93:$Q$98</c:f>
              <c:numCache>
                <c:formatCode>General</c:formatCode>
                <c:ptCount val="6"/>
                <c:pt idx="0">
                  <c:v>0.61595005165640104</c:v>
                </c:pt>
                <c:pt idx="1">
                  <c:v>0.61595005165640104</c:v>
                </c:pt>
                <c:pt idx="2">
                  <c:v>0.61595005165640104</c:v>
                </c:pt>
                <c:pt idx="3">
                  <c:v>0.61595005165640104</c:v>
                </c:pt>
                <c:pt idx="4">
                  <c:v>0.61595005165640104</c:v>
                </c:pt>
                <c:pt idx="5">
                  <c:v>0.61595005165640104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DA-4D12-84E7-B0294ADEE58B}"/>
            </c:ext>
          </c:extLst>
        </c:ser>
        <c:ser>
          <c:idx val="20"/>
          <c:order val="20"/>
          <c:tx>
            <c:strRef>
              <c:f>'FLU+CONTACT'!$O$99</c:f>
              <c:strCache>
                <c:ptCount val="1"/>
                <c:pt idx="0">
                  <c:v>4015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635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''FLU+CONTACT'!$P$99:$P$104</c:v>
              </c:pt>
            </c:strLit>
          </c:xVal>
          <c:yVal>
            <c:numRef>
              <c:f>'FLU+CONTACT'!$Q$99:$Q$104</c:f>
              <c:numCache>
                <c:formatCode>General</c:formatCode>
                <c:ptCount val="6"/>
                <c:pt idx="0">
                  <c:v>0.57054293988189753</c:v>
                </c:pt>
                <c:pt idx="1">
                  <c:v>0.57054293988189753</c:v>
                </c:pt>
                <c:pt idx="2">
                  <c:v>0.57054293988189753</c:v>
                </c:pt>
                <c:pt idx="3">
                  <c:v>0.57054293988189753</c:v>
                </c:pt>
                <c:pt idx="4">
                  <c:v>0.57054293988189753</c:v>
                </c:pt>
                <c:pt idx="5">
                  <c:v>0.57054293988189753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1DA-4D12-84E7-B0294ADEE58B}"/>
            </c:ext>
          </c:extLst>
        </c:ser>
        <c:ser>
          <c:idx val="21"/>
          <c:order val="21"/>
          <c:tx>
            <c:strRef>
              <c:f>'FLU+CONTACT'!$O$105</c:f>
              <c:strCache>
                <c:ptCount val="1"/>
                <c:pt idx="0">
                  <c:v>4018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635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''FLU+CONTACT'!$P$105:$P$110</c:v>
              </c:pt>
            </c:strLit>
          </c:xVal>
          <c:yVal>
            <c:numRef>
              <c:f>'FLU+CONTACT'!$Q$105:$Q$110</c:f>
              <c:numCache>
                <c:formatCode>General</c:formatCode>
                <c:ptCount val="6"/>
                <c:pt idx="0">
                  <c:v>1.2574385668598138</c:v>
                </c:pt>
                <c:pt idx="1">
                  <c:v>1.0244856676991669</c:v>
                </c:pt>
                <c:pt idx="2">
                  <c:v>0.76117581315573135</c:v>
                </c:pt>
                <c:pt idx="3">
                  <c:v>0.82542611776782315</c:v>
                </c:pt>
                <c:pt idx="4">
                  <c:v>0.57054293988189753</c:v>
                </c:pt>
                <c:pt idx="5">
                  <c:v>0.57054293988189753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1DA-4D12-84E7-B0294ADEE58B}"/>
            </c:ext>
          </c:extLst>
        </c:ser>
        <c:ser>
          <c:idx val="22"/>
          <c:order val="22"/>
          <c:tx>
            <c:strRef>
              <c:f>'FLU+CONTACT'!$O$111</c:f>
              <c:strCache>
                <c:ptCount val="1"/>
                <c:pt idx="0">
                  <c:v>4044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63500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''FLU+CONTACT'!$P$111:$P$116</c:v>
              </c:pt>
            </c:strLit>
          </c:xVal>
          <c:yVal>
            <c:numRef>
              <c:f>'FLU+CONTACT'!$Q$111:$Q$116</c:f>
              <c:numCache>
                <c:formatCode>General</c:formatCode>
                <c:ptCount val="6"/>
                <c:pt idx="0">
                  <c:v>0.57054293988189753</c:v>
                </c:pt>
                <c:pt idx="1">
                  <c:v>0.57054293988189753</c:v>
                </c:pt>
                <c:pt idx="2">
                  <c:v>0.57054293988189753</c:v>
                </c:pt>
                <c:pt idx="3">
                  <c:v>0.57054293988189753</c:v>
                </c:pt>
                <c:pt idx="4">
                  <c:v>0.57054293988189753</c:v>
                </c:pt>
                <c:pt idx="5">
                  <c:v>0.57054293988189753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1DA-4D12-84E7-B0294ADEE58B}"/>
            </c:ext>
          </c:extLst>
        </c:ser>
        <c:ser>
          <c:idx val="23"/>
          <c:order val="23"/>
          <c:tx>
            <c:strRef>
              <c:f>'FLU+CONTACT'!$O$117</c:f>
              <c:strCache>
                <c:ptCount val="1"/>
                <c:pt idx="0">
                  <c:v>4047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6350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''FLU+CONTACT'!$P$117:$P$122</c:v>
              </c:pt>
            </c:strLit>
          </c:xVal>
          <c:yVal>
            <c:numRef>
              <c:f>'FLU+CONTACT'!$Q$117:$Q$122</c:f>
              <c:numCache>
                <c:formatCode>General</c:formatCode>
                <c:ptCount val="6"/>
                <c:pt idx="0">
                  <c:v>0.57054293988189753</c:v>
                </c:pt>
                <c:pt idx="1">
                  <c:v>0.57054293988189753</c:v>
                </c:pt>
                <c:pt idx="2">
                  <c:v>0.57054293988189753</c:v>
                </c:pt>
                <c:pt idx="3">
                  <c:v>0.57054293988189753</c:v>
                </c:pt>
                <c:pt idx="4">
                  <c:v>0.57054293988189753</c:v>
                </c:pt>
                <c:pt idx="5">
                  <c:v>0.57054293988189753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1DA-4D12-84E7-B0294ADEE58B}"/>
            </c:ext>
          </c:extLst>
        </c:ser>
        <c:ser>
          <c:idx val="24"/>
          <c:order val="24"/>
          <c:tx>
            <c:strRef>
              <c:f>'FLU+CONTACT'!$O$123</c:f>
              <c:strCache>
                <c:ptCount val="1"/>
                <c:pt idx="0">
                  <c:v>4048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635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''FLU+CONTACT'!$P$123:$P$128</c:v>
              </c:pt>
            </c:strLit>
          </c:xVal>
          <c:yVal>
            <c:numRef>
              <c:f>'FLU+CONTACT'!$Q$123:$Q$128</c:f>
              <c:numCache>
                <c:formatCode>General</c:formatCode>
                <c:ptCount val="6"/>
                <c:pt idx="0">
                  <c:v>1.2574385668598138</c:v>
                </c:pt>
                <c:pt idx="1">
                  <c:v>1.4858633295973347</c:v>
                </c:pt>
                <c:pt idx="2">
                  <c:v>0.93449845124356767</c:v>
                </c:pt>
                <c:pt idx="3">
                  <c:v>0.57054293988189753</c:v>
                </c:pt>
                <c:pt idx="4">
                  <c:v>0.57054293988189753</c:v>
                </c:pt>
                <c:pt idx="5">
                  <c:v>0.88252453795488051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1DA-4D12-84E7-B0294ADEE58B}"/>
            </c:ext>
          </c:extLst>
        </c:ser>
        <c:ser>
          <c:idx val="25"/>
          <c:order val="25"/>
          <c:tx>
            <c:strRef>
              <c:f>'FLU+CONTACT'!$O$129</c:f>
              <c:strCache>
                <c:ptCount val="1"/>
                <c:pt idx="0">
                  <c:v>5020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635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'FLU+CONTACT'!$P$129:$P$133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21</c:v>
                </c:pt>
              </c:numCache>
            </c:numRef>
          </c:xVal>
          <c:yVal>
            <c:numRef>
              <c:f>'FLU+CONTACT'!$Q$129:$Q$133</c:f>
              <c:numCache>
                <c:formatCode>General</c:formatCode>
                <c:ptCount val="5"/>
                <c:pt idx="0">
                  <c:v>-5.0609993355087209E-2</c:v>
                </c:pt>
                <c:pt idx="1">
                  <c:v>-5.0609993355087209E-2</c:v>
                </c:pt>
                <c:pt idx="2">
                  <c:v>-5.0609993355087209E-2</c:v>
                </c:pt>
                <c:pt idx="3">
                  <c:v>-5.0609993355087209E-2</c:v>
                </c:pt>
                <c:pt idx="4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1DA-4D12-84E7-B0294ADEE58B}"/>
            </c:ext>
          </c:extLst>
        </c:ser>
        <c:ser>
          <c:idx val="26"/>
          <c:order val="26"/>
          <c:tx>
            <c:strRef>
              <c:f>'FLU+CONTACT'!$O$140</c:f>
              <c:strCache>
                <c:ptCount val="1"/>
                <c:pt idx="0">
                  <c:v>5028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635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'FLU+CONTACT'!$P$140:$P$145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29</c:v>
                </c:pt>
              </c:numCache>
            </c:numRef>
          </c:xVal>
          <c:yVal>
            <c:numRef>
              <c:f>'FLU+CONTACT'!$Q$140:$Q$145</c:f>
              <c:numCache>
                <c:formatCode>General</c:formatCode>
                <c:ptCount val="6"/>
                <c:pt idx="0">
                  <c:v>-4.5757490560675115E-2</c:v>
                </c:pt>
                <c:pt idx="1">
                  <c:v>2.5305865264770262E-2</c:v>
                </c:pt>
                <c:pt idx="2">
                  <c:v>0.24303804868629444</c:v>
                </c:pt>
                <c:pt idx="3">
                  <c:v>0.50379068305718111</c:v>
                </c:pt>
                <c:pt idx="4">
                  <c:v>0.72345567203518579</c:v>
                </c:pt>
                <c:pt idx="5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1DA-4D12-84E7-B0294ADEE58B}"/>
            </c:ext>
          </c:extLst>
        </c:ser>
        <c:ser>
          <c:idx val="27"/>
          <c:order val="27"/>
          <c:tx>
            <c:strRef>
              <c:f>'FLU+CONTACT'!$O$146</c:f>
              <c:strCache>
                <c:ptCount val="1"/>
                <c:pt idx="0">
                  <c:v>5040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635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''FLU+CONTACT'!$P$146:$P$148</c:v>
              </c:pt>
            </c:strLit>
          </c:xVal>
          <c:yVal>
            <c:numRef>
              <c:f>'FLU+CONTACT'!$Q$146:$Q$148</c:f>
              <c:numCache>
                <c:formatCode>General</c:formatCode>
                <c:ptCount val="3"/>
                <c:pt idx="0">
                  <c:v>-5.0609993355087209E-2</c:v>
                </c:pt>
                <c:pt idx="1">
                  <c:v>-5.0609993355087209E-2</c:v>
                </c:pt>
                <c:pt idx="2">
                  <c:v>-5.0609993355087209E-2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1DA-4D12-84E7-B0294ADE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37472"/>
        <c:axId val="1025104640"/>
      </c:scatterChart>
      <c:valAx>
        <c:axId val="9276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Day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04640"/>
        <c:crossesAt val="-1"/>
        <c:crossBetween val="midCat"/>
      </c:valAx>
      <c:valAx>
        <c:axId val="10251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IFNa2 Nasal Wash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Viral Loads (qRT-PCR)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30563233206705E-2"/>
          <c:y val="6.6939169794846501E-2"/>
          <c:w val="0.83222207184336405"/>
          <c:h val="0.84428181947313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'FLU+CONTACT'!$O$2</c:f>
              <c:strCache>
                <c:ptCount val="1"/>
                <c:pt idx="0">
                  <c:v>1008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'FLU+CONTACT'!$P$2:$P$6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'FLU+CONTACT'!$S$2:$S$6</c:f>
              <c:numCache>
                <c:formatCode>General</c:formatCode>
                <c:ptCount val="5"/>
                <c:pt idx="0">
                  <c:v>3.9734443210901493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6-42BA-B633-1E9D2E1F95F5}"/>
            </c:ext>
          </c:extLst>
        </c:ser>
        <c:ser>
          <c:idx val="1"/>
          <c:order val="1"/>
          <c:tx>
            <c:strRef>
              <c:f>'FLU+CONTACT'!$O$7</c:f>
              <c:strCache>
                <c:ptCount val="1"/>
                <c:pt idx="0">
                  <c:v>1011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'FLU+CONTACT'!$P$7:$P$11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31</c:v>
                </c:pt>
              </c:numCache>
            </c:numRef>
          </c:xVal>
          <c:yVal>
            <c:numRef>
              <c:f>'FLU+CONTACT'!$S$7:$S$11</c:f>
              <c:numCache>
                <c:formatCode>General</c:formatCode>
                <c:ptCount val="5"/>
                <c:pt idx="0">
                  <c:v>1.3257235724875038</c:v>
                </c:pt>
                <c:pt idx="1">
                  <c:v>1.2479732663618066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6-42BA-B633-1E9D2E1F95F5}"/>
            </c:ext>
          </c:extLst>
        </c:ser>
        <c:ser>
          <c:idx val="2"/>
          <c:order val="2"/>
          <c:tx>
            <c:strRef>
              <c:f>'FLU+CONTACT'!$O$12</c:f>
              <c:strCache>
                <c:ptCount val="1"/>
                <c:pt idx="0">
                  <c:v>1057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'FLU+CONTACT'!$P$12:$P$15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'FLU+CONTACT'!$S$12:$S$15</c:f>
              <c:numCache>
                <c:formatCode>General</c:formatCode>
                <c:ptCount val="4"/>
                <c:pt idx="0">
                  <c:v>2.2045604833248622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A6-42BA-B633-1E9D2E1F95F5}"/>
            </c:ext>
          </c:extLst>
        </c:ser>
        <c:ser>
          <c:idx val="3"/>
          <c:order val="3"/>
          <c:tx>
            <c:strRef>
              <c:f>'FLU+CONTACT'!$O$16</c:f>
              <c:strCache>
                <c:ptCount val="1"/>
                <c:pt idx="0">
                  <c:v>1072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'FLU+CONTACT'!$P$16:$P$20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'FLU+CONTACT'!$S$16:$S$20</c:f>
              <c:numCache>
                <c:formatCode>General</c:formatCode>
                <c:ptCount val="5"/>
                <c:pt idx="0">
                  <c:v>2.2858555045279307</c:v>
                </c:pt>
                <c:pt idx="1">
                  <c:v>0.95335191727148694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A6-42BA-B633-1E9D2E1F95F5}"/>
            </c:ext>
          </c:extLst>
        </c:ser>
        <c:ser>
          <c:idx val="4"/>
          <c:order val="4"/>
          <c:tx>
            <c:strRef>
              <c:f>'FLU+CONTACT'!$O$21</c:f>
              <c:strCache>
                <c:ptCount val="1"/>
                <c:pt idx="0">
                  <c:v>1083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'FLU+CONTACT'!$R$21:$R$24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 formatCode="0.00">
                  <c:v>32</c:v>
                </c:pt>
              </c:numCache>
            </c:numRef>
          </c:xVal>
          <c:yVal>
            <c:numRef>
              <c:f>'FLU+CONTACT'!$S$21:$S$24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-0.7973528446383128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A6-42BA-B633-1E9D2E1F95F5}"/>
            </c:ext>
          </c:extLst>
        </c:ser>
        <c:ser>
          <c:idx val="5"/>
          <c:order val="5"/>
          <c:tx>
            <c:strRef>
              <c:f>'FLU+CONTACT'!$O$25</c:f>
              <c:strCache>
                <c:ptCount val="1"/>
                <c:pt idx="0">
                  <c:v>1097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'FLU+CONTACT'!$R$25:$R$28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'FLU+CONTACT'!$S$25:$S$28</c:f>
              <c:numCache>
                <c:formatCode>General</c:formatCode>
                <c:ptCount val="4"/>
                <c:pt idx="0">
                  <c:v>0.92395255293958123</c:v>
                </c:pt>
                <c:pt idx="1">
                  <c:v>0.59766483186733088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A6-42BA-B633-1E9D2E1F95F5}"/>
            </c:ext>
          </c:extLst>
        </c:ser>
        <c:ser>
          <c:idx val="6"/>
          <c:order val="6"/>
          <c:tx>
            <c:strRef>
              <c:f>'FLU+CONTACT'!$O$29</c:f>
              <c:strCache>
                <c:ptCount val="1"/>
                <c:pt idx="0">
                  <c:v>2016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'FLU+CONTACT'!$P$29:$P$31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28</c:v>
                </c:pt>
              </c:numCache>
            </c:numRef>
          </c:xVal>
          <c:yVal>
            <c:numRef>
              <c:f>'FLU+CONTACT'!$S$29:$S$31</c:f>
              <c:numCache>
                <c:formatCode>General</c:formatCode>
                <c:ptCount val="3"/>
                <c:pt idx="0">
                  <c:v>2.7619480394064819</c:v>
                </c:pt>
                <c:pt idx="1">
                  <c:v>-8.8897614115216073E-2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A6-42BA-B633-1E9D2E1F95F5}"/>
            </c:ext>
          </c:extLst>
        </c:ser>
        <c:ser>
          <c:idx val="7"/>
          <c:order val="7"/>
          <c:tx>
            <c:strRef>
              <c:f>'FLU+CONTACT'!$O$32</c:f>
              <c:strCache>
                <c:ptCount val="1"/>
                <c:pt idx="0">
                  <c:v>2060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'FLU+CONTACT'!$R$32:$R$37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'FLU+CONTACT'!$S$32:$S$37</c:f>
              <c:numCache>
                <c:formatCode>General</c:formatCode>
                <c:ptCount val="6"/>
                <c:pt idx="0">
                  <c:v>4.2921392723631806</c:v>
                </c:pt>
                <c:pt idx="1">
                  <c:v>2.7693565886311817</c:v>
                </c:pt>
                <c:pt idx="2">
                  <c:v>0.48237502979339442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A6-42BA-B633-1E9D2E1F95F5}"/>
            </c:ext>
          </c:extLst>
        </c:ser>
        <c:ser>
          <c:idx val="8"/>
          <c:order val="8"/>
          <c:tx>
            <c:strRef>
              <c:f>'FLU+CONTACT'!$O$38</c:f>
              <c:strCache>
                <c:ptCount val="1"/>
                <c:pt idx="0">
                  <c:v>2080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'FLU+CONTACT'!$R$38:$R$41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21</c:v>
                </c:pt>
              </c:numCache>
            </c:numRef>
          </c:xVal>
          <c:yVal>
            <c:numRef>
              <c:f>'FLU+CONTACT'!$S$38:$S$41</c:f>
              <c:numCache>
                <c:formatCode>General</c:formatCode>
                <c:ptCount val="4"/>
                <c:pt idx="0">
                  <c:v>3.3085525426748275</c:v>
                </c:pt>
                <c:pt idx="1">
                  <c:v>8.2329837389074748E-2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A6-42BA-B633-1E9D2E1F95F5}"/>
            </c:ext>
          </c:extLst>
        </c:ser>
        <c:ser>
          <c:idx val="9"/>
          <c:order val="9"/>
          <c:tx>
            <c:strRef>
              <c:f>'FLU+CONTACT'!$O$42</c:f>
              <c:strCache>
                <c:ptCount val="1"/>
                <c:pt idx="0">
                  <c:v>2082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'FLU+CONTACT'!$R$42:$R$43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'FLU+CONTACT'!$S$42:$S$43</c:f>
              <c:numCache>
                <c:formatCode>General</c:formatCode>
                <c:ptCount val="2"/>
                <c:pt idx="0">
                  <c:v>0.52968592391890879</c:v>
                </c:pt>
                <c:pt idx="1">
                  <c:v>1.0373975528220343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A6-42BA-B633-1E9D2E1F95F5}"/>
            </c:ext>
          </c:extLst>
        </c:ser>
        <c:ser>
          <c:idx val="10"/>
          <c:order val="10"/>
          <c:tx>
            <c:strRef>
              <c:f>'FLU+CONTACT'!$O$44</c:f>
              <c:strCache>
                <c:ptCount val="1"/>
                <c:pt idx="0">
                  <c:v>2084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'FLU+CONTACT'!$R$44:$R$46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14</c:v>
                </c:pt>
              </c:numCache>
            </c:numRef>
          </c:xVal>
          <c:yVal>
            <c:numRef>
              <c:f>'FLU+CONTACT'!$S$44:$S$46</c:f>
              <c:numCache>
                <c:formatCode>General</c:formatCode>
                <c:ptCount val="3"/>
                <c:pt idx="0">
                  <c:v>2.0970267616692735</c:v>
                </c:pt>
                <c:pt idx="1">
                  <c:v>0.93516290625829046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A6-42BA-B633-1E9D2E1F95F5}"/>
            </c:ext>
          </c:extLst>
        </c:ser>
        <c:ser>
          <c:idx val="11"/>
          <c:order val="11"/>
          <c:tx>
            <c:strRef>
              <c:f>'FLU+CONTACT'!$O$47</c:f>
              <c:strCache>
                <c:ptCount val="1"/>
                <c:pt idx="0">
                  <c:v>3021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635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'FLU+CONTACT'!$P$47:$P$51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30</c:v>
                </c:pt>
              </c:numCache>
            </c:numRef>
          </c:xVal>
          <c:yVal>
            <c:numRef>
              <c:f>'FLU+CONTACT'!$S$47:$S$51</c:f>
              <c:numCache>
                <c:formatCode>General</c:formatCode>
                <c:ptCount val="5"/>
                <c:pt idx="0">
                  <c:v>0.11866099128353162</c:v>
                </c:pt>
                <c:pt idx="1">
                  <c:v>0.11806467765605914</c:v>
                </c:pt>
                <c:pt idx="2">
                  <c:v>0.73843713601191052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A6-42BA-B633-1E9D2E1F95F5}"/>
            </c:ext>
          </c:extLst>
        </c:ser>
        <c:ser>
          <c:idx val="12"/>
          <c:order val="12"/>
          <c:tx>
            <c:strRef>
              <c:f>'FLU+CONTACT'!$O$52</c:f>
              <c:strCache>
                <c:ptCount val="1"/>
                <c:pt idx="0">
                  <c:v>3026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635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'FLU+CONTACT'!$P$52:$P$56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31</c:v>
                </c:pt>
              </c:numCache>
            </c:numRef>
          </c:xVal>
          <c:yVal>
            <c:numRef>
              <c:f>'FLU+CONTACT'!$S$52:$S$56</c:f>
              <c:numCache>
                <c:formatCode>General</c:formatCode>
                <c:ptCount val="5"/>
                <c:pt idx="0">
                  <c:v>0.69993535394113648</c:v>
                </c:pt>
                <c:pt idx="1">
                  <c:v>-0.12082503969530899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A6-42BA-B633-1E9D2E1F95F5}"/>
            </c:ext>
          </c:extLst>
        </c:ser>
        <c:ser>
          <c:idx val="13"/>
          <c:order val="13"/>
          <c:tx>
            <c:strRef>
              <c:f>'FLU+CONTACT'!$O$57</c:f>
              <c:strCache>
                <c:ptCount val="1"/>
                <c:pt idx="0">
                  <c:v>3038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635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'FLU+CONTACT'!$P$57:$P$62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40</c:v>
                </c:pt>
              </c:numCache>
            </c:numRef>
          </c:xVal>
          <c:yVal>
            <c:numRef>
              <c:f>'FLU+CONTACT'!$S$57:$S$62</c:f>
              <c:numCache>
                <c:formatCode>General</c:formatCode>
                <c:ptCount val="6"/>
                <c:pt idx="0">
                  <c:v>0.692162864133259</c:v>
                </c:pt>
                <c:pt idx="1">
                  <c:v>3.393473217886843</c:v>
                </c:pt>
                <c:pt idx="2">
                  <c:v>0.88685717679793497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A6-42BA-B633-1E9D2E1F95F5}"/>
            </c:ext>
          </c:extLst>
        </c:ser>
        <c:ser>
          <c:idx val="14"/>
          <c:order val="14"/>
          <c:tx>
            <c:strRef>
              <c:f>'FLU+CONTACT'!$O$64</c:f>
              <c:strCache>
                <c:ptCount val="1"/>
                <c:pt idx="0">
                  <c:v>3039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635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'FLU+CONTACT'!$R$64:$R$69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41</c:v>
                </c:pt>
              </c:numCache>
            </c:numRef>
          </c:xVal>
          <c:yVal>
            <c:numRef>
              <c:f>'FLU+CONTACT'!$S$64:$S$69</c:f>
              <c:numCache>
                <c:formatCode>General</c:formatCode>
                <c:ptCount val="6"/>
                <c:pt idx="0">
                  <c:v>0.71379153020104291</c:v>
                </c:pt>
                <c:pt idx="1">
                  <c:v>0.25385416006785266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A6-42BA-B633-1E9D2E1F95F5}"/>
            </c:ext>
          </c:extLst>
        </c:ser>
        <c:ser>
          <c:idx val="15"/>
          <c:order val="15"/>
          <c:tx>
            <c:strRef>
              <c:f>'FLU+CONTACT'!$O$70</c:f>
              <c:strCache>
                <c:ptCount val="1"/>
                <c:pt idx="0">
                  <c:v>3040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635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'FLU+CONTACT'!$R$70:$R$74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'FLU+CONTACT'!$S$70:$S$75</c:f>
              <c:numCache>
                <c:formatCode>General</c:formatCode>
                <c:ptCount val="6"/>
                <c:pt idx="0">
                  <c:v>9.9440981056570149E-2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A6-42BA-B633-1E9D2E1F95F5}"/>
            </c:ext>
          </c:extLst>
        </c:ser>
        <c:ser>
          <c:idx val="16"/>
          <c:order val="16"/>
          <c:tx>
            <c:strRef>
              <c:f>'FLU+CONTACT'!$O$77</c:f>
              <c:strCache>
                <c:ptCount val="1"/>
                <c:pt idx="0">
                  <c:v>3042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635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'FLU+CONTACT'!$R$77:$R$82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38</c:v>
                </c:pt>
              </c:numCache>
            </c:numRef>
          </c:xVal>
          <c:yVal>
            <c:numRef>
              <c:f>'FLU+CONTACT'!$S$77:$S$82</c:f>
              <c:numCache>
                <c:formatCode>General</c:formatCode>
                <c:ptCount val="6"/>
                <c:pt idx="0">
                  <c:v>2.6620700874383481</c:v>
                </c:pt>
                <c:pt idx="1">
                  <c:v>0.5713263027941986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A6-42BA-B633-1E9D2E1F95F5}"/>
            </c:ext>
          </c:extLst>
        </c:ser>
        <c:ser>
          <c:idx val="17"/>
          <c:order val="17"/>
          <c:tx>
            <c:strRef>
              <c:f>'FLU+CONTACT'!$O$83</c:f>
              <c:strCache>
                <c:ptCount val="1"/>
                <c:pt idx="0">
                  <c:v>3044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635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'FLU+CONTACT'!$R$83:$R$87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</c:numCache>
            </c:numRef>
          </c:xVal>
          <c:yVal>
            <c:numRef>
              <c:f>'FLU+CONTACT'!$S$83:$S$87</c:f>
              <c:numCache>
                <c:formatCode>General</c:formatCode>
                <c:ptCount val="5"/>
                <c:pt idx="0">
                  <c:v>4.9443860015671426</c:v>
                </c:pt>
                <c:pt idx="1">
                  <c:v>0.89503291672178176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A6-42BA-B633-1E9D2E1F95F5}"/>
            </c:ext>
          </c:extLst>
        </c:ser>
        <c:ser>
          <c:idx val="18"/>
          <c:order val="18"/>
          <c:tx>
            <c:strRef>
              <c:f>'FLU+CONTACT'!$O$88</c:f>
              <c:strCache>
                <c:ptCount val="1"/>
                <c:pt idx="0">
                  <c:v>3045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63500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'FLU+CONTACT'!$R$88:$R$92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39</c:v>
                </c:pt>
              </c:numCache>
            </c:numRef>
          </c:xVal>
          <c:yVal>
            <c:numRef>
              <c:f>'FLU+CONTACT'!$S$88:$S$92</c:f>
              <c:numCache>
                <c:formatCode>General</c:formatCode>
                <c:ptCount val="5"/>
                <c:pt idx="0">
                  <c:v>0.85400715431937035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A6-42BA-B633-1E9D2E1F95F5}"/>
            </c:ext>
          </c:extLst>
        </c:ser>
        <c:ser>
          <c:idx val="19"/>
          <c:order val="19"/>
          <c:tx>
            <c:strRef>
              <c:f>'FLU+CONTACT'!$O$93</c:f>
              <c:strCache>
                <c:ptCount val="1"/>
                <c:pt idx="0">
                  <c:v>3052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63500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'FLU+CONTACT'!$R$93:$R$98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</c:numCache>
            </c:numRef>
          </c:xVal>
          <c:yVal>
            <c:numRef>
              <c:f>'FLU+CONTACT'!$S$93:$S$98</c:f>
              <c:numCache>
                <c:formatCode>General</c:formatCode>
                <c:ptCount val="6"/>
                <c:pt idx="0">
                  <c:v>4.2799273793134551</c:v>
                </c:pt>
                <c:pt idx="1">
                  <c:v>1.0087254539582289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7A6-42BA-B633-1E9D2E1F95F5}"/>
            </c:ext>
          </c:extLst>
        </c:ser>
        <c:ser>
          <c:idx val="20"/>
          <c:order val="20"/>
          <c:tx>
            <c:strRef>
              <c:f>'FLU+CONTACT'!$O$99</c:f>
              <c:strCache>
                <c:ptCount val="1"/>
                <c:pt idx="0">
                  <c:v>4015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635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'FLU+CONTACT'!$R$99:$R$104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26</c:v>
                </c:pt>
              </c:numCache>
            </c:numRef>
          </c:xVal>
          <c:yVal>
            <c:numRef>
              <c:f>'FLU+CONTACT'!$S$99:$S$104</c:f>
              <c:numCache>
                <c:formatCode>General</c:formatCode>
                <c:ptCount val="6"/>
                <c:pt idx="0">
                  <c:v>1.5655637814988022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7A6-42BA-B633-1E9D2E1F95F5}"/>
            </c:ext>
          </c:extLst>
        </c:ser>
        <c:ser>
          <c:idx val="21"/>
          <c:order val="21"/>
          <c:tx>
            <c:strRef>
              <c:f>'FLU+CONTACT'!$O$105</c:f>
              <c:strCache>
                <c:ptCount val="1"/>
                <c:pt idx="0">
                  <c:v>4018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635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'FLU+CONTACT'!$R$105:$R$110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26</c:v>
                </c:pt>
              </c:numCache>
            </c:numRef>
          </c:xVal>
          <c:yVal>
            <c:numRef>
              <c:f>'FLU+CONTACT'!$S$105:$S$110</c:f>
              <c:numCache>
                <c:formatCode>General</c:formatCode>
                <c:ptCount val="6"/>
                <c:pt idx="0">
                  <c:v>3.2981808978811951</c:v>
                </c:pt>
                <c:pt idx="1">
                  <c:v>1.5874377672927982</c:v>
                </c:pt>
                <c:pt idx="2">
                  <c:v>1.7162076752352227</c:v>
                </c:pt>
                <c:pt idx="3">
                  <c:v>1.5583202481799125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7A6-42BA-B633-1E9D2E1F95F5}"/>
            </c:ext>
          </c:extLst>
        </c:ser>
        <c:ser>
          <c:idx val="22"/>
          <c:order val="22"/>
          <c:tx>
            <c:strRef>
              <c:f>'FLU+CONTACT'!$O$111</c:f>
              <c:strCache>
                <c:ptCount val="1"/>
                <c:pt idx="0">
                  <c:v>4044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63500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'FLU+CONTACT'!$R$111:$R$116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</c:numCache>
            </c:numRef>
          </c:xVal>
          <c:yVal>
            <c:numRef>
              <c:f>'FLU+CONTACT'!$S$111:$S$116</c:f>
              <c:numCache>
                <c:formatCode>General</c:formatCode>
                <c:ptCount val="6"/>
                <c:pt idx="0">
                  <c:v>2.5942201011020587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7A6-42BA-B633-1E9D2E1F95F5}"/>
            </c:ext>
          </c:extLst>
        </c:ser>
        <c:ser>
          <c:idx val="23"/>
          <c:order val="23"/>
          <c:tx>
            <c:strRef>
              <c:f>'FLU+CONTACT'!$O$117</c:f>
              <c:strCache>
                <c:ptCount val="1"/>
                <c:pt idx="0">
                  <c:v>4047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6350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'FLU+CONTACT'!$R$117:$R$122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</c:numCache>
            </c:numRef>
          </c:xVal>
          <c:yVal>
            <c:numRef>
              <c:f>'FLU+CONTACT'!$S$117:$S$122</c:f>
              <c:numCache>
                <c:formatCode>General</c:formatCode>
                <c:ptCount val="6"/>
                <c:pt idx="0">
                  <c:v>3.4472161350935595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7A6-42BA-B633-1E9D2E1F95F5}"/>
            </c:ext>
          </c:extLst>
        </c:ser>
        <c:ser>
          <c:idx val="24"/>
          <c:order val="24"/>
          <c:tx>
            <c:strRef>
              <c:f>'FLU+CONTACT'!$O$123</c:f>
              <c:strCache>
                <c:ptCount val="1"/>
                <c:pt idx="0">
                  <c:v>4048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635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'FLU+CONTACT'!$R$123:$R$128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</c:numCache>
            </c:numRef>
          </c:xVal>
          <c:yVal>
            <c:numRef>
              <c:f>'FLU+CONTACT'!$S$123:$S$128</c:f>
              <c:numCache>
                <c:formatCode>General</c:formatCode>
                <c:ptCount val="6"/>
                <c:pt idx="0">
                  <c:v>5.7103435409326417</c:v>
                </c:pt>
                <c:pt idx="1">
                  <c:v>3.8104755615010051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7A6-42BA-B633-1E9D2E1F95F5}"/>
            </c:ext>
          </c:extLst>
        </c:ser>
        <c:ser>
          <c:idx val="25"/>
          <c:order val="25"/>
          <c:tx>
            <c:strRef>
              <c:f>'FLU+CONTACT'!$O$129</c:f>
              <c:strCache>
                <c:ptCount val="1"/>
                <c:pt idx="0">
                  <c:v>5020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635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'FLU+CONTACT'!$R$129:$R$133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</c:numCache>
            </c:numRef>
          </c:xVal>
          <c:yVal>
            <c:numRef>
              <c:f>'FLU+CONTACT'!$S$129:$S$133</c:f>
              <c:numCache>
                <c:formatCode>General</c:formatCode>
                <c:ptCount val="5"/>
                <c:pt idx="0">
                  <c:v>2.1104760636553497</c:v>
                </c:pt>
                <c:pt idx="1">
                  <c:v>2.3582825860954388</c:v>
                </c:pt>
                <c:pt idx="2">
                  <c:v>0.3599935655119289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A6-42BA-B633-1E9D2E1F95F5}"/>
            </c:ext>
          </c:extLst>
        </c:ser>
        <c:ser>
          <c:idx val="26"/>
          <c:order val="26"/>
          <c:tx>
            <c:strRef>
              <c:f>'FLU+CONTACT'!$O$140</c:f>
              <c:strCache>
                <c:ptCount val="1"/>
                <c:pt idx="0">
                  <c:v>5028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635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'FLU+CONTACT'!$R$140:$R$145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29</c:v>
                </c:pt>
              </c:numCache>
            </c:numRef>
          </c:xVal>
          <c:yVal>
            <c:numRef>
              <c:f>'FLU+CONTACT'!$S$140:$S$145</c:f>
              <c:numCache>
                <c:formatCode>General</c:formatCode>
                <c:ptCount val="6"/>
                <c:pt idx="0">
                  <c:v>0.10653381007902428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7A6-42BA-B633-1E9D2E1F95F5}"/>
            </c:ext>
          </c:extLst>
        </c:ser>
        <c:ser>
          <c:idx val="27"/>
          <c:order val="27"/>
          <c:tx>
            <c:strRef>
              <c:f>'FLU+CONTACT'!$O$146</c:f>
              <c:strCache>
                <c:ptCount val="1"/>
                <c:pt idx="0">
                  <c:v>5040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635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'FLU+CONTACT'!$R$146:$R$148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'FLU+CONTACT'!$S$146:$S$148</c:f>
              <c:numCache>
                <c:formatCode>General</c:formatCode>
                <c:ptCount val="3"/>
                <c:pt idx="0">
                  <c:v>0.67682429502649732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7A6-42BA-B633-1E9D2E1F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65168"/>
        <c:axId val="1024866944"/>
      </c:scatterChart>
      <c:valAx>
        <c:axId val="102486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Day </a:t>
                </a:r>
              </a:p>
            </c:rich>
          </c:tx>
          <c:layout>
            <c:manualLayout>
              <c:xMode val="edge"/>
              <c:yMode val="edge"/>
              <c:x val="0.41968961938795901"/>
              <c:y val="0.96270282534169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66944"/>
        <c:crossesAt val="-1"/>
        <c:crossBetween val="midCat"/>
      </c:valAx>
      <c:valAx>
        <c:axId val="10248669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Viral Copies Nasal Swab (log10)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6516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INDEX!$O$2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INDEX!$P$2:$P$6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4-422C-949E-0E6CA93A2BB9}"/>
            </c:ext>
          </c:extLst>
        </c:ser>
        <c:ser>
          <c:idx val="1"/>
          <c:order val="1"/>
          <c:tx>
            <c:strRef>
              <c:f>INDEX!$O$7</c:f>
              <c:strCache>
                <c:ptCount val="1"/>
                <c:pt idx="0">
                  <c:v>1004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INDEX!$P$7:$P$8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INDEX!$Q$7:$Q$8</c:f>
              <c:numCache>
                <c:formatCode>General</c:formatCode>
                <c:ptCount val="2"/>
                <c:pt idx="0">
                  <c:v>1.355834495884936</c:v>
                </c:pt>
                <c:pt idx="1">
                  <c:v>0.95568775031350572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04-422C-949E-0E6CA93A2BB9}"/>
            </c:ext>
          </c:extLst>
        </c:ser>
        <c:ser>
          <c:idx val="2"/>
          <c:order val="2"/>
          <c:tx>
            <c:strRef>
              <c:f>INDEX!$O$9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INDEX!$P$9:$P$13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INDEX!$Q$9:$Q$13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04-422C-949E-0E6CA93A2BB9}"/>
            </c:ext>
          </c:extLst>
        </c:ser>
        <c:ser>
          <c:idx val="3"/>
          <c:order val="3"/>
          <c:tx>
            <c:strRef>
              <c:f>INDEX!$O$14</c:f>
              <c:strCache>
                <c:ptCount val="1"/>
                <c:pt idx="0">
                  <c:v>1035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INDEX!$P$14:$P$15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INDEX!$Q$14:$Q$15</c:f>
              <c:numCache>
                <c:formatCode>General</c:formatCode>
                <c:ptCount val="2"/>
                <c:pt idx="0">
                  <c:v>0.7678976160180907</c:v>
                </c:pt>
                <c:pt idx="1">
                  <c:v>0.34242268082220628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04-422C-949E-0E6CA93A2BB9}"/>
            </c:ext>
          </c:extLst>
        </c:ser>
        <c:ser>
          <c:idx val="4"/>
          <c:order val="4"/>
          <c:tx>
            <c:strRef>
              <c:f>INDEX!$O$16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INDEX!$P$16:$P$20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INDEX!$Q$16:$Q$20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04-422C-949E-0E6CA93A2BB9}"/>
            </c:ext>
          </c:extLst>
        </c:ser>
        <c:ser>
          <c:idx val="5"/>
          <c:order val="5"/>
          <c:tx>
            <c:strRef>
              <c:f>INDEX!$O$21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INDEX!$P$21:$P$25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INDEX!$Q$21:$Q$25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04-422C-949E-0E6CA93A2BB9}"/>
            </c:ext>
          </c:extLst>
        </c:ser>
        <c:ser>
          <c:idx val="6"/>
          <c:order val="6"/>
          <c:tx>
            <c:strRef>
              <c:f>INDEX!$O$26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INDEX!$P$26:$P$30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INDEX!$Q$26:$Q$30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04-422C-949E-0E6CA93A2BB9}"/>
            </c:ext>
          </c:extLst>
        </c:ser>
        <c:ser>
          <c:idx val="7"/>
          <c:order val="7"/>
          <c:tx>
            <c:strRef>
              <c:f>INDEX!$O$31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INDEX!$P$31:$P$34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INDEX!$Q$31:$Q$34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04-422C-949E-0E6CA93A2BB9}"/>
            </c:ext>
          </c:extLst>
        </c:ser>
        <c:ser>
          <c:idx val="8"/>
          <c:order val="8"/>
          <c:tx>
            <c:strRef>
              <c:f>INDEX!$O$35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INDEX!$P$35:$P$39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INDEX!$Q$35:$Q$39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04-422C-949E-0E6CA93A2BB9}"/>
            </c:ext>
          </c:extLst>
        </c:ser>
        <c:ser>
          <c:idx val="9"/>
          <c:order val="9"/>
          <c:tx>
            <c:strRef>
              <c:f>INDEX!$O$41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INDEX!$P$41:$P$45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INDEX!$Q$41:$Q$45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04-422C-949E-0E6CA93A2BB9}"/>
            </c:ext>
          </c:extLst>
        </c:ser>
        <c:ser>
          <c:idx val="10"/>
          <c:order val="10"/>
          <c:tx>
            <c:strRef>
              <c:f>INDEX!$O$46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INDEX!$P$46:$P$49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INDEX!$Q$46:$Q$49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04-422C-949E-0E6CA93A2BB9}"/>
            </c:ext>
          </c:extLst>
        </c:ser>
        <c:ser>
          <c:idx val="11"/>
          <c:order val="11"/>
          <c:tx>
            <c:strRef>
              <c:f>INDEX!$O$53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INDEX!$P$53:$P$57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INDEX!$Q$53:$Q$57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04-422C-949E-0E6CA93A2BB9}"/>
            </c:ext>
          </c:extLst>
        </c:ser>
        <c:ser>
          <c:idx val="12"/>
          <c:order val="12"/>
          <c:tx>
            <c:strRef>
              <c:f>INDEX!$O$58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INDEX!$P$58:$P$61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INDEX!$Q$58:$Q$61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04-422C-949E-0E6CA93A2BB9}"/>
            </c:ext>
          </c:extLst>
        </c:ser>
        <c:ser>
          <c:idx val="13"/>
          <c:order val="13"/>
          <c:tx>
            <c:strRef>
              <c:f>INDEX!$O$62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INDEX!$P$62:$P$68</c:f>
              <c:numCache>
                <c:formatCode>General</c:formatCode>
                <c:ptCount val="7"/>
                <c:pt idx="0">
                  <c:v>0</c:v>
                </c:pt>
                <c:pt idx="2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28</c:v>
                </c:pt>
              </c:numCache>
            </c:numRef>
          </c:xVal>
          <c:yVal>
            <c:numRef>
              <c:f>INDEX!$Q$62:$Q$68</c:f>
              <c:numCache>
                <c:formatCode>General</c:formatCode>
                <c:ptCount val="7"/>
                <c:pt idx="0">
                  <c:v>0.49554433754644844</c:v>
                </c:pt>
                <c:pt idx="2">
                  <c:v>1.2457593559672768</c:v>
                </c:pt>
                <c:pt idx="4">
                  <c:v>1.180125875164054</c:v>
                </c:pt>
                <c:pt idx="5">
                  <c:v>1.0115704435972781</c:v>
                </c:pt>
                <c:pt idx="6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04-422C-949E-0E6CA93A2BB9}"/>
            </c:ext>
          </c:extLst>
        </c:ser>
        <c:ser>
          <c:idx val="14"/>
          <c:order val="14"/>
          <c:tx>
            <c:strRef>
              <c:f>INDEX!$O$69</c:f>
              <c:strCache>
                <c:ptCount val="1"/>
                <c:pt idx="0">
                  <c:v>1078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INDEX!$P$69:$P$70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INDEX!$Q$69:$Q$70</c:f>
              <c:numCache>
                <c:formatCode>General</c:formatCode>
                <c:ptCount val="2"/>
                <c:pt idx="0">
                  <c:v>0.3344537511509309</c:v>
                </c:pt>
                <c:pt idx="1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04-422C-949E-0E6CA93A2BB9}"/>
            </c:ext>
          </c:extLst>
        </c:ser>
        <c:ser>
          <c:idx val="15"/>
          <c:order val="15"/>
          <c:tx>
            <c:strRef>
              <c:f>INDEX!$O$71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INDEX!$P$71:$P$75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INDEX!$Q$71:$Q$75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04-422C-949E-0E6CA93A2BB9}"/>
            </c:ext>
          </c:extLst>
        </c:ser>
        <c:ser>
          <c:idx val="16"/>
          <c:order val="16"/>
          <c:tx>
            <c:strRef>
              <c:f>INDEX!$O$77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8804-422C-949E-0E6CA93A2BB9}"/>
            </c:ext>
          </c:extLst>
        </c:ser>
        <c:ser>
          <c:idx val="17"/>
          <c:order val="17"/>
          <c:tx>
            <c:strRef>
              <c:f>INDEX!$O$81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INDEX!$P$81:$P$85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INDEX!$Q$81:$Q$85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04-422C-949E-0E6CA93A2BB9}"/>
            </c:ext>
          </c:extLst>
        </c:ser>
        <c:ser>
          <c:idx val="18"/>
          <c:order val="18"/>
          <c:tx>
            <c:strRef>
              <c:f>INDEX!$O$86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INDEX!$P$86:$P$90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INDEX!$Q$86:$Q$90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804-422C-949E-0E6CA93A2BB9}"/>
            </c:ext>
          </c:extLst>
        </c:ser>
        <c:ser>
          <c:idx val="19"/>
          <c:order val="19"/>
          <c:tx>
            <c:strRef>
              <c:f>INDEX!$O$91</c:f>
              <c:strCache>
                <c:ptCount val="1"/>
                <c:pt idx="0">
                  <c:v>1096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INDEX!$P$91:$P$95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INDEX!$Q$91:$Q$95</c:f>
              <c:numCache>
                <c:formatCode>General</c:formatCode>
                <c:ptCount val="5"/>
                <c:pt idx="0">
                  <c:v>0.60422605308446997</c:v>
                </c:pt>
                <c:pt idx="1">
                  <c:v>0.63245729218472424</c:v>
                </c:pt>
                <c:pt idx="2">
                  <c:v>0.60422605308446997</c:v>
                </c:pt>
                <c:pt idx="3">
                  <c:v>0.63245729218472424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804-422C-949E-0E6CA93A2BB9}"/>
            </c:ext>
          </c:extLst>
        </c:ser>
        <c:ser>
          <c:idx val="20"/>
          <c:order val="20"/>
          <c:tx>
            <c:strRef>
              <c:f>INDEX!$O$96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INDEX!$P$96:$P$100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INDEX!$Q$96:$Q$100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804-422C-949E-0E6CA93A2BB9}"/>
            </c:ext>
          </c:extLst>
        </c:ser>
        <c:ser>
          <c:idx val="21"/>
          <c:order val="21"/>
          <c:tx>
            <c:strRef>
              <c:f>INDEX!$O$101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INDEX!$P$101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INDEX!$Q$101</c:f>
              <c:numCache>
                <c:formatCode>General</c:formatCode>
                <c:ptCount val="1"/>
                <c:pt idx="0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804-422C-949E-0E6CA93A2BB9}"/>
            </c:ext>
          </c:extLst>
        </c:ser>
        <c:ser>
          <c:idx val="22"/>
          <c:order val="22"/>
          <c:tx>
            <c:strRef>
              <c:f>INDEX!$O$102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INDEX!$P$102:$P$104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INDEX!$Q$102:$Q$104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804-422C-949E-0E6CA93A2BB9}"/>
            </c:ext>
          </c:extLst>
        </c:ser>
        <c:ser>
          <c:idx val="23"/>
          <c:order val="23"/>
          <c:tx>
            <c:strRef>
              <c:f>INDEX!$O$105</c:f>
              <c:strCache>
                <c:ptCount val="1"/>
                <c:pt idx="0">
                  <c:v>2007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INDEX!$P$105:$P$106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INDEX!$Q$105:$Q$106</c:f>
              <c:numCache>
                <c:formatCode>General</c:formatCode>
                <c:ptCount val="2"/>
                <c:pt idx="0">
                  <c:v>0.45484486000851021</c:v>
                </c:pt>
                <c:pt idx="1">
                  <c:v>0.64836001098093166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804-422C-949E-0E6CA93A2BB9}"/>
            </c:ext>
          </c:extLst>
        </c:ser>
        <c:ser>
          <c:idx val="24"/>
          <c:order val="24"/>
          <c:tx>
            <c:strRef>
              <c:f>INDEX!$O$107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INDEX!$P$107:$P$111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INDEX!$Q$107:$Q$111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804-422C-949E-0E6CA93A2BB9}"/>
            </c:ext>
          </c:extLst>
        </c:ser>
        <c:ser>
          <c:idx val="25"/>
          <c:order val="25"/>
          <c:tx>
            <c:strRef>
              <c:f>INDEX!$O$112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INDEX!$P$112:$P$116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INDEX!$Q$112:$Q$116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804-422C-949E-0E6CA93A2BB9}"/>
            </c:ext>
          </c:extLst>
        </c:ser>
        <c:ser>
          <c:idx val="26"/>
          <c:order val="26"/>
          <c:tx>
            <c:strRef>
              <c:f>INDEX!$O$117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INDEX!$Q$117</c:f>
              <c:numCache>
                <c:formatCode>General</c:formatCode>
                <c:ptCount val="1"/>
                <c:pt idx="0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04-422C-949E-0E6CA93A2BB9}"/>
            </c:ext>
          </c:extLst>
        </c:ser>
        <c:ser>
          <c:idx val="27"/>
          <c:order val="27"/>
          <c:tx>
            <c:strRef>
              <c:f>INDEX!$O$118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INDEX!$P$118:$P$122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INDEX!$Q$118:$Q$122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04-422C-949E-0E6CA93A2BB9}"/>
            </c:ext>
          </c:extLst>
        </c:ser>
        <c:ser>
          <c:idx val="28"/>
          <c:order val="28"/>
          <c:tx>
            <c:strRef>
              <c:f>INDEX!$O$123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INDEX!$P$123:$P$126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INDEX!$Q$123:$Q$126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804-422C-949E-0E6CA93A2BB9}"/>
            </c:ext>
          </c:extLst>
        </c:ser>
        <c:ser>
          <c:idx val="29"/>
          <c:order val="29"/>
          <c:tx>
            <c:strRef>
              <c:f>INDEX!$O$127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INDEX!$P$127:$P$130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INDEX!$Q$127:$Q$130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804-422C-949E-0E6CA93A2BB9}"/>
            </c:ext>
          </c:extLst>
        </c:ser>
        <c:ser>
          <c:idx val="30"/>
          <c:order val="30"/>
          <c:tx>
            <c:strRef>
              <c:f>INDEX!$O$131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INDEX!$P$131:$P$134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INDEX!$Q$131:$Q$134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804-422C-949E-0E6CA93A2BB9}"/>
            </c:ext>
          </c:extLst>
        </c:ser>
        <c:ser>
          <c:idx val="31"/>
          <c:order val="31"/>
          <c:tx>
            <c:strRef>
              <c:f>INDEX!$O$135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INDEX!$P$135:$P$138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INDEX!$Q$135:$Q$138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804-422C-949E-0E6CA93A2BB9}"/>
            </c:ext>
          </c:extLst>
        </c:ser>
        <c:ser>
          <c:idx val="32"/>
          <c:order val="32"/>
          <c:tx>
            <c:strRef>
              <c:f>INDEX!$O$139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INDEX!$P$139:$P$143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INDEX!$Q$139:$Q$143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04-422C-949E-0E6CA93A2BB9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21-8804-422C-949E-0E6CA93A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52384"/>
        <c:axId val="977854160"/>
      </c:scatterChart>
      <c:valAx>
        <c:axId val="977852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54160"/>
        <c:crosses val="autoZero"/>
        <c:crossBetween val="midCat"/>
      </c:valAx>
      <c:valAx>
        <c:axId val="977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5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INDEX!$O$2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INDEX!$P$2:$P$6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2-4828-B6E6-9533EB495DEB}"/>
            </c:ext>
          </c:extLst>
        </c:ser>
        <c:ser>
          <c:idx val="1"/>
          <c:order val="1"/>
          <c:tx>
            <c:strRef>
              <c:f>INDEX!$O$7</c:f>
              <c:strCache>
                <c:ptCount val="1"/>
                <c:pt idx="0">
                  <c:v>1004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INDEX!$P$7:$P$8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INDEX!$Q$7:$Q$8</c:f>
              <c:numCache>
                <c:formatCode>General</c:formatCode>
                <c:ptCount val="2"/>
                <c:pt idx="0">
                  <c:v>1.355834495884936</c:v>
                </c:pt>
                <c:pt idx="1">
                  <c:v>0.95568775031350572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2-4828-B6E6-9533EB495DEB}"/>
            </c:ext>
          </c:extLst>
        </c:ser>
        <c:ser>
          <c:idx val="2"/>
          <c:order val="2"/>
          <c:tx>
            <c:strRef>
              <c:f>INDEX!$O$9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INDEX!$P$9:$P$13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INDEX!$Q$9:$Q$13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22-4828-B6E6-9533EB495DEB}"/>
            </c:ext>
          </c:extLst>
        </c:ser>
        <c:ser>
          <c:idx val="3"/>
          <c:order val="3"/>
          <c:tx>
            <c:strRef>
              <c:f>INDEX!$O$14</c:f>
              <c:strCache>
                <c:ptCount val="1"/>
                <c:pt idx="0">
                  <c:v>1035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INDEX!$P$14:$P$15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INDEX!$Q$14:$Q$15</c:f>
              <c:numCache>
                <c:formatCode>General</c:formatCode>
                <c:ptCount val="2"/>
                <c:pt idx="0">
                  <c:v>0.7678976160180907</c:v>
                </c:pt>
                <c:pt idx="1">
                  <c:v>0.34242268082220628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22-4828-B6E6-9533EB495DEB}"/>
            </c:ext>
          </c:extLst>
        </c:ser>
        <c:ser>
          <c:idx val="4"/>
          <c:order val="4"/>
          <c:tx>
            <c:strRef>
              <c:f>INDEX!$O$16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INDEX!$P$16:$P$20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INDEX!$Q$16:$Q$20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22-4828-B6E6-9533EB495DEB}"/>
            </c:ext>
          </c:extLst>
        </c:ser>
        <c:ser>
          <c:idx val="5"/>
          <c:order val="5"/>
          <c:tx>
            <c:strRef>
              <c:f>INDEX!$O$21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INDEX!$P$21:$P$25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INDEX!$Q$21:$Q$25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22-4828-B6E6-9533EB495DEB}"/>
            </c:ext>
          </c:extLst>
        </c:ser>
        <c:ser>
          <c:idx val="6"/>
          <c:order val="6"/>
          <c:tx>
            <c:strRef>
              <c:f>INDEX!$O$26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INDEX!$P$26:$P$30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INDEX!$Q$26:$Q$30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22-4828-B6E6-9533EB495DEB}"/>
            </c:ext>
          </c:extLst>
        </c:ser>
        <c:ser>
          <c:idx val="7"/>
          <c:order val="7"/>
          <c:tx>
            <c:strRef>
              <c:f>INDEX!$O$31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INDEX!$P$31:$P$34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INDEX!$Q$31:$Q$34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22-4828-B6E6-9533EB495DEB}"/>
            </c:ext>
          </c:extLst>
        </c:ser>
        <c:ser>
          <c:idx val="8"/>
          <c:order val="8"/>
          <c:tx>
            <c:strRef>
              <c:f>INDEX!$O$35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INDEX!$P$35:$P$39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INDEX!$Q$35:$Q$39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22-4828-B6E6-9533EB495DEB}"/>
            </c:ext>
          </c:extLst>
        </c:ser>
        <c:ser>
          <c:idx val="9"/>
          <c:order val="9"/>
          <c:tx>
            <c:strRef>
              <c:f>INDEX!$O$41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INDEX!$P$41:$P$45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INDEX!$Q$41:$Q$45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22-4828-B6E6-9533EB495DEB}"/>
            </c:ext>
          </c:extLst>
        </c:ser>
        <c:ser>
          <c:idx val="10"/>
          <c:order val="10"/>
          <c:tx>
            <c:strRef>
              <c:f>INDEX!$O$46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INDEX!$P$46:$P$49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INDEX!$Q$46:$Q$49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22-4828-B6E6-9533EB495DEB}"/>
            </c:ext>
          </c:extLst>
        </c:ser>
        <c:ser>
          <c:idx val="11"/>
          <c:order val="11"/>
          <c:tx>
            <c:strRef>
              <c:f>INDEX!$O$53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INDEX!$P$53:$P$57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INDEX!$Q$53:$Q$57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22-4828-B6E6-9533EB495DEB}"/>
            </c:ext>
          </c:extLst>
        </c:ser>
        <c:ser>
          <c:idx val="12"/>
          <c:order val="12"/>
          <c:tx>
            <c:strRef>
              <c:f>INDEX!$O$58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INDEX!$P$58:$P$61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INDEX!$Q$58:$Q$61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822-4828-B6E6-9533EB495DEB}"/>
            </c:ext>
          </c:extLst>
        </c:ser>
        <c:ser>
          <c:idx val="13"/>
          <c:order val="13"/>
          <c:tx>
            <c:strRef>
              <c:f>INDEX!$O$62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INDEX!$P$62:$P$68</c:f>
              <c:numCache>
                <c:formatCode>General</c:formatCode>
                <c:ptCount val="7"/>
                <c:pt idx="0">
                  <c:v>0</c:v>
                </c:pt>
                <c:pt idx="2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28</c:v>
                </c:pt>
              </c:numCache>
            </c:numRef>
          </c:xVal>
          <c:yVal>
            <c:numRef>
              <c:f>INDEX!$Q$62:$Q$68</c:f>
              <c:numCache>
                <c:formatCode>General</c:formatCode>
                <c:ptCount val="7"/>
                <c:pt idx="0">
                  <c:v>0.49554433754644844</c:v>
                </c:pt>
                <c:pt idx="2">
                  <c:v>1.2457593559672768</c:v>
                </c:pt>
                <c:pt idx="4">
                  <c:v>1.180125875164054</c:v>
                </c:pt>
                <c:pt idx="5">
                  <c:v>1.0115704435972781</c:v>
                </c:pt>
                <c:pt idx="6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822-4828-B6E6-9533EB495DEB}"/>
            </c:ext>
          </c:extLst>
        </c:ser>
        <c:ser>
          <c:idx val="14"/>
          <c:order val="14"/>
          <c:tx>
            <c:strRef>
              <c:f>INDEX!$O$69</c:f>
              <c:strCache>
                <c:ptCount val="1"/>
                <c:pt idx="0">
                  <c:v>1078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INDEX!$P$69:$P$70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INDEX!$Q$69:$Q$70</c:f>
              <c:numCache>
                <c:formatCode>General</c:formatCode>
                <c:ptCount val="2"/>
                <c:pt idx="0">
                  <c:v>0.3344537511509309</c:v>
                </c:pt>
                <c:pt idx="1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822-4828-B6E6-9533EB495DEB}"/>
            </c:ext>
          </c:extLst>
        </c:ser>
        <c:ser>
          <c:idx val="15"/>
          <c:order val="15"/>
          <c:tx>
            <c:strRef>
              <c:f>INDEX!$O$71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INDEX!$P$71:$P$75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INDEX!$Q$71:$Q$75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822-4828-B6E6-9533EB495DEB}"/>
            </c:ext>
          </c:extLst>
        </c:ser>
        <c:ser>
          <c:idx val="16"/>
          <c:order val="16"/>
          <c:tx>
            <c:strRef>
              <c:f>INDEX!$O$77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9822-4828-B6E6-9533EB495DEB}"/>
            </c:ext>
          </c:extLst>
        </c:ser>
        <c:ser>
          <c:idx val="17"/>
          <c:order val="17"/>
          <c:tx>
            <c:strRef>
              <c:f>INDEX!$O$81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INDEX!$P$81:$P$85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INDEX!$Q$81:$Q$85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822-4828-B6E6-9533EB495DEB}"/>
            </c:ext>
          </c:extLst>
        </c:ser>
        <c:ser>
          <c:idx val="18"/>
          <c:order val="18"/>
          <c:tx>
            <c:strRef>
              <c:f>INDEX!$O$86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INDEX!$P$86:$P$90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INDEX!$Q$86:$Q$90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822-4828-B6E6-9533EB495DEB}"/>
            </c:ext>
          </c:extLst>
        </c:ser>
        <c:ser>
          <c:idx val="19"/>
          <c:order val="19"/>
          <c:tx>
            <c:strRef>
              <c:f>INDEX!$O$91</c:f>
              <c:strCache>
                <c:ptCount val="1"/>
                <c:pt idx="0">
                  <c:v>1096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INDEX!$P$91:$P$95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INDEX!$Q$91:$Q$95</c:f>
              <c:numCache>
                <c:formatCode>General</c:formatCode>
                <c:ptCount val="5"/>
                <c:pt idx="0">
                  <c:v>0.60422605308446997</c:v>
                </c:pt>
                <c:pt idx="1">
                  <c:v>0.63245729218472424</c:v>
                </c:pt>
                <c:pt idx="2">
                  <c:v>0.60422605308446997</c:v>
                </c:pt>
                <c:pt idx="3">
                  <c:v>0.63245729218472424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822-4828-B6E6-9533EB495DEB}"/>
            </c:ext>
          </c:extLst>
        </c:ser>
        <c:ser>
          <c:idx val="20"/>
          <c:order val="20"/>
          <c:tx>
            <c:strRef>
              <c:f>INDEX!$O$96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INDEX!$P$96:$P$100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INDEX!$Q$96:$Q$100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822-4828-B6E6-9533EB495DEB}"/>
            </c:ext>
          </c:extLst>
        </c:ser>
        <c:ser>
          <c:idx val="21"/>
          <c:order val="21"/>
          <c:tx>
            <c:strRef>
              <c:f>INDEX!$O$101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INDEX!$P$101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INDEX!$Q$101</c:f>
              <c:numCache>
                <c:formatCode>General</c:formatCode>
                <c:ptCount val="1"/>
                <c:pt idx="0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822-4828-B6E6-9533EB495DEB}"/>
            </c:ext>
          </c:extLst>
        </c:ser>
        <c:ser>
          <c:idx val="22"/>
          <c:order val="22"/>
          <c:tx>
            <c:strRef>
              <c:f>INDEX!$O$102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INDEX!$P$102:$P$104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INDEX!$Q$102:$Q$104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822-4828-B6E6-9533EB495DEB}"/>
            </c:ext>
          </c:extLst>
        </c:ser>
        <c:ser>
          <c:idx val="23"/>
          <c:order val="23"/>
          <c:tx>
            <c:strRef>
              <c:f>INDEX!$O$105</c:f>
              <c:strCache>
                <c:ptCount val="1"/>
                <c:pt idx="0">
                  <c:v>2007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INDEX!$P$105:$P$106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INDEX!$Q$105:$Q$106</c:f>
              <c:numCache>
                <c:formatCode>General</c:formatCode>
                <c:ptCount val="2"/>
                <c:pt idx="0">
                  <c:v>0.45484486000851021</c:v>
                </c:pt>
                <c:pt idx="1">
                  <c:v>0.64836001098093166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822-4828-B6E6-9533EB495DEB}"/>
            </c:ext>
          </c:extLst>
        </c:ser>
        <c:ser>
          <c:idx val="24"/>
          <c:order val="24"/>
          <c:tx>
            <c:strRef>
              <c:f>INDEX!$O$107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INDEX!$P$107:$P$111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INDEX!$Q$107:$Q$111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822-4828-B6E6-9533EB495DEB}"/>
            </c:ext>
          </c:extLst>
        </c:ser>
        <c:ser>
          <c:idx val="25"/>
          <c:order val="25"/>
          <c:tx>
            <c:strRef>
              <c:f>INDEX!$O$112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INDEX!$P$112:$P$116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INDEX!$Q$112:$Q$116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822-4828-B6E6-9533EB495DEB}"/>
            </c:ext>
          </c:extLst>
        </c:ser>
        <c:ser>
          <c:idx val="26"/>
          <c:order val="26"/>
          <c:tx>
            <c:strRef>
              <c:f>INDEX!$O$117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INDEX!$Q$117</c:f>
              <c:numCache>
                <c:formatCode>General</c:formatCode>
                <c:ptCount val="1"/>
                <c:pt idx="0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822-4828-B6E6-9533EB495DEB}"/>
            </c:ext>
          </c:extLst>
        </c:ser>
        <c:ser>
          <c:idx val="27"/>
          <c:order val="27"/>
          <c:tx>
            <c:strRef>
              <c:f>INDEX!$O$118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INDEX!$P$118:$P$122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INDEX!$Q$118:$Q$122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822-4828-B6E6-9533EB495DEB}"/>
            </c:ext>
          </c:extLst>
        </c:ser>
        <c:ser>
          <c:idx val="28"/>
          <c:order val="28"/>
          <c:tx>
            <c:strRef>
              <c:f>INDEX!$O$123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INDEX!$P$123:$P$126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INDEX!$Q$123:$Q$126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822-4828-B6E6-9533EB495DEB}"/>
            </c:ext>
          </c:extLst>
        </c:ser>
        <c:ser>
          <c:idx val="29"/>
          <c:order val="29"/>
          <c:tx>
            <c:strRef>
              <c:f>INDEX!$O$127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INDEX!$P$127:$P$130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INDEX!$Q$127:$Q$130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822-4828-B6E6-9533EB495DEB}"/>
            </c:ext>
          </c:extLst>
        </c:ser>
        <c:ser>
          <c:idx val="30"/>
          <c:order val="30"/>
          <c:tx>
            <c:strRef>
              <c:f>INDEX!$O$131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INDEX!$P$131:$P$134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INDEX!$Q$131:$Q$134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822-4828-B6E6-9533EB495DEB}"/>
            </c:ext>
          </c:extLst>
        </c:ser>
        <c:ser>
          <c:idx val="31"/>
          <c:order val="31"/>
          <c:tx>
            <c:strRef>
              <c:f>INDEX!$O$135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INDEX!$P$135:$P$138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INDEX!$Q$135:$Q$138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822-4828-B6E6-9533EB495DEB}"/>
            </c:ext>
          </c:extLst>
        </c:ser>
        <c:ser>
          <c:idx val="32"/>
          <c:order val="32"/>
          <c:tx>
            <c:strRef>
              <c:f>INDEX!$O$139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INDEX!$P$139:$P$143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INDEX!$Q$139:$Q$143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822-4828-B6E6-9533EB495DEB}"/>
            </c:ext>
          </c:extLst>
        </c:ser>
        <c:ser>
          <c:idx val="33"/>
          <c:order val="33"/>
          <c:tx>
            <c:strRef>
              <c:f>INDEX!$O$144</c:f>
              <c:strCache>
                <c:ptCount val="1"/>
                <c:pt idx="0">
                  <c:v>2026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INDEX!$P$144:$P$148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INDEX!$Q$144:$Q$148</c:f>
              <c:numCache>
                <c:formatCode>0.00</c:formatCode>
                <c:ptCount val="5"/>
                <c:pt idx="0">
                  <c:v>2.1701736738062714</c:v>
                </c:pt>
                <c:pt idx="1">
                  <c:v>1.9323722821479139</c:v>
                </c:pt>
                <c:pt idx="2">
                  <c:v>1.1024337056813363</c:v>
                </c:pt>
                <c:pt idx="3">
                  <c:v>1.1858253596129622</c:v>
                </c:pt>
                <c:pt idx="4">
                  <c:v>1.7370335313338776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822-4828-B6E6-9533EB495DEB}"/>
            </c:ext>
          </c:extLst>
        </c:ser>
        <c:ser>
          <c:idx val="34"/>
          <c:order val="34"/>
          <c:tx>
            <c:strRef>
              <c:f>INDEX!$O$149</c:f>
              <c:strCache>
                <c:ptCount val="1"/>
                <c:pt idx="0">
                  <c:v>2028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INDEX!$P$149:$P$152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INDEX!$Q$149:$Q$152</c:f>
              <c:numCache>
                <c:formatCode>0.00</c:formatCode>
                <c:ptCount val="4"/>
                <c:pt idx="0">
                  <c:v>2.0421421830649562</c:v>
                </c:pt>
                <c:pt idx="1">
                  <c:v>0.9268567089496923</c:v>
                </c:pt>
                <c:pt idx="2">
                  <c:v>0.63144376901317201</c:v>
                </c:pt>
                <c:pt idx="3">
                  <c:v>0.9319661147281727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822-4828-B6E6-9533EB495DEB}"/>
            </c:ext>
          </c:extLst>
        </c:ser>
        <c:ser>
          <c:idx val="35"/>
          <c:order val="35"/>
          <c:tx>
            <c:strRef>
              <c:f>INDEX!$O$153</c:f>
              <c:strCache>
                <c:ptCount val="1"/>
                <c:pt idx="0">
                  <c:v>2031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INDEX!$P$153:$P$156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27</c:v>
                </c:pt>
              </c:numCache>
            </c:numRef>
          </c:xVal>
          <c:yVal>
            <c:numRef>
              <c:f>INDEX!$Q$153:$Q$156</c:f>
              <c:numCache>
                <c:formatCode>0.00</c:formatCode>
                <c:ptCount val="4"/>
                <c:pt idx="0">
                  <c:v>1.0086001717619175</c:v>
                </c:pt>
                <c:pt idx="1">
                  <c:v>2.774896351450673</c:v>
                </c:pt>
                <c:pt idx="2">
                  <c:v>0.9319661147281727</c:v>
                </c:pt>
                <c:pt idx="3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822-4828-B6E6-9533EB495DEB}"/>
            </c:ext>
          </c:extLst>
        </c:ser>
        <c:ser>
          <c:idx val="36"/>
          <c:order val="36"/>
          <c:tx>
            <c:strRef>
              <c:f>INDEX!$O$157</c:f>
              <c:strCache>
                <c:ptCount val="1"/>
                <c:pt idx="0">
                  <c:v>2034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INDEX!$P$157:$P$159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INDEX!$Q$157:$Q$159</c:f>
              <c:numCache>
                <c:formatCode>0.00</c:formatCode>
                <c:ptCount val="3"/>
                <c:pt idx="0">
                  <c:v>0.69810054562338997</c:v>
                </c:pt>
                <c:pt idx="1">
                  <c:v>0.80413943233535046</c:v>
                </c:pt>
                <c:pt idx="2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9822-4828-B6E6-9533EB495DEB}"/>
            </c:ext>
          </c:extLst>
        </c:ser>
        <c:ser>
          <c:idx val="37"/>
          <c:order val="37"/>
          <c:tx>
            <c:strRef>
              <c:f>INDEX!$O$160</c:f>
              <c:strCache>
                <c:ptCount val="1"/>
                <c:pt idx="0">
                  <c:v>2037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INDEX!$P$160:$P$162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30</c:v>
                </c:pt>
              </c:numCache>
            </c:numRef>
          </c:xVal>
          <c:yVal>
            <c:numRef>
              <c:f>INDEX!$Q$160:$Q$162</c:f>
              <c:numCache>
                <c:formatCode>0.00</c:formatCode>
                <c:ptCount val="3"/>
                <c:pt idx="0">
                  <c:v>1.1939589780191868</c:v>
                </c:pt>
                <c:pt idx="1">
                  <c:v>1.2900346113625181</c:v>
                </c:pt>
                <c:pt idx="2">
                  <c:v>1.5233562066547928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822-4828-B6E6-9533EB495DEB}"/>
            </c:ext>
          </c:extLst>
        </c:ser>
        <c:ser>
          <c:idx val="38"/>
          <c:order val="38"/>
          <c:tx>
            <c:strRef>
              <c:f>INDEX!$O$163</c:f>
              <c:strCache>
                <c:ptCount val="1"/>
                <c:pt idx="0">
                  <c:v>2041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INDEX!$P$163:$P$167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INDEX!$Q$163:$Q$167</c:f>
              <c:numCache>
                <c:formatCode>0.00</c:formatCode>
                <c:ptCount val="5"/>
                <c:pt idx="0">
                  <c:v>2.3721937192757343</c:v>
                </c:pt>
                <c:pt idx="1">
                  <c:v>1.5246557123577771</c:v>
                </c:pt>
                <c:pt idx="2">
                  <c:v>1.4294292643817876</c:v>
                </c:pt>
                <c:pt idx="3">
                  <c:v>1.236033147117636</c:v>
                </c:pt>
                <c:pt idx="4">
                  <c:v>1.3609718837259359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822-4828-B6E6-9533EB495DEB}"/>
            </c:ext>
          </c:extLst>
        </c:ser>
        <c:ser>
          <c:idx val="39"/>
          <c:order val="39"/>
          <c:tx>
            <c:strRef>
              <c:f>INDEX!$O$168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INDEX!$P$168:$P$171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INDEX!$Q$168:$Q$171</c:f>
              <c:numCache>
                <c:formatCode>0.00</c:formatCode>
                <c:ptCount val="4"/>
                <c:pt idx="0">
                  <c:v>2.2578704858232146</c:v>
                </c:pt>
                <c:pt idx="1">
                  <c:v>2.2532895322548017</c:v>
                </c:pt>
                <c:pt idx="2">
                  <c:v>1.0289777052087781</c:v>
                </c:pt>
                <c:pt idx="3">
                  <c:v>0.91698004732038219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822-4828-B6E6-9533EB495DEB}"/>
            </c:ext>
          </c:extLst>
        </c:ser>
        <c:ser>
          <c:idx val="40"/>
          <c:order val="40"/>
          <c:tx>
            <c:strRef>
              <c:f>INDEX!$O$172</c:f>
              <c:strCache>
                <c:ptCount val="1"/>
                <c:pt idx="0">
                  <c:v>2053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INDEX!$P$172:$P$176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INDEX!$Q$172:$Q$176</c:f>
              <c:numCache>
                <c:formatCode>0.00</c:formatCode>
                <c:ptCount val="5"/>
                <c:pt idx="0">
                  <c:v>0.55509444857831913</c:v>
                </c:pt>
                <c:pt idx="1">
                  <c:v>0.9222062774390164</c:v>
                </c:pt>
                <c:pt idx="2">
                  <c:v>0.45484486000851021</c:v>
                </c:pt>
                <c:pt idx="3">
                  <c:v>0.51188336097887432</c:v>
                </c:pt>
                <c:pt idx="4">
                  <c:v>0.48995847942483461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822-4828-B6E6-9533EB495DEB}"/>
            </c:ext>
          </c:extLst>
        </c:ser>
        <c:ser>
          <c:idx val="41"/>
          <c:order val="41"/>
          <c:tx>
            <c:strRef>
              <c:f>INDEX!$O$177</c:f>
              <c:strCache>
                <c:ptCount val="1"/>
                <c:pt idx="0">
                  <c:v>2054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29-9822-4828-B6E6-9533EB49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56016"/>
        <c:axId val="953446480"/>
      </c:scatterChart>
      <c:valAx>
        <c:axId val="953356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6480"/>
        <c:crosses val="autoZero"/>
        <c:crossBetween val="midCat"/>
      </c:valAx>
      <c:valAx>
        <c:axId val="953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INDEX!$O$2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INDEX!$P$2:$P$6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3-46FA-9A7C-0B7575363123}"/>
            </c:ext>
          </c:extLst>
        </c:ser>
        <c:ser>
          <c:idx val="1"/>
          <c:order val="1"/>
          <c:tx>
            <c:strRef>
              <c:f>INDEX!$O$7</c:f>
              <c:strCache>
                <c:ptCount val="1"/>
                <c:pt idx="0">
                  <c:v>1004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INDEX!$P$7:$P$8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INDEX!$Q$7:$Q$8</c:f>
              <c:numCache>
                <c:formatCode>General</c:formatCode>
                <c:ptCount val="2"/>
                <c:pt idx="0">
                  <c:v>1.355834495884936</c:v>
                </c:pt>
                <c:pt idx="1">
                  <c:v>0.95568775031350572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3-46FA-9A7C-0B7575363123}"/>
            </c:ext>
          </c:extLst>
        </c:ser>
        <c:ser>
          <c:idx val="2"/>
          <c:order val="2"/>
          <c:tx>
            <c:strRef>
              <c:f>INDEX!$O$9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INDEX!$P$9:$P$13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INDEX!$Q$9:$Q$13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3-46FA-9A7C-0B7575363123}"/>
            </c:ext>
          </c:extLst>
        </c:ser>
        <c:ser>
          <c:idx val="3"/>
          <c:order val="3"/>
          <c:tx>
            <c:strRef>
              <c:f>INDEX!$O$14</c:f>
              <c:strCache>
                <c:ptCount val="1"/>
                <c:pt idx="0">
                  <c:v>1035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INDEX!$P$14:$P$15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INDEX!$Q$14:$Q$15</c:f>
              <c:numCache>
                <c:formatCode>General</c:formatCode>
                <c:ptCount val="2"/>
                <c:pt idx="0">
                  <c:v>0.7678976160180907</c:v>
                </c:pt>
                <c:pt idx="1">
                  <c:v>0.34242268082220628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3-46FA-9A7C-0B7575363123}"/>
            </c:ext>
          </c:extLst>
        </c:ser>
        <c:ser>
          <c:idx val="4"/>
          <c:order val="4"/>
          <c:tx>
            <c:strRef>
              <c:f>INDEX!$O$16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INDEX!$P$16:$P$20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INDEX!$Q$16:$Q$20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3-46FA-9A7C-0B7575363123}"/>
            </c:ext>
          </c:extLst>
        </c:ser>
        <c:ser>
          <c:idx val="5"/>
          <c:order val="5"/>
          <c:tx>
            <c:strRef>
              <c:f>INDEX!$O$21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INDEX!$P$21:$P$25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INDEX!$Q$21:$Q$25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83-46FA-9A7C-0B7575363123}"/>
            </c:ext>
          </c:extLst>
        </c:ser>
        <c:ser>
          <c:idx val="6"/>
          <c:order val="6"/>
          <c:tx>
            <c:strRef>
              <c:f>INDEX!$O$26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INDEX!$P$26:$P$30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INDEX!$Q$26:$Q$30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3-46FA-9A7C-0B7575363123}"/>
            </c:ext>
          </c:extLst>
        </c:ser>
        <c:ser>
          <c:idx val="7"/>
          <c:order val="7"/>
          <c:tx>
            <c:strRef>
              <c:f>INDEX!$O$31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INDEX!$P$31:$P$34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INDEX!$Q$31:$Q$34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3-46FA-9A7C-0B7575363123}"/>
            </c:ext>
          </c:extLst>
        </c:ser>
        <c:ser>
          <c:idx val="8"/>
          <c:order val="8"/>
          <c:tx>
            <c:strRef>
              <c:f>INDEX!$O$35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INDEX!$P$35:$P$39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INDEX!$Q$35:$Q$39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3-46FA-9A7C-0B7575363123}"/>
            </c:ext>
          </c:extLst>
        </c:ser>
        <c:ser>
          <c:idx val="9"/>
          <c:order val="9"/>
          <c:tx>
            <c:strRef>
              <c:f>INDEX!$O$41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INDEX!$P$41:$P$45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INDEX!$Q$41:$Q$45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3-46FA-9A7C-0B7575363123}"/>
            </c:ext>
          </c:extLst>
        </c:ser>
        <c:ser>
          <c:idx val="10"/>
          <c:order val="10"/>
          <c:tx>
            <c:strRef>
              <c:f>INDEX!$O$46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INDEX!$P$46:$P$49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INDEX!$Q$46:$Q$49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3-46FA-9A7C-0B7575363123}"/>
            </c:ext>
          </c:extLst>
        </c:ser>
        <c:ser>
          <c:idx val="11"/>
          <c:order val="11"/>
          <c:tx>
            <c:strRef>
              <c:f>INDEX!$O$53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INDEX!$P$53:$P$57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INDEX!$Q$53:$Q$57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83-46FA-9A7C-0B7575363123}"/>
            </c:ext>
          </c:extLst>
        </c:ser>
        <c:ser>
          <c:idx val="12"/>
          <c:order val="12"/>
          <c:tx>
            <c:strRef>
              <c:f>INDEX!$O$58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INDEX!$P$58:$P$61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INDEX!$Q$58:$Q$61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3-46FA-9A7C-0B7575363123}"/>
            </c:ext>
          </c:extLst>
        </c:ser>
        <c:ser>
          <c:idx val="13"/>
          <c:order val="13"/>
          <c:tx>
            <c:strRef>
              <c:f>INDEX!$O$62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INDEX!$P$62:$P$68</c:f>
              <c:numCache>
                <c:formatCode>General</c:formatCode>
                <c:ptCount val="7"/>
                <c:pt idx="0">
                  <c:v>0</c:v>
                </c:pt>
                <c:pt idx="2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28</c:v>
                </c:pt>
              </c:numCache>
            </c:numRef>
          </c:xVal>
          <c:yVal>
            <c:numRef>
              <c:f>INDEX!$Q$62:$Q$68</c:f>
              <c:numCache>
                <c:formatCode>General</c:formatCode>
                <c:ptCount val="7"/>
                <c:pt idx="0">
                  <c:v>0.49554433754644844</c:v>
                </c:pt>
                <c:pt idx="2">
                  <c:v>1.2457593559672768</c:v>
                </c:pt>
                <c:pt idx="4">
                  <c:v>1.180125875164054</c:v>
                </c:pt>
                <c:pt idx="5">
                  <c:v>1.0115704435972781</c:v>
                </c:pt>
                <c:pt idx="6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3-46FA-9A7C-0B7575363123}"/>
            </c:ext>
          </c:extLst>
        </c:ser>
        <c:ser>
          <c:idx val="14"/>
          <c:order val="14"/>
          <c:tx>
            <c:strRef>
              <c:f>INDEX!$O$69</c:f>
              <c:strCache>
                <c:ptCount val="1"/>
                <c:pt idx="0">
                  <c:v>1078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INDEX!$P$69:$P$70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INDEX!$Q$69:$Q$70</c:f>
              <c:numCache>
                <c:formatCode>General</c:formatCode>
                <c:ptCount val="2"/>
                <c:pt idx="0">
                  <c:v>0.3344537511509309</c:v>
                </c:pt>
                <c:pt idx="1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3-46FA-9A7C-0B7575363123}"/>
            </c:ext>
          </c:extLst>
        </c:ser>
        <c:ser>
          <c:idx val="15"/>
          <c:order val="15"/>
          <c:tx>
            <c:strRef>
              <c:f>INDEX!$O$71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INDEX!$P$71:$P$75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INDEX!$Q$71:$Q$75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3-46FA-9A7C-0B7575363123}"/>
            </c:ext>
          </c:extLst>
        </c:ser>
        <c:ser>
          <c:idx val="16"/>
          <c:order val="16"/>
          <c:tx>
            <c:strRef>
              <c:f>INDEX!$O$77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4383-46FA-9A7C-0B7575363123}"/>
            </c:ext>
          </c:extLst>
        </c:ser>
        <c:ser>
          <c:idx val="17"/>
          <c:order val="17"/>
          <c:tx>
            <c:strRef>
              <c:f>INDEX!$O$81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INDEX!$P$81:$P$85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INDEX!$Q$81:$Q$85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83-46FA-9A7C-0B7575363123}"/>
            </c:ext>
          </c:extLst>
        </c:ser>
        <c:ser>
          <c:idx val="18"/>
          <c:order val="18"/>
          <c:tx>
            <c:strRef>
              <c:f>INDEX!$O$86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INDEX!$P$86:$P$90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INDEX!$Q$86:$Q$90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383-46FA-9A7C-0B7575363123}"/>
            </c:ext>
          </c:extLst>
        </c:ser>
        <c:ser>
          <c:idx val="19"/>
          <c:order val="19"/>
          <c:tx>
            <c:strRef>
              <c:f>INDEX!$O$91</c:f>
              <c:strCache>
                <c:ptCount val="1"/>
                <c:pt idx="0">
                  <c:v>1096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INDEX!$P$91:$P$95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INDEX!$Q$91:$Q$95</c:f>
              <c:numCache>
                <c:formatCode>General</c:formatCode>
                <c:ptCount val="5"/>
                <c:pt idx="0">
                  <c:v>0.60422605308446997</c:v>
                </c:pt>
                <c:pt idx="1">
                  <c:v>0.63245729218472424</c:v>
                </c:pt>
                <c:pt idx="2">
                  <c:v>0.60422605308446997</c:v>
                </c:pt>
                <c:pt idx="3">
                  <c:v>0.63245729218472424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383-46FA-9A7C-0B7575363123}"/>
            </c:ext>
          </c:extLst>
        </c:ser>
        <c:ser>
          <c:idx val="20"/>
          <c:order val="20"/>
          <c:tx>
            <c:strRef>
              <c:f>INDEX!$O$96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INDEX!$P$96:$P$100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INDEX!$Q$96:$Q$100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83-46FA-9A7C-0B7575363123}"/>
            </c:ext>
          </c:extLst>
        </c:ser>
        <c:ser>
          <c:idx val="21"/>
          <c:order val="21"/>
          <c:tx>
            <c:strRef>
              <c:f>INDEX!$O$101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INDEX!$P$101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INDEX!$Q$101</c:f>
              <c:numCache>
                <c:formatCode>General</c:formatCode>
                <c:ptCount val="1"/>
                <c:pt idx="0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83-46FA-9A7C-0B7575363123}"/>
            </c:ext>
          </c:extLst>
        </c:ser>
        <c:ser>
          <c:idx val="22"/>
          <c:order val="22"/>
          <c:tx>
            <c:strRef>
              <c:f>INDEX!$O$102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INDEX!$P$102:$P$104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INDEX!$Q$102:$Q$104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383-46FA-9A7C-0B7575363123}"/>
            </c:ext>
          </c:extLst>
        </c:ser>
        <c:ser>
          <c:idx val="23"/>
          <c:order val="23"/>
          <c:tx>
            <c:strRef>
              <c:f>INDEX!$O$105</c:f>
              <c:strCache>
                <c:ptCount val="1"/>
                <c:pt idx="0">
                  <c:v>2007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INDEX!$P$105:$P$106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INDEX!$Q$105:$Q$106</c:f>
              <c:numCache>
                <c:formatCode>General</c:formatCode>
                <c:ptCount val="2"/>
                <c:pt idx="0">
                  <c:v>0.45484486000851021</c:v>
                </c:pt>
                <c:pt idx="1">
                  <c:v>0.64836001098093166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383-46FA-9A7C-0B7575363123}"/>
            </c:ext>
          </c:extLst>
        </c:ser>
        <c:ser>
          <c:idx val="24"/>
          <c:order val="24"/>
          <c:tx>
            <c:strRef>
              <c:f>INDEX!$O$107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INDEX!$P$107:$P$111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INDEX!$Q$107:$Q$111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383-46FA-9A7C-0B7575363123}"/>
            </c:ext>
          </c:extLst>
        </c:ser>
        <c:ser>
          <c:idx val="25"/>
          <c:order val="25"/>
          <c:tx>
            <c:strRef>
              <c:f>INDEX!$O$112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INDEX!$P$112:$P$116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INDEX!$Q$112:$Q$116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383-46FA-9A7C-0B7575363123}"/>
            </c:ext>
          </c:extLst>
        </c:ser>
        <c:ser>
          <c:idx val="26"/>
          <c:order val="26"/>
          <c:tx>
            <c:strRef>
              <c:f>INDEX!$O$117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INDEX!$Q$117</c:f>
              <c:numCache>
                <c:formatCode>General</c:formatCode>
                <c:ptCount val="1"/>
                <c:pt idx="0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383-46FA-9A7C-0B7575363123}"/>
            </c:ext>
          </c:extLst>
        </c:ser>
        <c:ser>
          <c:idx val="27"/>
          <c:order val="27"/>
          <c:tx>
            <c:strRef>
              <c:f>INDEX!$O$118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INDEX!$P$118:$P$122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INDEX!$Q$118:$Q$122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383-46FA-9A7C-0B7575363123}"/>
            </c:ext>
          </c:extLst>
        </c:ser>
        <c:ser>
          <c:idx val="28"/>
          <c:order val="28"/>
          <c:tx>
            <c:strRef>
              <c:f>INDEX!$O$123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INDEX!$P$123:$P$126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INDEX!$Q$123:$Q$126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383-46FA-9A7C-0B7575363123}"/>
            </c:ext>
          </c:extLst>
        </c:ser>
        <c:ser>
          <c:idx val="29"/>
          <c:order val="29"/>
          <c:tx>
            <c:strRef>
              <c:f>INDEX!$O$127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INDEX!$P$127:$P$130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INDEX!$Q$127:$Q$130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383-46FA-9A7C-0B7575363123}"/>
            </c:ext>
          </c:extLst>
        </c:ser>
        <c:ser>
          <c:idx val="30"/>
          <c:order val="30"/>
          <c:tx>
            <c:strRef>
              <c:f>INDEX!$O$131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INDEX!$P$131:$P$134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INDEX!$Q$131:$Q$134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383-46FA-9A7C-0B7575363123}"/>
            </c:ext>
          </c:extLst>
        </c:ser>
        <c:ser>
          <c:idx val="31"/>
          <c:order val="31"/>
          <c:tx>
            <c:strRef>
              <c:f>INDEX!$O$135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INDEX!$P$135:$P$138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INDEX!$Q$135:$Q$138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383-46FA-9A7C-0B7575363123}"/>
            </c:ext>
          </c:extLst>
        </c:ser>
        <c:ser>
          <c:idx val="32"/>
          <c:order val="32"/>
          <c:tx>
            <c:strRef>
              <c:f>INDEX!$O$139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INDEX!$P$139:$P$143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INDEX!$Q$139:$Q$143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383-46FA-9A7C-0B7575363123}"/>
            </c:ext>
          </c:extLst>
        </c:ser>
        <c:ser>
          <c:idx val="33"/>
          <c:order val="33"/>
          <c:tx>
            <c:strRef>
              <c:f>INDEX!$O$144</c:f>
              <c:strCache>
                <c:ptCount val="1"/>
                <c:pt idx="0">
                  <c:v>2026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INDEX!$P$144:$P$148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INDEX!$Q$144:$Q$148</c:f>
              <c:numCache>
                <c:formatCode>0.00</c:formatCode>
                <c:ptCount val="5"/>
                <c:pt idx="0">
                  <c:v>2.1701736738062714</c:v>
                </c:pt>
                <c:pt idx="1">
                  <c:v>1.9323722821479139</c:v>
                </c:pt>
                <c:pt idx="2">
                  <c:v>1.1024337056813363</c:v>
                </c:pt>
                <c:pt idx="3">
                  <c:v>1.1858253596129622</c:v>
                </c:pt>
                <c:pt idx="4">
                  <c:v>1.7370335313338776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383-46FA-9A7C-0B7575363123}"/>
            </c:ext>
          </c:extLst>
        </c:ser>
        <c:ser>
          <c:idx val="34"/>
          <c:order val="34"/>
          <c:tx>
            <c:strRef>
              <c:f>INDEX!$O$149</c:f>
              <c:strCache>
                <c:ptCount val="1"/>
                <c:pt idx="0">
                  <c:v>2028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INDEX!$P$149:$P$152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INDEX!$Q$149:$Q$152</c:f>
              <c:numCache>
                <c:formatCode>0.00</c:formatCode>
                <c:ptCount val="4"/>
                <c:pt idx="0">
                  <c:v>2.0421421830649562</c:v>
                </c:pt>
                <c:pt idx="1">
                  <c:v>0.9268567089496923</c:v>
                </c:pt>
                <c:pt idx="2">
                  <c:v>0.63144376901317201</c:v>
                </c:pt>
                <c:pt idx="3">
                  <c:v>0.9319661147281727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383-46FA-9A7C-0B7575363123}"/>
            </c:ext>
          </c:extLst>
        </c:ser>
        <c:ser>
          <c:idx val="35"/>
          <c:order val="35"/>
          <c:tx>
            <c:strRef>
              <c:f>INDEX!$O$153</c:f>
              <c:strCache>
                <c:ptCount val="1"/>
                <c:pt idx="0">
                  <c:v>2031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INDEX!$P$153:$P$156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27</c:v>
                </c:pt>
              </c:numCache>
            </c:numRef>
          </c:xVal>
          <c:yVal>
            <c:numRef>
              <c:f>INDEX!$Q$153:$Q$156</c:f>
              <c:numCache>
                <c:formatCode>0.00</c:formatCode>
                <c:ptCount val="4"/>
                <c:pt idx="0">
                  <c:v>1.0086001717619175</c:v>
                </c:pt>
                <c:pt idx="1">
                  <c:v>2.774896351450673</c:v>
                </c:pt>
                <c:pt idx="2">
                  <c:v>0.9319661147281727</c:v>
                </c:pt>
                <c:pt idx="3">
                  <c:v>0.97863694838447435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383-46FA-9A7C-0B7575363123}"/>
            </c:ext>
          </c:extLst>
        </c:ser>
        <c:ser>
          <c:idx val="36"/>
          <c:order val="36"/>
          <c:tx>
            <c:strRef>
              <c:f>INDEX!$O$157</c:f>
              <c:strCache>
                <c:ptCount val="1"/>
                <c:pt idx="0">
                  <c:v>2034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INDEX!$P$157:$P$159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INDEX!$Q$157:$Q$159</c:f>
              <c:numCache>
                <c:formatCode>0.00</c:formatCode>
                <c:ptCount val="3"/>
                <c:pt idx="0">
                  <c:v>0.69810054562338997</c:v>
                </c:pt>
                <c:pt idx="1">
                  <c:v>0.80413943233535046</c:v>
                </c:pt>
                <c:pt idx="2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383-46FA-9A7C-0B7575363123}"/>
            </c:ext>
          </c:extLst>
        </c:ser>
        <c:ser>
          <c:idx val="37"/>
          <c:order val="37"/>
          <c:tx>
            <c:strRef>
              <c:f>INDEX!$O$160</c:f>
              <c:strCache>
                <c:ptCount val="1"/>
                <c:pt idx="0">
                  <c:v>2037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INDEX!$P$160:$P$162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30</c:v>
                </c:pt>
              </c:numCache>
            </c:numRef>
          </c:xVal>
          <c:yVal>
            <c:numRef>
              <c:f>INDEX!$Q$160:$Q$162</c:f>
              <c:numCache>
                <c:formatCode>0.00</c:formatCode>
                <c:ptCount val="3"/>
                <c:pt idx="0">
                  <c:v>1.1939589780191868</c:v>
                </c:pt>
                <c:pt idx="1">
                  <c:v>1.2900346113625181</c:v>
                </c:pt>
                <c:pt idx="2">
                  <c:v>1.5233562066547928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383-46FA-9A7C-0B7575363123}"/>
            </c:ext>
          </c:extLst>
        </c:ser>
        <c:ser>
          <c:idx val="38"/>
          <c:order val="38"/>
          <c:tx>
            <c:strRef>
              <c:f>INDEX!$O$163</c:f>
              <c:strCache>
                <c:ptCount val="1"/>
                <c:pt idx="0">
                  <c:v>2041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INDEX!$P$163:$P$167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INDEX!$Q$163:$Q$167</c:f>
              <c:numCache>
                <c:formatCode>0.00</c:formatCode>
                <c:ptCount val="5"/>
                <c:pt idx="0">
                  <c:v>2.3721937192757343</c:v>
                </c:pt>
                <c:pt idx="1">
                  <c:v>1.5246557123577771</c:v>
                </c:pt>
                <c:pt idx="2">
                  <c:v>1.4294292643817876</c:v>
                </c:pt>
                <c:pt idx="3">
                  <c:v>1.236033147117636</c:v>
                </c:pt>
                <c:pt idx="4">
                  <c:v>1.3609718837259359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383-46FA-9A7C-0B7575363123}"/>
            </c:ext>
          </c:extLst>
        </c:ser>
        <c:ser>
          <c:idx val="39"/>
          <c:order val="39"/>
          <c:tx>
            <c:strRef>
              <c:f>INDEX!$O$168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INDEX!$P$168:$P$171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INDEX!$Q$168:$Q$171</c:f>
              <c:numCache>
                <c:formatCode>0.00</c:formatCode>
                <c:ptCount val="4"/>
                <c:pt idx="0">
                  <c:v>2.2578704858232146</c:v>
                </c:pt>
                <c:pt idx="1">
                  <c:v>2.2532895322548017</c:v>
                </c:pt>
                <c:pt idx="2">
                  <c:v>1.0289777052087781</c:v>
                </c:pt>
                <c:pt idx="3">
                  <c:v>0.91698004732038219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383-46FA-9A7C-0B7575363123}"/>
            </c:ext>
          </c:extLst>
        </c:ser>
        <c:ser>
          <c:idx val="40"/>
          <c:order val="40"/>
          <c:tx>
            <c:strRef>
              <c:f>INDEX!$O$172</c:f>
              <c:strCache>
                <c:ptCount val="1"/>
                <c:pt idx="0">
                  <c:v>2053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INDEX!$P$172:$P$176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INDEX!$Q$172:$Q$176</c:f>
              <c:numCache>
                <c:formatCode>0.00</c:formatCode>
                <c:ptCount val="5"/>
                <c:pt idx="0">
                  <c:v>0.55509444857831913</c:v>
                </c:pt>
                <c:pt idx="1">
                  <c:v>0.9222062774390164</c:v>
                </c:pt>
                <c:pt idx="2">
                  <c:v>0.45484486000851021</c:v>
                </c:pt>
                <c:pt idx="3">
                  <c:v>0.51188336097887432</c:v>
                </c:pt>
                <c:pt idx="4">
                  <c:v>0.48995847942483461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383-46FA-9A7C-0B7575363123}"/>
            </c:ext>
          </c:extLst>
        </c:ser>
        <c:ser>
          <c:idx val="41"/>
          <c:order val="41"/>
          <c:tx>
            <c:strRef>
              <c:f>INDEX!$O$177</c:f>
              <c:strCache>
                <c:ptCount val="1"/>
                <c:pt idx="0">
                  <c:v>2054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INDEX!$P$177:$P$179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INDEX!$Q$177:$Q$179</c:f>
              <c:numCache>
                <c:formatCode>0.00</c:formatCode>
                <c:ptCount val="3"/>
                <c:pt idx="0">
                  <c:v>1.2706788361447063</c:v>
                </c:pt>
                <c:pt idx="1">
                  <c:v>1.5384480517102173</c:v>
                </c:pt>
                <c:pt idx="2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383-46FA-9A7C-0B7575363123}"/>
            </c:ext>
          </c:extLst>
        </c:ser>
        <c:ser>
          <c:idx val="42"/>
          <c:order val="42"/>
          <c:tx>
            <c:strRef>
              <c:f>INDEX!$O$180</c:f>
              <c:strCache>
                <c:ptCount val="1"/>
                <c:pt idx="0">
                  <c:v>2059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INDEX!$P$180:$P$184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INDEX!$Q$180:$Q$184</c:f>
              <c:numCache>
                <c:formatCode>0.00</c:formatCode>
                <c:ptCount val="5"/>
                <c:pt idx="0">
                  <c:v>1.6040099324122303</c:v>
                </c:pt>
                <c:pt idx="1">
                  <c:v>-0.6777807052660807</c:v>
                </c:pt>
                <c:pt idx="2">
                  <c:v>0.90687353472207044</c:v>
                </c:pt>
                <c:pt idx="3">
                  <c:v>-0.6777807052660807</c:v>
                </c:pt>
                <c:pt idx="4">
                  <c:v>-0.6777807052660807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383-46FA-9A7C-0B757536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13024"/>
        <c:axId val="926315088"/>
      </c:scatterChart>
      <c:valAx>
        <c:axId val="926413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088"/>
        <c:crosses val="autoZero"/>
        <c:crossBetween val="midCat"/>
      </c:valAx>
      <c:valAx>
        <c:axId val="9263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'INDEX 3+time points'!$O$2</c:f>
              <c:strCache>
                <c:ptCount val="1"/>
                <c:pt idx="0">
                  <c:v>1001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3+time points'!$P$2:$P$6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points'!$Q$2:$Q$6</c:f>
              <c:numCache>
                <c:formatCode>General</c:formatCode>
                <c:ptCount val="5"/>
                <c:pt idx="0">
                  <c:v>1.5481436374348454</c:v>
                </c:pt>
                <c:pt idx="1">
                  <c:v>1.0115704435972781</c:v>
                </c:pt>
                <c:pt idx="2">
                  <c:v>0.9375178920173467</c:v>
                </c:pt>
                <c:pt idx="3">
                  <c:v>0.69897000433601886</c:v>
                </c:pt>
                <c:pt idx="4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3-4961-BE16-5513BFBCD572}"/>
            </c:ext>
          </c:extLst>
        </c:ser>
        <c:ser>
          <c:idx val="1"/>
          <c:order val="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961-BE16-5513BFBCD572}"/>
            </c:ext>
          </c:extLst>
        </c:ser>
        <c:ser>
          <c:idx val="2"/>
          <c:order val="2"/>
          <c:tx>
            <c:strRef>
              <c:f>'INDEX 3+time points'!$O$7</c:f>
              <c:strCache>
                <c:ptCount val="1"/>
                <c:pt idx="0">
                  <c:v>1026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'INDEX 3+time points'!$P$7:$P$11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27</c:v>
                </c:pt>
              </c:numCache>
            </c:numRef>
          </c:xVal>
          <c:yVal>
            <c:numRef>
              <c:f>'INDEX 3+time points'!$Q$7:$Q$11</c:f>
              <c:numCache>
                <c:formatCode>General</c:formatCode>
                <c:ptCount val="5"/>
                <c:pt idx="0">
                  <c:v>0.3344537511509309</c:v>
                </c:pt>
                <c:pt idx="1">
                  <c:v>0.38021124171160603</c:v>
                </c:pt>
                <c:pt idx="2">
                  <c:v>0.3344537511509309</c:v>
                </c:pt>
                <c:pt idx="3">
                  <c:v>0.3344537511509309</c:v>
                </c:pt>
                <c:pt idx="4">
                  <c:v>0.3344537511509309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3-4961-BE16-5513BFBCD572}"/>
            </c:ext>
          </c:extLst>
        </c:ser>
        <c:ser>
          <c:idx val="3"/>
          <c:order val="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3-4961-BE16-5513BFBCD572}"/>
            </c:ext>
          </c:extLst>
        </c:ser>
        <c:ser>
          <c:idx val="4"/>
          <c:order val="4"/>
          <c:tx>
            <c:strRef>
              <c:f>'INDEX 3+time points'!$O$12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'INDEX 3+time points'!$P$12:$P$16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'INDEX 3+time points'!$Q$12:$Q$16</c:f>
              <c:numCache>
                <c:formatCode>General</c:formatCode>
                <c:ptCount val="5"/>
                <c:pt idx="1">
                  <c:v>1.5365584425715302</c:v>
                </c:pt>
                <c:pt idx="2">
                  <c:v>1.1146109842321732</c:v>
                </c:pt>
                <c:pt idx="3">
                  <c:v>1.0976043288744108</c:v>
                </c:pt>
                <c:pt idx="4">
                  <c:v>0.7678976160180907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13-4961-BE16-5513BFBCD572}"/>
            </c:ext>
          </c:extLst>
        </c:ser>
        <c:ser>
          <c:idx val="5"/>
          <c:order val="5"/>
          <c:tx>
            <c:strRef>
              <c:f>'INDEX 3+time points'!$O$17</c:f>
              <c:strCache>
                <c:ptCount val="1"/>
                <c:pt idx="0">
                  <c:v>1042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'INDEX 3+time points'!$P$17:$P$21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30</c:v>
                </c:pt>
              </c:numCache>
            </c:numRef>
          </c:xVal>
          <c:yVal>
            <c:numRef>
              <c:f>'INDEX 3+time points'!$Q$17:$Q$21</c:f>
              <c:numCache>
                <c:formatCode>General</c:formatCode>
                <c:ptCount val="5"/>
                <c:pt idx="0">
                  <c:v>1.5829719291048059</c:v>
                </c:pt>
                <c:pt idx="1">
                  <c:v>1.4845845292828428</c:v>
                </c:pt>
                <c:pt idx="2">
                  <c:v>0.75050839485134624</c:v>
                </c:pt>
                <c:pt idx="3">
                  <c:v>0.31386722036915343</c:v>
                </c:pt>
                <c:pt idx="4">
                  <c:v>0.89209460269048035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13-4961-BE16-5513BFBCD572}"/>
            </c:ext>
          </c:extLst>
        </c:ser>
        <c:ser>
          <c:idx val="6"/>
          <c:order val="6"/>
          <c:tx>
            <c:strRef>
              <c:f>'INDEX 3+time points'!$O$22</c:f>
              <c:strCache>
                <c:ptCount val="1"/>
                <c:pt idx="0">
                  <c:v>1052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points'!$P$22:$P$26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points'!$Q$22:$Q$26</c:f>
              <c:numCache>
                <c:formatCode>General</c:formatCode>
                <c:ptCount val="5"/>
                <c:pt idx="0">
                  <c:v>2.0431263979672254</c:v>
                </c:pt>
                <c:pt idx="1">
                  <c:v>1.8808707325324234</c:v>
                </c:pt>
                <c:pt idx="2">
                  <c:v>1.3463529744506386</c:v>
                </c:pt>
                <c:pt idx="3">
                  <c:v>1.7774268223893113</c:v>
                </c:pt>
                <c:pt idx="4">
                  <c:v>1.7939998009844704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13-4961-BE16-5513BFBCD572}"/>
            </c:ext>
          </c:extLst>
        </c:ser>
        <c:ser>
          <c:idx val="7"/>
          <c:order val="7"/>
          <c:tx>
            <c:strRef>
              <c:f>'INDEX 3+time points'!$O$27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points'!$P$27:$P$30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'INDEX 3+time points'!$Q$27:$Q$30</c:f>
              <c:numCache>
                <c:formatCode>General</c:formatCode>
                <c:ptCount val="4"/>
                <c:pt idx="0">
                  <c:v>1.5639554649958127</c:v>
                </c:pt>
                <c:pt idx="1">
                  <c:v>1.2942457161381182</c:v>
                </c:pt>
                <c:pt idx="3">
                  <c:v>0.55630250076728727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13-4961-BE16-5513BFBCD572}"/>
            </c:ext>
          </c:extLst>
        </c:ser>
        <c:ser>
          <c:idx val="8"/>
          <c:order val="8"/>
          <c:tx>
            <c:strRef>
              <c:f>'INDEX 3+time points'!$O$31</c:f>
              <c:strCache>
                <c:ptCount val="1"/>
                <c:pt idx="0">
                  <c:v>1060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points'!$P$31:$P$35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xVal>
          <c:yVal>
            <c:numRef>
              <c:f>'INDEX 3+time points'!$Q$31:$Q$35</c:f>
              <c:numCache>
                <c:formatCode>General</c:formatCode>
                <c:ptCount val="5"/>
                <c:pt idx="0">
                  <c:v>0.74115159885178505</c:v>
                </c:pt>
                <c:pt idx="1">
                  <c:v>0.64933485871214192</c:v>
                </c:pt>
                <c:pt idx="2">
                  <c:v>0.3344537511509309</c:v>
                </c:pt>
                <c:pt idx="3">
                  <c:v>0.52374646681156445</c:v>
                </c:pt>
                <c:pt idx="4">
                  <c:v>0.55144999797287519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13-4961-BE16-5513BFBCD572}"/>
            </c:ext>
          </c:extLst>
        </c:ser>
        <c:ser>
          <c:idx val="9"/>
          <c:order val="9"/>
          <c:tx>
            <c:strRef>
              <c:f>'INDEX 3+time points'!$O$36</c:f>
              <c:strCache>
                <c:ptCount val="1"/>
                <c:pt idx="0">
                  <c:v>1062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points'!$P$36:$P$40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points'!$Q$36:$Q$40</c:f>
              <c:numCache>
                <c:formatCode>General</c:formatCode>
                <c:ptCount val="5"/>
                <c:pt idx="0">
                  <c:v>2.4709834873815266</c:v>
                </c:pt>
                <c:pt idx="1">
                  <c:v>1.1852587652965851</c:v>
                </c:pt>
                <c:pt idx="2">
                  <c:v>0</c:v>
                </c:pt>
                <c:pt idx="3">
                  <c:v>1.67052415778208</c:v>
                </c:pt>
                <c:pt idx="4">
                  <c:v>0.81358098856819194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13-4961-BE16-5513BFBCD572}"/>
            </c:ext>
          </c:extLst>
        </c:ser>
        <c:ser>
          <c:idx val="10"/>
          <c:order val="10"/>
          <c:tx>
            <c:strRef>
              <c:f>'INDEX 3+time points'!$O$41</c:f>
              <c:strCache>
                <c:ptCount val="1"/>
                <c:pt idx="0">
                  <c:v>1063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points'!$P$41:$P$44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'INDEX 3+time points'!$Q$41:$Q$44</c:f>
              <c:numCache>
                <c:formatCode>General</c:formatCode>
                <c:ptCount val="4"/>
                <c:pt idx="0">
                  <c:v>0.43136376415898736</c:v>
                </c:pt>
                <c:pt idx="1">
                  <c:v>0.81822589361395548</c:v>
                </c:pt>
                <c:pt idx="2">
                  <c:v>0.46389298898590731</c:v>
                </c:pt>
                <c:pt idx="3">
                  <c:v>0.3979400086720376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13-4961-BE16-5513BFBCD572}"/>
            </c:ext>
          </c:extLst>
        </c:ser>
        <c:ser>
          <c:idx val="11"/>
          <c:order val="11"/>
          <c:tx>
            <c:strRef>
              <c:f>'INDEX 3+time points'!$O$45</c:f>
              <c:strCache>
                <c:ptCount val="1"/>
                <c:pt idx="0">
                  <c:v>1071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'INDEX 3+time points'!$P$45:$P$49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35</c:v>
                </c:pt>
              </c:numCache>
            </c:numRef>
          </c:xVal>
          <c:yVal>
            <c:numRef>
              <c:f>'INDEX 3+time points'!$Q$45:$Q$49</c:f>
              <c:numCache>
                <c:formatCode>General</c:formatCode>
                <c:ptCount val="5"/>
                <c:pt idx="0">
                  <c:v>0.92012332629072391</c:v>
                </c:pt>
                <c:pt idx="1">
                  <c:v>0.67117284271508326</c:v>
                </c:pt>
                <c:pt idx="2">
                  <c:v>0.52374646681156445</c:v>
                </c:pt>
                <c:pt idx="3">
                  <c:v>0.42324587393680785</c:v>
                </c:pt>
                <c:pt idx="4">
                  <c:v>0.43136376415898736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213-4961-BE16-5513BFBCD572}"/>
            </c:ext>
          </c:extLst>
        </c:ser>
        <c:ser>
          <c:idx val="12"/>
          <c:order val="12"/>
          <c:tx>
            <c:strRef>
              <c:f>'INDEX 3+time points'!$O$50</c:f>
              <c:strCache>
                <c:ptCount val="1"/>
                <c:pt idx="0">
                  <c:v>1074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points'!$P$50:$P$53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28</c:v>
                </c:pt>
              </c:numCache>
            </c:numRef>
          </c:xVal>
          <c:yVal>
            <c:numRef>
              <c:f>'INDEX 3+time points'!$Q$50:$Q$53</c:f>
              <c:numCache>
                <c:formatCode>General</c:formatCode>
                <c:ptCount val="4"/>
                <c:pt idx="0">
                  <c:v>0.95568775031350572</c:v>
                </c:pt>
                <c:pt idx="1">
                  <c:v>0.90525604874845123</c:v>
                </c:pt>
                <c:pt idx="2">
                  <c:v>1.2224563366792467</c:v>
                </c:pt>
                <c:pt idx="3">
                  <c:v>0.90525604874845123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213-4961-BE16-5513BFBCD572}"/>
            </c:ext>
          </c:extLst>
        </c:ser>
        <c:ser>
          <c:idx val="13"/>
          <c:order val="13"/>
          <c:tx>
            <c:strRef>
              <c:f>'INDEX 3+time points'!$O$54</c:f>
              <c:strCache>
                <c:ptCount val="1"/>
                <c:pt idx="0">
                  <c:v>1076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points'!$P$54:$P$58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points'!$Q$54:$Q$58</c:f>
              <c:numCache>
                <c:formatCode>General</c:formatCode>
                <c:ptCount val="5"/>
                <c:pt idx="0">
                  <c:v>0.49554433754644844</c:v>
                </c:pt>
                <c:pt idx="1">
                  <c:v>1.2457593559672768</c:v>
                </c:pt>
                <c:pt idx="2">
                  <c:v>1.180125875164054</c:v>
                </c:pt>
                <c:pt idx="3">
                  <c:v>1.0115704435972781</c:v>
                </c:pt>
                <c:pt idx="4">
                  <c:v>0.70243053644552533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13-4961-BE16-5513BFBCD572}"/>
            </c:ext>
          </c:extLst>
        </c:ser>
        <c:ser>
          <c:idx val="14"/>
          <c:order val="14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213-4961-BE16-5513BFBCD572}"/>
            </c:ext>
          </c:extLst>
        </c:ser>
        <c:ser>
          <c:idx val="15"/>
          <c:order val="15"/>
          <c:tx>
            <c:strRef>
              <c:f>'INDEX 3+time points'!$O$59</c:f>
              <c:strCache>
                <c:ptCount val="1"/>
                <c:pt idx="0">
                  <c:v>1080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points'!$P$59:$P$63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32</c:v>
                </c:pt>
              </c:numCache>
            </c:numRef>
          </c:xVal>
          <c:yVal>
            <c:numRef>
              <c:f>'INDEX 3+time points'!$Q$59:$Q$63</c:f>
              <c:numCache>
                <c:formatCode>General</c:formatCode>
                <c:ptCount val="5"/>
                <c:pt idx="0">
                  <c:v>1.4413808849165113</c:v>
                </c:pt>
                <c:pt idx="2">
                  <c:v>2.5269850685599957</c:v>
                </c:pt>
                <c:pt idx="3">
                  <c:v>1.0228406108765278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213-4961-BE16-5513BFBCD572}"/>
            </c:ext>
          </c:extLst>
        </c:ser>
        <c:ser>
          <c:idx val="16"/>
          <c:order val="16"/>
          <c:tx>
            <c:strRef>
              <c:f>'INDEX 3+time points'!$O$64</c:f>
              <c:strCache>
                <c:ptCount val="1"/>
                <c:pt idx="0">
                  <c:v>1087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0-0213-4961-BE16-5513BFBCD572}"/>
            </c:ext>
          </c:extLst>
        </c:ser>
        <c:ser>
          <c:idx val="17"/>
          <c:order val="17"/>
          <c:tx>
            <c:strRef>
              <c:f>'INDEX 3+time points'!$O$68</c:f>
              <c:strCache>
                <c:ptCount val="1"/>
                <c:pt idx="0">
                  <c:v>1089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'INDEX 3+time points'!$P$68:$P$72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28</c:v>
                </c:pt>
              </c:numCache>
            </c:numRef>
          </c:xVal>
          <c:yVal>
            <c:numRef>
              <c:f>'INDEX 3+time points'!$Q$68:$Q$72</c:f>
              <c:numCache>
                <c:formatCode>General</c:formatCode>
                <c:ptCount val="5"/>
                <c:pt idx="0">
                  <c:v>1.0740846890282438</c:v>
                </c:pt>
                <c:pt idx="1">
                  <c:v>0.80482067872116236</c:v>
                </c:pt>
                <c:pt idx="2">
                  <c:v>1.7285161047597668</c:v>
                </c:pt>
                <c:pt idx="3">
                  <c:v>1.3344537511509309</c:v>
                </c:pt>
                <c:pt idx="4">
                  <c:v>0.60422605308446997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213-4961-BE16-5513BFBCD572}"/>
            </c:ext>
          </c:extLst>
        </c:ser>
        <c:ser>
          <c:idx val="18"/>
          <c:order val="18"/>
          <c:tx>
            <c:strRef>
              <c:f>'INDEX 3+time points'!$O$73</c:f>
              <c:strCache>
                <c:ptCount val="1"/>
                <c:pt idx="0">
                  <c:v>1093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points'!$P$73:$P$77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points'!$Q$73:$Q$77</c:f>
              <c:numCache>
                <c:formatCode>General</c:formatCode>
                <c:ptCount val="5"/>
                <c:pt idx="0">
                  <c:v>1.8774289407882196</c:v>
                </c:pt>
                <c:pt idx="1">
                  <c:v>1.3543005623453597</c:v>
                </c:pt>
                <c:pt idx="2">
                  <c:v>1.0228406108765278</c:v>
                </c:pt>
                <c:pt idx="3">
                  <c:v>1.0618293072946989</c:v>
                </c:pt>
                <c:pt idx="4">
                  <c:v>0.73719264270473728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213-4961-BE16-5513BFBCD572}"/>
            </c:ext>
          </c:extLst>
        </c:ser>
        <c:ser>
          <c:idx val="19"/>
          <c:order val="19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213-4961-BE16-5513BFBCD572}"/>
            </c:ext>
          </c:extLst>
        </c:ser>
        <c:ser>
          <c:idx val="20"/>
          <c:order val="20"/>
          <c:tx>
            <c:strRef>
              <c:f>'INDEX 3+time points'!$O$78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points'!$P$78:$P$82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27</c:v>
                </c:pt>
              </c:numCache>
            </c:numRef>
          </c:xVal>
          <c:yVal>
            <c:numRef>
              <c:f>'INDEX 3+time points'!$Q$78:$Q$82</c:f>
              <c:numCache>
                <c:formatCode>General</c:formatCode>
                <c:ptCount val="5"/>
                <c:pt idx="0">
                  <c:v>1.6595359071542164</c:v>
                </c:pt>
                <c:pt idx="1">
                  <c:v>1.0920184707527971</c:v>
                </c:pt>
                <c:pt idx="2">
                  <c:v>0.90145832139611237</c:v>
                </c:pt>
                <c:pt idx="3">
                  <c:v>0.9222062774390164</c:v>
                </c:pt>
                <c:pt idx="4">
                  <c:v>1.0955180423231508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213-4961-BE16-5513BFBCD572}"/>
            </c:ext>
          </c:extLst>
        </c:ser>
        <c:ser>
          <c:idx val="21"/>
          <c:order val="21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213-4961-BE16-5513BFBCD572}"/>
            </c:ext>
          </c:extLst>
        </c:ser>
        <c:ser>
          <c:idx val="22"/>
          <c:order val="22"/>
          <c:tx>
            <c:strRef>
              <c:f>'INDEX 3+time points'!$O$83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points'!$P$83:$P$85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'INDEX 3+time points'!$Q$83:$Q$85</c:f>
              <c:numCache>
                <c:formatCode>General</c:formatCode>
                <c:ptCount val="3"/>
                <c:pt idx="0">
                  <c:v>1.2460059040760292</c:v>
                </c:pt>
                <c:pt idx="1">
                  <c:v>1.3157604906657345</c:v>
                </c:pt>
                <c:pt idx="2">
                  <c:v>0.75739602879302415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213-4961-BE16-5513BFBCD572}"/>
            </c:ext>
          </c:extLst>
        </c:ser>
        <c:ser>
          <c:idx val="23"/>
          <c:order val="23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213-4961-BE16-5513BFBCD572}"/>
            </c:ext>
          </c:extLst>
        </c:ser>
        <c:ser>
          <c:idx val="24"/>
          <c:order val="24"/>
          <c:tx>
            <c:strRef>
              <c:f>'INDEX 3+time points'!$O$86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points'!$P$86:$P$90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</c:numCache>
            </c:numRef>
          </c:xVal>
          <c:yVal>
            <c:numRef>
              <c:f>'INDEX 3+time points'!$Q$86:$Q$90</c:f>
              <c:numCache>
                <c:formatCode>General</c:formatCode>
                <c:ptCount val="5"/>
                <c:pt idx="0">
                  <c:v>1.6743098889414771</c:v>
                </c:pt>
                <c:pt idx="1">
                  <c:v>1.3136563466180313</c:v>
                </c:pt>
                <c:pt idx="2">
                  <c:v>1.1565491513317814</c:v>
                </c:pt>
                <c:pt idx="3">
                  <c:v>1.0599418880619547</c:v>
                </c:pt>
                <c:pt idx="4">
                  <c:v>1.0043213737826426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213-4961-BE16-5513BFBCD572}"/>
            </c:ext>
          </c:extLst>
        </c:ser>
        <c:ser>
          <c:idx val="25"/>
          <c:order val="25"/>
          <c:tx>
            <c:strRef>
              <c:f>'INDEX 3+time points'!$O$91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points'!$P$91:$P$95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points'!$Q$91:$Q$95</c:f>
              <c:numCache>
                <c:formatCode>General</c:formatCode>
                <c:ptCount val="5"/>
                <c:pt idx="0">
                  <c:v>1.3756636139608853</c:v>
                </c:pt>
                <c:pt idx="1">
                  <c:v>1.4372747974101237</c:v>
                </c:pt>
                <c:pt idx="2">
                  <c:v>1.2335037603411345</c:v>
                </c:pt>
                <c:pt idx="3">
                  <c:v>0.45484486000851021</c:v>
                </c:pt>
                <c:pt idx="4">
                  <c:v>1.0599418880619547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213-4961-BE16-5513BFBCD572}"/>
            </c:ext>
          </c:extLst>
        </c:ser>
        <c:ser>
          <c:idx val="26"/>
          <c:order val="26"/>
          <c:tx>
            <c:strRef>
              <c:f>'INDEX 3+time points'!#REF!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points'!#REF!</c:f>
            </c:numRef>
          </c:xVal>
          <c:yVal>
            <c:numRef>
              <c:f>'INDEX 3+time points'!#REF!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213-4961-BE16-5513BFBCD572}"/>
            </c:ext>
          </c:extLst>
        </c:ser>
        <c:ser>
          <c:idx val="27"/>
          <c:order val="27"/>
          <c:tx>
            <c:strRef>
              <c:f>'INDEX 3+time points'!$O$96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points'!$P$96:$P$100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31</c:v>
                </c:pt>
              </c:numCache>
            </c:numRef>
          </c:xVal>
          <c:yVal>
            <c:numRef>
              <c:f>'INDEX 3+time points'!$Q$96:$Q$100</c:f>
              <c:numCache>
                <c:formatCode>General</c:formatCode>
                <c:ptCount val="5"/>
                <c:pt idx="0">
                  <c:v>0.8859263398014311</c:v>
                </c:pt>
                <c:pt idx="1">
                  <c:v>0.96941591235398139</c:v>
                </c:pt>
                <c:pt idx="2">
                  <c:v>0.85793526471942905</c:v>
                </c:pt>
                <c:pt idx="3">
                  <c:v>0.45484486000851021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213-4961-BE16-5513BFBCD572}"/>
            </c:ext>
          </c:extLst>
        </c:ser>
        <c:ser>
          <c:idx val="28"/>
          <c:order val="28"/>
          <c:tx>
            <c:strRef>
              <c:f>'INDEX 3+time points'!$O$101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points'!$P$101:$P$104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points'!$Q$101:$Q$104</c:f>
              <c:numCache>
                <c:formatCode>General</c:formatCode>
                <c:ptCount val="4"/>
                <c:pt idx="0">
                  <c:v>1.5345337560051155</c:v>
                </c:pt>
                <c:pt idx="1">
                  <c:v>1.2509076997008559</c:v>
                </c:pt>
                <c:pt idx="2">
                  <c:v>1.0744507189545911</c:v>
                </c:pt>
                <c:pt idx="3">
                  <c:v>0.72835378202122847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213-4961-BE16-5513BFBCD572}"/>
            </c:ext>
          </c:extLst>
        </c:ser>
        <c:ser>
          <c:idx val="29"/>
          <c:order val="29"/>
          <c:tx>
            <c:strRef>
              <c:f>'INDEX 3+time points'!$O$105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'INDEX 3+time points'!$P$105:$P$108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28</c:v>
                </c:pt>
              </c:numCache>
            </c:numRef>
          </c:xVal>
          <c:yVal>
            <c:numRef>
              <c:f>'INDEX 3+time points'!$Q$105:$Q$108</c:f>
              <c:numCache>
                <c:formatCode>General</c:formatCode>
                <c:ptCount val="4"/>
                <c:pt idx="0">
                  <c:v>2.6879033453481602</c:v>
                </c:pt>
                <c:pt idx="1">
                  <c:v>2.3364597338485296</c:v>
                </c:pt>
                <c:pt idx="2">
                  <c:v>0.45484486000851021</c:v>
                </c:pt>
                <c:pt idx="3">
                  <c:v>1.0707764628434346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213-4961-BE16-5513BFBCD572}"/>
            </c:ext>
          </c:extLst>
        </c:ser>
        <c:ser>
          <c:idx val="30"/>
          <c:order val="30"/>
          <c:tx>
            <c:strRef>
              <c:f>'INDEX 3+time points'!$O$109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points'!$P$109:$P$112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points'!$Q$109:$Q$112</c:f>
              <c:numCache>
                <c:formatCode>General</c:formatCode>
                <c:ptCount val="4"/>
                <c:pt idx="0">
                  <c:v>2.4535170913315421</c:v>
                </c:pt>
                <c:pt idx="1">
                  <c:v>2.2028968085295291</c:v>
                </c:pt>
                <c:pt idx="2">
                  <c:v>1.4356851379416298</c:v>
                </c:pt>
                <c:pt idx="3">
                  <c:v>1.7100326990657535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213-4961-BE16-5513BFBCD572}"/>
            </c:ext>
          </c:extLst>
        </c:ser>
        <c:ser>
          <c:idx val="31"/>
          <c:order val="31"/>
          <c:tx>
            <c:strRef>
              <c:f>'INDEX 3+time points'!$O$113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points'!$P$113:$P$116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31</c:v>
                </c:pt>
              </c:numCache>
            </c:numRef>
          </c:xVal>
          <c:yVal>
            <c:numRef>
              <c:f>'INDEX 3+time points'!$Q$113:$Q$116</c:f>
              <c:numCache>
                <c:formatCode>0.00</c:formatCode>
                <c:ptCount val="4"/>
                <c:pt idx="0">
                  <c:v>1.2810333672477277</c:v>
                </c:pt>
                <c:pt idx="1">
                  <c:v>1.1351326513767748</c:v>
                </c:pt>
                <c:pt idx="2">
                  <c:v>0.45484486000851021</c:v>
                </c:pt>
                <c:pt idx="3">
                  <c:v>0.53402610605613499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213-4961-BE16-5513BFBCD572}"/>
            </c:ext>
          </c:extLst>
        </c:ser>
        <c:ser>
          <c:idx val="32"/>
          <c:order val="32"/>
          <c:tx>
            <c:strRef>
              <c:f>'INDEX 3+time points'!$O$117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'INDEX 3+time points'!$P$117:$P$121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</c:numCache>
            </c:numRef>
          </c:xVal>
          <c:yVal>
            <c:numRef>
              <c:f>'INDEX 3+time points'!$Q$117:$Q$121</c:f>
              <c:numCache>
                <c:formatCode>0.00</c:formatCode>
                <c:ptCount val="5"/>
                <c:pt idx="0">
                  <c:v>0.45484486000851021</c:v>
                </c:pt>
                <c:pt idx="1">
                  <c:v>0.45484486000851021</c:v>
                </c:pt>
                <c:pt idx="2">
                  <c:v>0.45484486000851021</c:v>
                </c:pt>
                <c:pt idx="3">
                  <c:v>0.59439255037542671</c:v>
                </c:pt>
                <c:pt idx="4">
                  <c:v>0.45484486000851021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213-4961-BE16-5513BFBCD572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21-0213-4961-BE16-5513BFBC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26400"/>
        <c:axId val="953518992"/>
      </c:scatterChart>
      <c:valAx>
        <c:axId val="953626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18992"/>
        <c:crosses val="autoZero"/>
        <c:crossBetween val="midCat"/>
      </c:valAx>
      <c:valAx>
        <c:axId val="953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578922</xdr:colOff>
      <xdr:row>49</xdr:row>
      <xdr:rowOff>185965</xdr:rowOff>
    </xdr:from>
    <xdr:to>
      <xdr:col>14</xdr:col>
      <xdr:colOff>389658</xdr:colOff>
      <xdr:row>87</xdr:row>
      <xdr:rowOff>77932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357907</xdr:colOff>
      <xdr:row>2</xdr:row>
      <xdr:rowOff>0</xdr:rowOff>
    </xdr:from>
    <xdr:to>
      <xdr:col>11</xdr:col>
      <xdr:colOff>1004454</xdr:colOff>
      <xdr:row>47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640773</xdr:colOff>
      <xdr:row>108</xdr:row>
      <xdr:rowOff>121227</xdr:rowOff>
    </xdr:from>
    <xdr:to>
      <xdr:col>12</xdr:col>
      <xdr:colOff>1568532</xdr:colOff>
      <xdr:row>146</xdr:row>
      <xdr:rowOff>13194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745A9-CA59-491C-9F0D-E4DC6A1B5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207818</xdr:colOff>
      <xdr:row>14</xdr:row>
      <xdr:rowOff>80818</xdr:rowOff>
    </xdr:from>
    <xdr:to>
      <xdr:col>30</xdr:col>
      <xdr:colOff>46182</xdr:colOff>
      <xdr:row>55</xdr:row>
      <xdr:rowOff>57727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219364</xdr:colOff>
      <xdr:row>55</xdr:row>
      <xdr:rowOff>109682</xdr:rowOff>
    </xdr:from>
    <xdr:to>
      <xdr:col>30</xdr:col>
      <xdr:colOff>46182</xdr:colOff>
      <xdr:row>100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433780</xdr:colOff>
      <xdr:row>108</xdr:row>
      <xdr:rowOff>43706</xdr:rowOff>
    </xdr:from>
    <xdr:to>
      <xdr:col>29</xdr:col>
      <xdr:colOff>448211</xdr:colOff>
      <xdr:row>134</xdr:row>
      <xdr:rowOff>114794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191325</xdr:colOff>
      <xdr:row>153</xdr:row>
      <xdr:rowOff>66796</xdr:rowOff>
    </xdr:from>
    <xdr:to>
      <xdr:col>12</xdr:col>
      <xdr:colOff>2087665</xdr:colOff>
      <xdr:row>179</xdr:row>
      <xdr:rowOff>137883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191325</xdr:colOff>
      <xdr:row>153</xdr:row>
      <xdr:rowOff>89887</xdr:rowOff>
    </xdr:from>
    <xdr:to>
      <xdr:col>12</xdr:col>
      <xdr:colOff>2087665</xdr:colOff>
      <xdr:row>179</xdr:row>
      <xdr:rowOff>160974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526143</xdr:colOff>
      <xdr:row>73</xdr:row>
      <xdr:rowOff>136070</xdr:rowOff>
    </xdr:from>
    <xdr:to>
      <xdr:col>28</xdr:col>
      <xdr:colOff>540575</xdr:colOff>
      <xdr:row>96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191325</xdr:colOff>
      <xdr:row>131</xdr:row>
      <xdr:rowOff>66796</xdr:rowOff>
    </xdr:from>
    <xdr:to>
      <xdr:col>12</xdr:col>
      <xdr:colOff>2087665</xdr:colOff>
      <xdr:row>157</xdr:row>
      <xdr:rowOff>137883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191325</xdr:colOff>
      <xdr:row>131</xdr:row>
      <xdr:rowOff>89887</xdr:rowOff>
    </xdr:from>
    <xdr:to>
      <xdr:col>12</xdr:col>
      <xdr:colOff>2087665</xdr:colOff>
      <xdr:row>157</xdr:row>
      <xdr:rowOff>160974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U918" totalsRowShown="0" headerRowDxfId="178" dataDxfId="177">
  <autoFilter ref="A1:AU918" xr:uid="{00000000-0009-0000-0100-000001000000}"/>
  <sortState xmlns:xlrd2="http://schemas.microsoft.com/office/spreadsheetml/2017/richdata2" ref="A2:AT918">
    <sortCondition ref="B2:B918"/>
    <sortCondition ref="C2:C918"/>
  </sortState>
  <tableColumns count="47">
    <tableColumn id="46" xr3:uid="{00000000-0010-0000-0000-00002E000000}" name="ID" dataDxfId="176"/>
    <tableColumn id="1" xr3:uid="{00000000-0010-0000-0000-000001000000}" name="SJ MRN" dataDxfId="175"/>
    <tableColumn id="2" xr3:uid="{00000000-0010-0000-0000-000002000000}" name="Study Day" dataDxfId="174"/>
    <tableColumn id="4" xr3:uid="{00000000-0010-0000-0000-000004000000}" name="Season" dataDxfId="173"/>
    <tableColumn id="3" xr3:uid="{00000000-0010-0000-0000-000003000000}" name="Sample Type" dataDxfId="172"/>
    <tableColumn id="48" xr3:uid="{00000000-0010-0000-0000-000030000000}" name="EGF" dataDxfId="171"/>
    <tableColumn id="49" xr3:uid="{00000000-0010-0000-0000-000031000000}" name="Eotaxin" dataDxfId="170"/>
    <tableColumn id="50" xr3:uid="{00000000-0010-0000-0000-000032000000}" name="FGF2" dataDxfId="169"/>
    <tableColumn id="51" xr3:uid="{00000000-0010-0000-0000-000033000000}" name="Flt3 Ligand" dataDxfId="168"/>
    <tableColumn id="52" xr3:uid="{00000000-0010-0000-0000-000034000000}" name="FKN" dataDxfId="167"/>
    <tableColumn id="53" xr3:uid="{00000000-0010-0000-0000-000035000000}" name="GCSF" dataDxfId="166"/>
    <tableColumn id="54" xr3:uid="{00000000-0010-0000-0000-000036000000}" name="GMCSF" dataDxfId="165"/>
    <tableColumn id="55" xr3:uid="{00000000-0010-0000-0000-000037000000}" name="GRO" dataDxfId="164"/>
    <tableColumn id="56" xr3:uid="{00000000-0010-0000-0000-000038000000}" name="IFNa2" dataDxfId="163"/>
    <tableColumn id="57" xr3:uid="{00000000-0010-0000-0000-000039000000}" name="IFNg" dataDxfId="162"/>
    <tableColumn id="58" xr3:uid="{00000000-0010-0000-0000-00003A000000}" name="IL1a" dataDxfId="161"/>
    <tableColumn id="59" xr3:uid="{00000000-0010-0000-0000-00003B000000}" name="IL1b" dataDxfId="160"/>
    <tableColumn id="60" xr3:uid="{00000000-0010-0000-0000-00003C000000}" name="IL1Ra2" dataDxfId="159"/>
    <tableColumn id="61" xr3:uid="{00000000-0010-0000-0000-00003D000000}" name="IL2" dataDxfId="158"/>
    <tableColumn id="62" xr3:uid="{00000000-0010-0000-0000-00003E000000}" name="IL3" dataDxfId="157"/>
    <tableColumn id="63" xr3:uid="{00000000-0010-0000-0000-00003F000000}" name="IL4" dataDxfId="156"/>
    <tableColumn id="64" xr3:uid="{00000000-0010-0000-0000-000040000000}" name="IL5" dataDxfId="155"/>
    <tableColumn id="65" xr3:uid="{00000000-0010-0000-0000-000041000000}" name="IL6" dataDxfId="154"/>
    <tableColumn id="66" xr3:uid="{00000000-0010-0000-0000-000042000000}" name="IL7" dataDxfId="153"/>
    <tableColumn id="67" xr3:uid="{00000000-0010-0000-0000-000043000000}" name="IL8" dataDxfId="152"/>
    <tableColumn id="68" xr3:uid="{00000000-0010-0000-0000-000044000000}" name="IL9" dataDxfId="151"/>
    <tableColumn id="69" xr3:uid="{00000000-0010-0000-0000-000045000000}" name="IL10" dataDxfId="150"/>
    <tableColumn id="70" xr3:uid="{00000000-0010-0000-0000-000046000000}" name="IL12p40" dataDxfId="149"/>
    <tableColumn id="71" xr3:uid="{00000000-0010-0000-0000-000047000000}" name="IL12p70" dataDxfId="148"/>
    <tableColumn id="72" xr3:uid="{00000000-0010-0000-0000-000048000000}" name="IL13" dataDxfId="147"/>
    <tableColumn id="73" xr3:uid="{00000000-0010-0000-0000-000049000000}" name="IL15" dataDxfId="146"/>
    <tableColumn id="74" xr3:uid="{00000000-0010-0000-0000-00004A000000}" name="IL17A" dataDxfId="145"/>
    <tableColumn id="75" xr3:uid="{00000000-0010-0000-0000-00004B000000}" name="IP10" dataDxfId="144"/>
    <tableColumn id="76" xr3:uid="{00000000-0010-0000-0000-00004C000000}" name="MCP1" dataDxfId="143"/>
    <tableColumn id="77" xr3:uid="{00000000-0010-0000-0000-00004D000000}" name="MCP3" dataDxfId="142"/>
    <tableColumn id="78" xr3:uid="{00000000-0010-0000-0000-00004E000000}" name="MDC" dataDxfId="141"/>
    <tableColumn id="79" xr3:uid="{00000000-0010-0000-0000-00004F000000}" name="MIP1a" dataDxfId="140"/>
    <tableColumn id="80" xr3:uid="{00000000-0010-0000-0000-000050000000}" name="MIP1b" dataDxfId="139"/>
    <tableColumn id="81" xr3:uid="{00000000-0010-0000-0000-000051000000}" name="PDGFAA" dataDxfId="138"/>
    <tableColumn id="82" xr3:uid="{00000000-0010-0000-0000-000052000000}" name="PDGFABBB" dataDxfId="137"/>
    <tableColumn id="83" xr3:uid="{00000000-0010-0000-0000-000053000000}" name="RANTES" dataDxfId="136"/>
    <tableColumn id="84" xr3:uid="{00000000-0010-0000-0000-000054000000}" name="sCD40L" dataDxfId="135"/>
    <tableColumn id="85" xr3:uid="{00000000-0010-0000-0000-000055000000}" name="sIL2Ra" dataDxfId="134"/>
    <tableColumn id="86" xr3:uid="{00000000-0010-0000-0000-000056000000}" name="TGFa" dataDxfId="133"/>
    <tableColumn id="87" xr3:uid="{00000000-0010-0000-0000-000057000000}" name="TNFa" dataDxfId="132"/>
    <tableColumn id="88" xr3:uid="{00000000-0010-0000-0000-000058000000}" name="TNFb" dataDxfId="131"/>
    <tableColumn id="89" xr3:uid="{00000000-0010-0000-0000-000059000000}" name="VEGF" data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S505" totalsRowShown="0">
  <autoFilter ref="A1:AS505" xr:uid="{00000000-0009-0000-0100-000002000000}"/>
  <sortState xmlns:xlrd2="http://schemas.microsoft.com/office/spreadsheetml/2017/richdata2" ref="A2:AR505">
    <sortCondition ref="B2:B505"/>
    <sortCondition ref="C2:C505"/>
  </sortState>
  <tableColumns count="45">
    <tableColumn id="53" xr3:uid="{00000000-0010-0000-0100-000035000000}" name="ID"/>
    <tableColumn id="1" xr3:uid="{00000000-0010-0000-0100-000001000000}" name="SJ MRN"/>
    <tableColumn id="45" xr3:uid="{00000000-0010-0000-0100-00002D000000}" name="Study Day"/>
    <tableColumn id="3" xr3:uid="{00000000-0010-0000-0100-000003000000}" name="Season"/>
    <tableColumn id="46" xr3:uid="{00000000-0010-0000-0100-00002E000000}" name="Sample type" dataDxfId="129"/>
    <tableColumn id="2" xr3:uid="{00000000-0010-0000-0100-000002000000}" name="Blood.Tube.Type" dataCellStyle="Normal"/>
    <tableColumn id="57" xr3:uid="{00000000-0010-0000-0100-000039000000}" name="EGF" dataDxfId="128"/>
    <tableColumn id="58" xr3:uid="{00000000-0010-0000-0100-00003A000000}" name="Eotaxin" dataDxfId="127"/>
    <tableColumn id="59" xr3:uid="{00000000-0010-0000-0100-00003B000000}" name="FGF2" dataDxfId="126"/>
    <tableColumn id="60" xr3:uid="{00000000-0010-0000-0100-00003C000000}" name="Flt3 Ligand"/>
    <tableColumn id="61" xr3:uid="{00000000-0010-0000-0100-00003D000000}" name="FKN" dataDxfId="125"/>
    <tableColumn id="62" xr3:uid="{00000000-0010-0000-0100-00003E000000}" name="GCSF" dataDxfId="124"/>
    <tableColumn id="63" xr3:uid="{00000000-0010-0000-0100-00003F000000}" name="GMCSF" dataDxfId="123"/>
    <tableColumn id="64" xr3:uid="{00000000-0010-0000-0100-000040000000}" name="GRO" dataDxfId="122"/>
    <tableColumn id="65" xr3:uid="{00000000-0010-0000-0100-000041000000}" name="IFNa2" dataDxfId="121"/>
    <tableColumn id="66" xr3:uid="{00000000-0010-0000-0100-000042000000}" name="IFNg" dataDxfId="120"/>
    <tableColumn id="67" xr3:uid="{00000000-0010-0000-0100-000043000000}" name="IL1a"/>
    <tableColumn id="68" xr3:uid="{00000000-0010-0000-0100-000044000000}" name="IL1b"/>
    <tableColumn id="69" xr3:uid="{00000000-0010-0000-0100-000045000000}" name="IL1Ra2"/>
    <tableColumn id="70" xr3:uid="{00000000-0010-0000-0100-000046000000}" name="IL2" dataDxfId="119"/>
    <tableColumn id="71" xr3:uid="{00000000-0010-0000-0100-000047000000}" name="IL3"/>
    <tableColumn id="72" xr3:uid="{00000000-0010-0000-0100-000048000000}" name="IL4"/>
    <tableColumn id="73" xr3:uid="{00000000-0010-0000-0100-000049000000}" name="IL5"/>
    <tableColumn id="74" xr3:uid="{00000000-0010-0000-0100-00004A000000}" name="IL6" dataDxfId="118"/>
    <tableColumn id="75" xr3:uid="{00000000-0010-0000-0100-00004B000000}" name="IL7"/>
    <tableColumn id="77" xr3:uid="{00000000-0010-0000-0100-00004D000000}" name="IL8" dataDxfId="117"/>
    <tableColumn id="78" xr3:uid="{00000000-0010-0000-0100-00004E000000}" name="IL9"/>
    <tableColumn id="79" xr3:uid="{00000000-0010-0000-0100-00004F000000}" name="IL10"/>
    <tableColumn id="80" xr3:uid="{00000000-0010-0000-0100-000050000000}" name="IL12p40"/>
    <tableColumn id="81" xr3:uid="{00000000-0010-0000-0100-000051000000}" name="IL12p70" dataDxfId="116"/>
    <tableColumn id="82" xr3:uid="{00000000-0010-0000-0100-000052000000}" name="IL13"/>
    <tableColumn id="83" xr3:uid="{00000000-0010-0000-0100-000053000000}" name="IL15"/>
    <tableColumn id="84" xr3:uid="{00000000-0010-0000-0100-000054000000}" name="IL17" dataDxfId="115"/>
    <tableColumn id="85" xr3:uid="{00000000-0010-0000-0100-000055000000}" name="IP10" dataDxfId="114"/>
    <tableColumn id="86" xr3:uid="{00000000-0010-0000-0100-000056000000}" name="MCP1" dataDxfId="113"/>
    <tableColumn id="87" xr3:uid="{00000000-0010-0000-0100-000057000000}" name="MCP3" dataDxfId="112"/>
    <tableColumn id="88" xr3:uid="{00000000-0010-0000-0100-000058000000}" name="MDC" dataDxfId="111"/>
    <tableColumn id="89" xr3:uid="{00000000-0010-0000-0100-000059000000}" name="MIP1a" dataDxfId="110"/>
    <tableColumn id="90" xr3:uid="{00000000-0010-0000-0100-00005A000000}" name="MIP1b" dataDxfId="109"/>
    <tableColumn id="94" xr3:uid="{00000000-0010-0000-0100-00005E000000}" name="sCD40L" dataDxfId="108"/>
    <tableColumn id="95" xr3:uid="{00000000-0010-0000-0100-00005F000000}" name="sIL2Ra"/>
    <tableColumn id="96" xr3:uid="{00000000-0010-0000-0100-000060000000}" name="TGFa" dataDxfId="107"/>
    <tableColumn id="97" xr3:uid="{00000000-0010-0000-0100-000061000000}" name="TNFa" dataDxfId="106"/>
    <tableColumn id="98" xr3:uid="{00000000-0010-0000-0100-000062000000}" name="TNFb"/>
    <tableColumn id="99" xr3:uid="{00000000-0010-0000-0100-000063000000}" name="VEGF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S918" totalsRowShown="0" headerRowDxfId="104" dataDxfId="103">
  <autoFilter ref="A1:S918" xr:uid="{00000000-0009-0000-0100-000003000000}"/>
  <sortState xmlns:xlrd2="http://schemas.microsoft.com/office/spreadsheetml/2017/richdata2" ref="A2:N918">
    <sortCondition ref="A1:A918"/>
  </sortState>
  <tableColumns count="19">
    <tableColumn id="46" xr3:uid="{00000000-0010-0000-0200-00002E000000}" name="ID" dataDxfId="102"/>
    <tableColumn id="1" xr3:uid="{00000000-0010-0000-0200-000001000000}" name="SJ MRN" dataDxfId="101"/>
    <tableColumn id="2" xr3:uid="{00000000-0010-0000-0200-000002000000}" name="Study Day" dataDxfId="100"/>
    <tableColumn id="4" xr3:uid="{00000000-0010-0000-0200-000004000000}" name="Season" dataDxfId="99"/>
    <tableColumn id="3" xr3:uid="{00000000-0010-0000-0200-000003000000}" name="Sample Type" dataDxfId="98"/>
    <tableColumn id="48" xr3:uid="{00000000-0010-0000-0200-000030000000}" name="ID2" dataDxfId="97"/>
    <tableColumn id="49" xr3:uid="{00000000-0010-0000-0200-000031000000}" name="Contact of" dataDxfId="96"/>
    <tableColumn id="50" xr3:uid="{00000000-0010-0000-0200-000032000000}" name="Actual Day" dataDxfId="95"/>
    <tableColumn id="51" xr3:uid="{00000000-0010-0000-0200-000033000000}" name="Planned Day" dataDxfId="94"/>
    <tableColumn id="52" xr3:uid="{00000000-0010-0000-0200-000034000000}" name="Viral Copy #" dataDxfId="93"/>
    <tableColumn id="53" xr3:uid="{00000000-0010-0000-0200-000035000000}" name="Including d0, No days shedding" dataDxfId="92"/>
    <tableColumn id="54" xr3:uid="{00000000-0010-0000-0200-000036000000}" name="Flu strain" dataDxfId="91"/>
    <tableColumn id="55" xr3:uid="{00000000-0010-0000-0200-000037000000}" name="Designation" dataDxfId="90"/>
    <tableColumn id="56" xr3:uid="{00000000-0010-0000-0200-000038000000}" name="IFNa2" dataDxfId="89"/>
    <tableColumn id="95" xr3:uid="{00000000-0010-0000-0200-00005F000000}" name="PT ID" dataDxfId="88"/>
    <tableColumn id="96" xr3:uid="{00000000-0010-0000-0200-000060000000}" name="DAY" dataDxfId="87"/>
    <tableColumn id="98" xr3:uid="{00000000-0010-0000-0200-000062000000}" name="Log IFNa2" dataDxfId="86">
      <calculatedColumnFormula>LOG10(Table14[[#This Row],[IFNa2]])</calculatedColumnFormula>
    </tableColumn>
    <tableColumn id="99" xr3:uid="{00000000-0010-0000-0200-000063000000}" name="DAY2" dataDxfId="85"/>
    <tableColumn id="100" xr3:uid="{00000000-0010-0000-0200-000064000000}" name="LOG VIRUS" dataDxfId="84">
      <calculatedColumnFormula>LOG10(Table14[[#This Row],[Viral Copy '#]])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148" displayName="Table148" ref="A1:S107" totalsRowShown="0" headerRowDxfId="83" dataDxfId="82">
  <autoFilter ref="A1:S107" xr:uid="{00000000-0009-0000-0100-000007000000}"/>
  <sortState xmlns:xlrd2="http://schemas.microsoft.com/office/spreadsheetml/2017/richdata2" ref="A2:S88">
    <sortCondition ref="A1:A88"/>
  </sortState>
  <tableColumns count="19">
    <tableColumn id="46" xr3:uid="{00000000-0010-0000-0300-00002E000000}" name="ID" dataDxfId="81"/>
    <tableColumn id="1" xr3:uid="{00000000-0010-0000-0300-000001000000}" name="SJ MRN" dataDxfId="80"/>
    <tableColumn id="2" xr3:uid="{00000000-0010-0000-0300-000002000000}" name="Study Day" dataDxfId="79"/>
    <tableColumn id="4" xr3:uid="{00000000-0010-0000-0300-000004000000}" name="Season" dataDxfId="78"/>
    <tableColumn id="3" xr3:uid="{00000000-0010-0000-0300-000003000000}" name="Sample Type" dataDxfId="77"/>
    <tableColumn id="48" xr3:uid="{00000000-0010-0000-0300-000030000000}" name="ID2" dataDxfId="76"/>
    <tableColumn id="49" xr3:uid="{00000000-0010-0000-0300-000031000000}" name="Contact of" dataDxfId="75"/>
    <tableColumn id="50" xr3:uid="{00000000-0010-0000-0300-000032000000}" name="Actual Day" dataDxfId="74"/>
    <tableColumn id="51" xr3:uid="{00000000-0010-0000-0300-000033000000}" name="Planned Day" dataDxfId="73"/>
    <tableColumn id="52" xr3:uid="{00000000-0010-0000-0300-000034000000}" name="Viral Copy #" dataDxfId="72"/>
    <tableColumn id="53" xr3:uid="{00000000-0010-0000-0300-000035000000}" name="Including d0, No days shedding" dataDxfId="71"/>
    <tableColumn id="54" xr3:uid="{00000000-0010-0000-0300-000036000000}" name="Flu strain" dataDxfId="70"/>
    <tableColumn id="55" xr3:uid="{00000000-0010-0000-0300-000037000000}" name="Designation" dataDxfId="69"/>
    <tableColumn id="56" xr3:uid="{00000000-0010-0000-0300-000038000000}" name="IFNa2" dataDxfId="68"/>
    <tableColumn id="95" xr3:uid="{00000000-0010-0000-0300-00005F000000}" name="PT ID" dataDxfId="67"/>
    <tableColumn id="96" xr3:uid="{00000000-0010-0000-0300-000060000000}" name="DAY" dataDxfId="66"/>
    <tableColumn id="98" xr3:uid="{00000000-0010-0000-0300-000062000000}" name="Log IFNa2" dataDxfId="65">
      <calculatedColumnFormula>LOG10(Table148[[#This Row],[IFNa2]])</calculatedColumnFormula>
    </tableColumn>
    <tableColumn id="99" xr3:uid="{00000000-0010-0000-0300-000063000000}" name="DAY2" dataDxfId="64"/>
    <tableColumn id="100" xr3:uid="{00000000-0010-0000-0300-000064000000}" name="LOG VIRUS" dataDxfId="63">
      <calculatedColumnFormula>LOG10(Table148[[#This Row],[Viral Copy '#]])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1489" displayName="Table1489" ref="A1:S148" totalsRowShown="0" headerRowDxfId="62" dataDxfId="61">
  <autoFilter ref="A1:S148" xr:uid="{00000000-0009-0000-0100-000008000000}"/>
  <sortState xmlns:xlrd2="http://schemas.microsoft.com/office/spreadsheetml/2017/richdata2" ref="A2:S156">
    <sortCondition ref="A1:A156"/>
  </sortState>
  <tableColumns count="19">
    <tableColumn id="46" xr3:uid="{00000000-0010-0000-0400-00002E000000}" name="ID" dataDxfId="60"/>
    <tableColumn id="1" xr3:uid="{00000000-0010-0000-0400-000001000000}" name="SJ MRN" dataDxfId="59"/>
    <tableColumn id="2" xr3:uid="{00000000-0010-0000-0400-000002000000}" name="Study Day" dataDxfId="58"/>
    <tableColumn id="4" xr3:uid="{00000000-0010-0000-0400-000004000000}" name="Season" dataDxfId="57"/>
    <tableColumn id="3" xr3:uid="{00000000-0010-0000-0400-000003000000}" name="Sample Type" dataDxfId="56"/>
    <tableColumn id="48" xr3:uid="{00000000-0010-0000-0400-000030000000}" name="ID2" dataDxfId="55"/>
    <tableColumn id="49" xr3:uid="{00000000-0010-0000-0400-000031000000}" name="Contact of" dataDxfId="54"/>
    <tableColumn id="50" xr3:uid="{00000000-0010-0000-0400-000032000000}" name="Actual Day" dataDxfId="53"/>
    <tableColumn id="51" xr3:uid="{00000000-0010-0000-0400-000033000000}" name="Planned Day" dataDxfId="52"/>
    <tableColumn id="52" xr3:uid="{00000000-0010-0000-0400-000034000000}" name="Viral Copy #" dataDxfId="51"/>
    <tableColumn id="53" xr3:uid="{00000000-0010-0000-0400-000035000000}" name="Including d0, No days shedding" dataDxfId="50"/>
    <tableColumn id="54" xr3:uid="{00000000-0010-0000-0400-000036000000}" name="Flu strain" dataDxfId="49"/>
    <tableColumn id="55" xr3:uid="{00000000-0010-0000-0400-000037000000}" name="Designation" dataDxfId="48"/>
    <tableColumn id="56" xr3:uid="{00000000-0010-0000-0400-000038000000}" name="IFNa2" dataDxfId="47"/>
    <tableColumn id="95" xr3:uid="{00000000-0010-0000-0400-00005F000000}" name="PT ID" dataDxfId="46"/>
    <tableColumn id="96" xr3:uid="{00000000-0010-0000-0400-000060000000}" name="DAY" dataDxfId="45"/>
    <tableColumn id="98" xr3:uid="{00000000-0010-0000-0400-000062000000}" name="Log IFNa2" dataDxfId="44">
      <calculatedColumnFormula>LOG10(Table1489[[#This Row],[IFNa2]])</calculatedColumnFormula>
    </tableColumn>
    <tableColumn id="99" xr3:uid="{00000000-0010-0000-0400-000063000000}" name="DAY2" dataDxfId="43"/>
    <tableColumn id="100" xr3:uid="{00000000-0010-0000-0400-000064000000}" name="LOG VIRUS" dataDxfId="42">
      <calculatedColumnFormula>LOG10(Table1489[[#This Row],[Viral Copy '#]])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148910" displayName="Table148910" ref="A1:S374" totalsRowShown="0" headerRowDxfId="41" dataDxfId="40">
  <autoFilter ref="A1:S374" xr:uid="{00000000-0009-0000-0100-000009000000}"/>
  <sortState xmlns:xlrd2="http://schemas.microsoft.com/office/spreadsheetml/2017/richdata2" ref="A2:S374">
    <sortCondition ref="A1:A374"/>
  </sortState>
  <tableColumns count="19">
    <tableColumn id="46" xr3:uid="{00000000-0010-0000-0500-00002E000000}" name="ID" dataDxfId="39"/>
    <tableColumn id="1" xr3:uid="{00000000-0010-0000-0500-000001000000}" name="SJ MRN" dataDxfId="38"/>
    <tableColumn id="2" xr3:uid="{00000000-0010-0000-0500-000002000000}" name="Study Day" dataDxfId="37"/>
    <tableColumn id="4" xr3:uid="{00000000-0010-0000-0500-000004000000}" name="Season" dataDxfId="36"/>
    <tableColumn id="3" xr3:uid="{00000000-0010-0000-0500-000003000000}" name="Sample Type" dataDxfId="35"/>
    <tableColumn id="48" xr3:uid="{00000000-0010-0000-0500-000030000000}" name="ID2" dataDxfId="34"/>
    <tableColumn id="49" xr3:uid="{00000000-0010-0000-0500-000031000000}" name="Contact of" dataDxfId="33"/>
    <tableColumn id="50" xr3:uid="{00000000-0010-0000-0500-000032000000}" name="Actual Day" dataDxfId="32"/>
    <tableColumn id="51" xr3:uid="{00000000-0010-0000-0500-000033000000}" name="Planned Day" dataDxfId="31"/>
    <tableColumn id="52" xr3:uid="{00000000-0010-0000-0500-000034000000}" name="Viral Copy #" dataDxfId="30"/>
    <tableColumn id="53" xr3:uid="{00000000-0010-0000-0500-000035000000}" name="Including d0, No days shedding" dataDxfId="29"/>
    <tableColumn id="54" xr3:uid="{00000000-0010-0000-0500-000036000000}" name="Flu strain" dataDxfId="28"/>
    <tableColumn id="55" xr3:uid="{00000000-0010-0000-0500-000037000000}" name="Designation" dataDxfId="27"/>
    <tableColumn id="56" xr3:uid="{00000000-0010-0000-0500-000038000000}" name="IFNa2" dataDxfId="26"/>
    <tableColumn id="95" xr3:uid="{00000000-0010-0000-0500-00005F000000}" name="PT ID" dataDxfId="25"/>
    <tableColumn id="96" xr3:uid="{00000000-0010-0000-0500-000060000000}" name="DAY" dataDxfId="24"/>
    <tableColumn id="98" xr3:uid="{00000000-0010-0000-0500-000062000000}" name="Log IFNa2" dataDxfId="23">
      <calculatedColumnFormula>LOG10(Table148910[[#This Row],[IFNa2]])</calculatedColumnFormula>
    </tableColumn>
    <tableColumn id="99" xr3:uid="{00000000-0010-0000-0500-000063000000}" name="DAY2" dataDxfId="22"/>
    <tableColumn id="100" xr3:uid="{00000000-0010-0000-0500-000064000000}" name="LOG VIRUS" dataDxfId="21">
      <calculatedColumnFormula>LOG10(Table148910[[#This Row],[Viral Copy '#]])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1489105" displayName="Table1489105" ref="A1:S322" totalsRowShown="0" headerRowDxfId="20" dataDxfId="19">
  <autoFilter ref="A1:S322" xr:uid="{00000000-0009-0000-0100-000004000000}"/>
  <sortState xmlns:xlrd2="http://schemas.microsoft.com/office/spreadsheetml/2017/richdata2" ref="A2:S374">
    <sortCondition ref="A1:A374"/>
  </sortState>
  <tableColumns count="19">
    <tableColumn id="46" xr3:uid="{00000000-0010-0000-0600-00002E000000}" name="ID" dataDxfId="18"/>
    <tableColumn id="1" xr3:uid="{00000000-0010-0000-0600-000001000000}" name="SJ MRN" dataDxfId="17"/>
    <tableColumn id="2" xr3:uid="{00000000-0010-0000-0600-000002000000}" name="Study Day" dataDxfId="16"/>
    <tableColumn id="4" xr3:uid="{00000000-0010-0000-0600-000004000000}" name="Season" dataDxfId="15"/>
    <tableColumn id="3" xr3:uid="{00000000-0010-0000-0600-000003000000}" name="Sample Type" dataDxfId="14"/>
    <tableColumn id="48" xr3:uid="{00000000-0010-0000-0600-000030000000}" name="ID2" dataDxfId="13"/>
    <tableColumn id="49" xr3:uid="{00000000-0010-0000-0600-000031000000}" name="Contact of" dataDxfId="12"/>
    <tableColumn id="50" xr3:uid="{00000000-0010-0000-0600-000032000000}" name="Actual Day" dataDxfId="11"/>
    <tableColumn id="51" xr3:uid="{00000000-0010-0000-0600-000033000000}" name="Planned Day" dataDxfId="10"/>
    <tableColumn id="52" xr3:uid="{00000000-0010-0000-0600-000034000000}" name="Viral Copy #" dataDxfId="9"/>
    <tableColumn id="53" xr3:uid="{00000000-0010-0000-0600-000035000000}" name="Including d0, No days shedding" dataDxfId="8"/>
    <tableColumn id="54" xr3:uid="{00000000-0010-0000-0600-000036000000}" name="Flu strain" dataDxfId="7"/>
    <tableColumn id="55" xr3:uid="{00000000-0010-0000-0600-000037000000}" name="Designation" dataDxfId="6"/>
    <tableColumn id="56" xr3:uid="{00000000-0010-0000-0600-000038000000}" name="IFNa2" dataDxfId="5"/>
    <tableColumn id="95" xr3:uid="{00000000-0010-0000-0600-00005F000000}" name="PT ID" dataDxfId="4"/>
    <tableColumn id="96" xr3:uid="{00000000-0010-0000-0600-000060000000}" name="DAY" dataDxfId="3"/>
    <tableColumn id="98" xr3:uid="{00000000-0010-0000-0600-000062000000}" name="Log IFNa2" dataDxfId="2">
      <calculatedColumnFormula>LOG10(Table1489105[[#This Row],[IFNa2]])</calculatedColumnFormula>
    </tableColumn>
    <tableColumn id="99" xr3:uid="{00000000-0010-0000-0600-000063000000}" name="DAY2" dataDxfId="1"/>
    <tableColumn id="100" xr3:uid="{00000000-0010-0000-0600-000064000000}" name="LOG VIRUS" dataDxfId="0">
      <calculatedColumnFormula>LOG10(Table1489105[[#This Row],[Viral Copy '#]])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8"/>
  <sheetViews>
    <sheetView tabSelected="1" zoomScaleNormal="100" workbookViewId="0">
      <selection activeCell="B922" sqref="B922"/>
    </sheetView>
  </sheetViews>
  <sheetFormatPr defaultColWidth="8.85546875" defaultRowHeight="15" x14ac:dyDescent="0.25"/>
  <cols>
    <col min="1" max="1" width="6" customWidth="1"/>
    <col min="2" max="2" width="12" bestFit="1" customWidth="1"/>
    <col min="3" max="3" width="13.140625" customWidth="1"/>
    <col min="4" max="4" width="10.42578125" bestFit="1" customWidth="1"/>
    <col min="5" max="5" width="18.140625" bestFit="1" customWidth="1"/>
    <col min="6" max="6" width="8.7109375" bestFit="1" customWidth="1"/>
    <col min="7" max="7" width="10.7109375" bestFit="1" customWidth="1"/>
    <col min="8" max="8" width="8.7109375" bestFit="1" customWidth="1"/>
    <col min="9" max="9" width="13.7109375" bestFit="1" customWidth="1"/>
    <col min="10" max="10" width="8.7109375" bestFit="1" customWidth="1"/>
    <col min="11" max="11" width="9.85546875" bestFit="1" customWidth="1"/>
    <col min="12" max="12" width="10.42578125" bestFit="1" customWidth="1"/>
    <col min="13" max="13" width="9.85546875" bestFit="1" customWidth="1"/>
    <col min="14" max="14" width="9.28515625" bestFit="1" customWidth="1"/>
    <col min="15" max="15" width="8.140625" bestFit="1" customWidth="1"/>
    <col min="16" max="16" width="7.7109375" bestFit="1" customWidth="1"/>
    <col min="17" max="17" width="8.7109375" bestFit="1" customWidth="1"/>
    <col min="18" max="18" width="10" bestFit="1" customWidth="1"/>
    <col min="19" max="19" width="7.7109375" bestFit="1" customWidth="1"/>
    <col min="20" max="20" width="6.42578125" bestFit="1" customWidth="1"/>
    <col min="21" max="21" width="7.7109375" bestFit="1" customWidth="1"/>
    <col min="22" max="22" width="6.42578125" bestFit="1" customWidth="1"/>
    <col min="23" max="23" width="8.7109375" bestFit="1" customWidth="1"/>
    <col min="24" max="24" width="7.7109375" bestFit="1" customWidth="1"/>
    <col min="25" max="25" width="9.85546875" bestFit="1" customWidth="1"/>
    <col min="26" max="26" width="6.42578125" bestFit="1" customWidth="1"/>
    <col min="27" max="27" width="7.7109375" bestFit="1" customWidth="1"/>
    <col min="28" max="29" width="10.85546875" bestFit="1" customWidth="1"/>
    <col min="30" max="31" width="7.7109375" bestFit="1" customWidth="1"/>
    <col min="32" max="32" width="8.85546875" bestFit="1" customWidth="1"/>
    <col min="33" max="33" width="10.28515625" bestFit="1" customWidth="1"/>
    <col min="34" max="35" width="9.140625" bestFit="1" customWidth="1"/>
    <col min="36" max="36" width="8.7109375" bestFit="1" customWidth="1"/>
    <col min="37" max="38" width="9.42578125" bestFit="1" customWidth="1"/>
    <col min="39" max="39" width="11.42578125" bestFit="1" customWidth="1"/>
    <col min="40" max="40" width="14.140625" bestFit="1" customWidth="1"/>
    <col min="41" max="41" width="11.28515625" bestFit="1" customWidth="1"/>
    <col min="42" max="42" width="10.42578125" bestFit="1" customWidth="1"/>
    <col min="43" max="43" width="9.85546875" bestFit="1" customWidth="1"/>
    <col min="44" max="46" width="8.7109375" bestFit="1" customWidth="1"/>
    <col min="47" max="48" width="8.85546875" bestFit="1" customWidth="1"/>
    <col min="49" max="49" width="8" bestFit="1" customWidth="1"/>
  </cols>
  <sheetData>
    <row r="1" spans="1:47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0</v>
      </c>
      <c r="G1" t="s">
        <v>1</v>
      </c>
      <c r="H1" t="s">
        <v>76</v>
      </c>
      <c r="I1" t="s">
        <v>77</v>
      </c>
      <c r="J1" t="s">
        <v>3</v>
      </c>
      <c r="K1" t="s">
        <v>78</v>
      </c>
      <c r="L1" t="s">
        <v>79</v>
      </c>
      <c r="M1" t="s">
        <v>6</v>
      </c>
      <c r="N1" t="s">
        <v>4</v>
      </c>
      <c r="O1" t="s">
        <v>5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310</v>
      </c>
      <c r="AG1" t="s">
        <v>96</v>
      </c>
      <c r="AH1" t="s">
        <v>97</v>
      </c>
      <c r="AI1" t="s">
        <v>98</v>
      </c>
      <c r="AJ1" t="s">
        <v>7</v>
      </c>
      <c r="AK1" t="s">
        <v>99</v>
      </c>
      <c r="AL1" t="s">
        <v>100</v>
      </c>
      <c r="AM1" t="s">
        <v>101</v>
      </c>
      <c r="AN1" t="s">
        <v>102</v>
      </c>
      <c r="AO1" t="s">
        <v>9</v>
      </c>
      <c r="AP1" t="s">
        <v>8</v>
      </c>
      <c r="AQ1" t="s">
        <v>103</v>
      </c>
      <c r="AR1" t="s">
        <v>2</v>
      </c>
      <c r="AS1" t="s">
        <v>10</v>
      </c>
      <c r="AT1" t="s">
        <v>11</v>
      </c>
      <c r="AU1" t="s">
        <v>12</v>
      </c>
    </row>
    <row r="2" spans="1:47" x14ac:dyDescent="0.25">
      <c r="A2">
        <v>1001</v>
      </c>
      <c r="B2" s="1" t="s">
        <v>104</v>
      </c>
      <c r="C2" s="2">
        <v>0</v>
      </c>
      <c r="D2" s="2" t="s">
        <v>468</v>
      </c>
      <c r="E2" s="1" t="s">
        <v>74</v>
      </c>
      <c r="F2" s="2">
        <v>134.66</v>
      </c>
      <c r="G2" s="2">
        <v>29.11</v>
      </c>
      <c r="H2" s="2">
        <v>47.41</v>
      </c>
      <c r="I2" s="2">
        <v>6.47</v>
      </c>
      <c r="J2" s="2">
        <v>508.25</v>
      </c>
      <c r="K2" s="2">
        <v>143.62</v>
      </c>
      <c r="L2" s="2">
        <v>4.8099999999999996</v>
      </c>
      <c r="M2" s="2">
        <v>1332.12</v>
      </c>
      <c r="N2" s="2">
        <v>35.33</v>
      </c>
      <c r="O2" s="2">
        <v>25.98</v>
      </c>
      <c r="P2" s="2">
        <v>39.659999999999997</v>
      </c>
      <c r="Q2" s="2">
        <v>2.86</v>
      </c>
      <c r="R2" s="2">
        <v>192.33</v>
      </c>
      <c r="S2" s="2">
        <v>3.38</v>
      </c>
      <c r="T2" s="1">
        <v>4.2</v>
      </c>
      <c r="U2" s="1">
        <v>2.3199999999999998</v>
      </c>
      <c r="V2" s="2">
        <v>12.98</v>
      </c>
      <c r="W2" s="2">
        <v>59.26</v>
      </c>
      <c r="X2" s="2">
        <v>8.86</v>
      </c>
      <c r="Y2" s="2">
        <v>897.66</v>
      </c>
      <c r="Z2" s="1">
        <v>2.2799999999999998</v>
      </c>
      <c r="AA2" s="2">
        <v>32.6</v>
      </c>
      <c r="AB2" s="2">
        <v>16.04</v>
      </c>
      <c r="AC2" s="2">
        <v>2.4300000000000002</v>
      </c>
      <c r="AD2" s="1">
        <v>2.1</v>
      </c>
      <c r="AE2" s="2">
        <v>4.74</v>
      </c>
      <c r="AF2" s="2">
        <v>1.29</v>
      </c>
      <c r="AG2" s="2">
        <v>14150.01</v>
      </c>
      <c r="AH2" s="2">
        <v>173.48</v>
      </c>
      <c r="AI2" s="2">
        <v>12.66</v>
      </c>
      <c r="AJ2" s="2">
        <v>43.85</v>
      </c>
      <c r="AK2" s="2">
        <v>12.45</v>
      </c>
      <c r="AL2" s="2">
        <v>49.79</v>
      </c>
      <c r="AM2" s="2">
        <v>111.37</v>
      </c>
      <c r="AN2" s="2">
        <v>18.2</v>
      </c>
      <c r="AO2" s="2">
        <v>35.06</v>
      </c>
      <c r="AP2" s="2">
        <v>37.46</v>
      </c>
      <c r="AQ2" s="2">
        <v>4.25</v>
      </c>
      <c r="AR2" s="2">
        <v>5.49</v>
      </c>
      <c r="AS2" s="2">
        <v>7.46</v>
      </c>
      <c r="AT2" s="1">
        <v>1.04</v>
      </c>
      <c r="AU2" s="2">
        <v>60.91</v>
      </c>
    </row>
    <row r="3" spans="1:47" x14ac:dyDescent="0.25">
      <c r="A3">
        <v>1001</v>
      </c>
      <c r="B3" s="1" t="s">
        <v>104</v>
      </c>
      <c r="C3" s="2">
        <v>3</v>
      </c>
      <c r="D3" s="2" t="s">
        <v>468</v>
      </c>
      <c r="E3" s="1" t="s">
        <v>74</v>
      </c>
      <c r="F3" s="2">
        <v>109.64</v>
      </c>
      <c r="G3" s="2">
        <v>12</v>
      </c>
      <c r="H3" s="2">
        <v>8.15</v>
      </c>
      <c r="I3" s="2">
        <v>4.8600000000000003</v>
      </c>
      <c r="J3" s="2">
        <v>50.78</v>
      </c>
      <c r="K3" s="2">
        <v>75.05</v>
      </c>
      <c r="L3" s="2">
        <v>2.4</v>
      </c>
      <c r="M3" s="2">
        <v>873.46</v>
      </c>
      <c r="N3" s="2">
        <v>10.27</v>
      </c>
      <c r="O3" s="2">
        <v>3.53</v>
      </c>
      <c r="P3" s="2">
        <v>21.59</v>
      </c>
      <c r="Q3" s="1">
        <v>1.42</v>
      </c>
      <c r="R3" s="2">
        <v>96.83</v>
      </c>
      <c r="S3" s="1">
        <v>1.38</v>
      </c>
      <c r="T3" s="1">
        <v>4.2</v>
      </c>
      <c r="U3" s="1">
        <v>2.3199999999999998</v>
      </c>
      <c r="V3" s="1">
        <v>0.42</v>
      </c>
      <c r="W3" s="2">
        <v>7.33</v>
      </c>
      <c r="X3" s="2">
        <v>4.63</v>
      </c>
      <c r="Y3" s="2">
        <v>220.13</v>
      </c>
      <c r="Z3" s="1">
        <v>2.2799999999999998</v>
      </c>
      <c r="AA3" s="2">
        <v>5.57</v>
      </c>
      <c r="AB3" s="1">
        <v>3.6</v>
      </c>
      <c r="AC3" s="1">
        <v>2.1</v>
      </c>
      <c r="AD3" s="1">
        <v>2.1</v>
      </c>
      <c r="AE3" s="2">
        <v>2.31</v>
      </c>
      <c r="AF3" s="1">
        <v>0.42</v>
      </c>
      <c r="AG3" s="2">
        <v>8510.89</v>
      </c>
      <c r="AH3" s="2">
        <v>23.86</v>
      </c>
      <c r="AI3" s="2">
        <v>4.5199999999999996</v>
      </c>
      <c r="AJ3" s="2">
        <v>17.54</v>
      </c>
      <c r="AK3" s="1">
        <v>1.1000000000000001</v>
      </c>
      <c r="AL3" s="2">
        <v>8.84</v>
      </c>
      <c r="AM3" s="2">
        <v>54.43</v>
      </c>
      <c r="AN3" s="2">
        <v>7.64</v>
      </c>
      <c r="AO3" s="2">
        <v>6.58</v>
      </c>
      <c r="AP3" s="2">
        <v>18.420000000000002</v>
      </c>
      <c r="AQ3" s="1">
        <v>0.8</v>
      </c>
      <c r="AR3" s="2">
        <v>2.19</v>
      </c>
      <c r="AS3" s="2">
        <v>0.54</v>
      </c>
      <c r="AT3" s="1">
        <v>1.04</v>
      </c>
      <c r="AU3" s="2">
        <v>35.39</v>
      </c>
    </row>
    <row r="4" spans="1:47" x14ac:dyDescent="0.25">
      <c r="A4">
        <v>1001</v>
      </c>
      <c r="B4" s="1" t="s">
        <v>104</v>
      </c>
      <c r="C4" s="2">
        <v>7</v>
      </c>
      <c r="D4" s="2" t="s">
        <v>468</v>
      </c>
      <c r="E4" s="1" t="s">
        <v>74</v>
      </c>
      <c r="F4" s="2">
        <v>392.79</v>
      </c>
      <c r="G4" s="2">
        <v>66.989999999999995</v>
      </c>
      <c r="H4" s="2">
        <v>25.87</v>
      </c>
      <c r="I4" s="2">
        <v>6.47</v>
      </c>
      <c r="J4" s="2">
        <v>118.54</v>
      </c>
      <c r="K4" s="2">
        <v>5480.28</v>
      </c>
      <c r="L4" s="2">
        <v>5.56</v>
      </c>
      <c r="M4" s="2">
        <v>2501.56</v>
      </c>
      <c r="N4" s="2">
        <v>8.66</v>
      </c>
      <c r="O4" s="2">
        <v>18.059999999999999</v>
      </c>
      <c r="P4" s="2">
        <v>35.36</v>
      </c>
      <c r="Q4" s="2">
        <v>25.71</v>
      </c>
      <c r="R4" s="2">
        <v>96.6</v>
      </c>
      <c r="S4" s="2">
        <v>2.2400000000000002</v>
      </c>
      <c r="T4" s="1">
        <v>4.2</v>
      </c>
      <c r="U4" s="1">
        <v>2.3199999999999998</v>
      </c>
      <c r="V4" s="2">
        <v>5.29</v>
      </c>
      <c r="W4" s="2">
        <v>42.52</v>
      </c>
      <c r="X4" s="2">
        <v>17.059999999999999</v>
      </c>
      <c r="Y4" s="2">
        <v>6594.27</v>
      </c>
      <c r="Z4" s="1">
        <v>2.2799999999999998</v>
      </c>
      <c r="AA4" s="2">
        <v>6.64</v>
      </c>
      <c r="AB4" s="2">
        <v>17.350000000000001</v>
      </c>
      <c r="AC4" s="2">
        <v>2.29</v>
      </c>
      <c r="AD4" s="1">
        <v>2.1</v>
      </c>
      <c r="AE4" s="2">
        <v>4.4000000000000004</v>
      </c>
      <c r="AF4" s="2">
        <v>2.08</v>
      </c>
      <c r="AG4" s="2">
        <v>12978.08</v>
      </c>
      <c r="AH4" s="2">
        <v>134.97999999999999</v>
      </c>
      <c r="AI4" s="2">
        <v>7.24</v>
      </c>
      <c r="AJ4" s="2">
        <v>63.41</v>
      </c>
      <c r="AK4" s="2">
        <v>107.98</v>
      </c>
      <c r="AL4" s="2">
        <v>182.46</v>
      </c>
      <c r="AM4" s="2">
        <v>357.31</v>
      </c>
      <c r="AN4" s="2">
        <v>9.6999999999999993</v>
      </c>
      <c r="AO4" s="2">
        <v>23.38</v>
      </c>
      <c r="AP4" s="2">
        <v>27.33</v>
      </c>
      <c r="AQ4" s="1">
        <v>0.8</v>
      </c>
      <c r="AR4" s="2">
        <v>10.26</v>
      </c>
      <c r="AS4" s="2">
        <v>5.56</v>
      </c>
      <c r="AT4" s="1">
        <v>1.04</v>
      </c>
      <c r="AU4" s="2">
        <v>379.46</v>
      </c>
    </row>
    <row r="5" spans="1:47" x14ac:dyDescent="0.25">
      <c r="A5">
        <v>1001</v>
      </c>
      <c r="B5" s="1" t="s">
        <v>104</v>
      </c>
      <c r="C5" s="2">
        <v>9</v>
      </c>
      <c r="D5" s="2" t="s">
        <v>468</v>
      </c>
      <c r="E5" s="1" t="s">
        <v>74</v>
      </c>
      <c r="F5" s="3">
        <v>306.41000000000003</v>
      </c>
      <c r="G5" s="3">
        <v>61.04</v>
      </c>
      <c r="H5" s="3">
        <v>21.16</v>
      </c>
      <c r="I5" s="3">
        <v>8.06</v>
      </c>
      <c r="J5" s="3">
        <v>116.36</v>
      </c>
      <c r="K5" s="3">
        <v>571.4</v>
      </c>
      <c r="L5" s="2">
        <v>5.16</v>
      </c>
      <c r="M5" s="3">
        <v>1541.02</v>
      </c>
      <c r="N5" s="3">
        <v>5</v>
      </c>
      <c r="O5" s="4">
        <v>0.76</v>
      </c>
      <c r="P5" s="3">
        <v>31.17</v>
      </c>
      <c r="Q5" s="3">
        <v>4.13</v>
      </c>
      <c r="R5" s="3">
        <v>245.77</v>
      </c>
      <c r="S5" s="4">
        <v>0.52</v>
      </c>
      <c r="T5" s="4">
        <v>6.88</v>
      </c>
      <c r="U5" s="4">
        <v>0.41</v>
      </c>
      <c r="V5" s="3">
        <v>14.43</v>
      </c>
      <c r="W5" s="3">
        <v>10.41</v>
      </c>
      <c r="X5" s="3">
        <v>3.85</v>
      </c>
      <c r="Y5" s="3">
        <v>2334.31</v>
      </c>
      <c r="Z5" s="4">
        <v>3.51</v>
      </c>
      <c r="AA5" s="3">
        <v>4.2</v>
      </c>
      <c r="AB5" s="4">
        <v>2.34</v>
      </c>
      <c r="AC5" s="4">
        <v>2.78</v>
      </c>
      <c r="AD5" s="4">
        <v>0.46</v>
      </c>
      <c r="AE5" s="4">
        <v>1.85</v>
      </c>
      <c r="AF5" s="4">
        <v>0.12</v>
      </c>
      <c r="AG5" s="3">
        <v>4516.49</v>
      </c>
      <c r="AH5" s="3">
        <v>136.29</v>
      </c>
      <c r="AI5" s="3">
        <v>13.51</v>
      </c>
      <c r="AJ5" s="3">
        <v>38.83</v>
      </c>
      <c r="AK5" s="3">
        <v>43.19</v>
      </c>
      <c r="AL5" s="3">
        <v>92.29</v>
      </c>
      <c r="AM5" s="3">
        <v>226.2</v>
      </c>
      <c r="AN5" s="3">
        <v>26.79</v>
      </c>
      <c r="AO5" s="4">
        <v>0.93</v>
      </c>
      <c r="AP5" s="3">
        <v>36.61</v>
      </c>
      <c r="AQ5" s="4">
        <v>0.82</v>
      </c>
      <c r="AR5" s="3">
        <v>3.63</v>
      </c>
      <c r="AS5" s="4">
        <v>0.83</v>
      </c>
      <c r="AT5" s="4">
        <v>1.19</v>
      </c>
      <c r="AU5" s="3">
        <v>236.39</v>
      </c>
    </row>
    <row r="6" spans="1:47" x14ac:dyDescent="0.25">
      <c r="A6">
        <v>1001</v>
      </c>
      <c r="B6" s="1" t="s">
        <v>104</v>
      </c>
      <c r="C6" s="2">
        <v>28</v>
      </c>
      <c r="D6" s="2" t="s">
        <v>468</v>
      </c>
      <c r="E6" s="1" t="s">
        <v>74</v>
      </c>
      <c r="F6" s="2">
        <v>31.88</v>
      </c>
      <c r="G6" s="2">
        <v>16.71</v>
      </c>
      <c r="H6" s="1">
        <v>4.1900000000000004</v>
      </c>
      <c r="I6" s="2">
        <v>4.24</v>
      </c>
      <c r="J6" s="2">
        <v>12.52</v>
      </c>
      <c r="K6" s="2">
        <v>69.55</v>
      </c>
      <c r="L6" s="2">
        <v>1.88</v>
      </c>
      <c r="M6" s="2">
        <v>556.25</v>
      </c>
      <c r="N6" s="2">
        <v>8.0399999999999991</v>
      </c>
      <c r="O6" s="1">
        <v>1.24</v>
      </c>
      <c r="P6" s="2">
        <v>20.11</v>
      </c>
      <c r="Q6" s="1">
        <v>1.42</v>
      </c>
      <c r="R6" s="2">
        <v>67.37</v>
      </c>
      <c r="S6" s="1">
        <v>1.38</v>
      </c>
      <c r="T6" s="1">
        <v>4.2</v>
      </c>
      <c r="U6" s="1">
        <v>2.3199999999999998</v>
      </c>
      <c r="V6" s="2">
        <v>4.7699999999999996</v>
      </c>
      <c r="W6" s="2">
        <v>5.82</v>
      </c>
      <c r="X6" s="2">
        <v>4.71</v>
      </c>
      <c r="Y6" s="2">
        <v>330.29</v>
      </c>
      <c r="Z6" s="1">
        <v>2.2799999999999998</v>
      </c>
      <c r="AA6" s="2">
        <v>4.62</v>
      </c>
      <c r="AB6" s="2">
        <v>4.28</v>
      </c>
      <c r="AC6" s="1">
        <v>2.1</v>
      </c>
      <c r="AD6" s="1">
        <v>2.1</v>
      </c>
      <c r="AE6" s="2">
        <v>1.54</v>
      </c>
      <c r="AF6" s="1">
        <v>0.42</v>
      </c>
      <c r="AG6" s="2">
        <v>2966.35</v>
      </c>
      <c r="AH6" s="2">
        <v>41.51</v>
      </c>
      <c r="AI6" s="2">
        <v>3.81</v>
      </c>
      <c r="AJ6" s="2">
        <v>42.47</v>
      </c>
      <c r="AK6" s="2">
        <v>8.48</v>
      </c>
      <c r="AL6" s="2">
        <v>20.47</v>
      </c>
      <c r="AM6" s="2">
        <v>82.59</v>
      </c>
      <c r="AN6" s="2">
        <v>103.36</v>
      </c>
      <c r="AO6" s="2">
        <v>282.89999999999998</v>
      </c>
      <c r="AP6" s="2">
        <v>86.88</v>
      </c>
      <c r="AQ6" s="1">
        <v>0.8</v>
      </c>
      <c r="AR6" s="2">
        <v>2.4900000000000002</v>
      </c>
      <c r="AS6" s="2">
        <v>1.1299999999999999</v>
      </c>
      <c r="AT6" s="1">
        <v>1.04</v>
      </c>
      <c r="AU6" s="2">
        <v>24.43</v>
      </c>
    </row>
    <row r="7" spans="1:47" x14ac:dyDescent="0.25">
      <c r="A7">
        <v>1002</v>
      </c>
      <c r="B7" s="1" t="s">
        <v>105</v>
      </c>
      <c r="C7" s="2">
        <v>0</v>
      </c>
      <c r="D7" s="2" t="s">
        <v>468</v>
      </c>
      <c r="E7" s="1" t="s">
        <v>74</v>
      </c>
      <c r="F7" s="2">
        <v>29.28</v>
      </c>
      <c r="G7" s="2">
        <v>51.33</v>
      </c>
      <c r="H7" s="1">
        <v>6.77</v>
      </c>
      <c r="I7" s="1">
        <v>3.17</v>
      </c>
      <c r="J7" s="2">
        <v>11.43</v>
      </c>
      <c r="K7" s="1">
        <v>1.64</v>
      </c>
      <c r="L7" s="1">
        <v>1.48</v>
      </c>
      <c r="M7" s="2">
        <v>102.66</v>
      </c>
      <c r="N7" s="1">
        <v>4.0199999999999996</v>
      </c>
      <c r="O7" s="1">
        <v>4.1500000000000004</v>
      </c>
      <c r="P7" s="2">
        <v>3.95</v>
      </c>
      <c r="Q7" s="2">
        <v>3.83</v>
      </c>
      <c r="R7" s="2">
        <v>6.37</v>
      </c>
      <c r="S7" s="1">
        <v>2.12</v>
      </c>
      <c r="T7" s="1">
        <v>8.66</v>
      </c>
      <c r="U7" s="1">
        <v>5.8</v>
      </c>
      <c r="V7" s="1">
        <v>0.83</v>
      </c>
      <c r="W7" s="1">
        <v>0.84</v>
      </c>
      <c r="X7" s="1">
        <v>1.2</v>
      </c>
      <c r="Y7" s="2">
        <v>53.72</v>
      </c>
      <c r="Z7" s="2">
        <v>9.2899999999999991</v>
      </c>
      <c r="AA7" s="1">
        <v>2.52</v>
      </c>
      <c r="AB7" s="1">
        <v>8.39</v>
      </c>
      <c r="AC7" s="1">
        <v>3.54</v>
      </c>
      <c r="AD7" s="1">
        <v>6.54</v>
      </c>
      <c r="AE7" s="1">
        <v>0.03</v>
      </c>
      <c r="AF7" s="1">
        <v>2.21</v>
      </c>
      <c r="AG7" s="2">
        <v>87.59</v>
      </c>
      <c r="AH7" s="2">
        <v>9.8000000000000007</v>
      </c>
      <c r="AI7" s="1">
        <v>7.42</v>
      </c>
      <c r="AJ7" s="2">
        <v>5.69</v>
      </c>
      <c r="AK7" s="1">
        <v>4.05</v>
      </c>
      <c r="AL7" s="1">
        <v>1.29</v>
      </c>
      <c r="AM7" s="2">
        <v>7.54</v>
      </c>
      <c r="AN7" s="1">
        <v>1.19</v>
      </c>
      <c r="AO7" s="1">
        <v>2.17</v>
      </c>
      <c r="AP7" s="1">
        <v>1.89</v>
      </c>
      <c r="AQ7" s="1">
        <v>1.89</v>
      </c>
      <c r="AR7" s="1">
        <v>0.78</v>
      </c>
      <c r="AS7" s="1">
        <v>0.77</v>
      </c>
      <c r="AT7" s="1">
        <v>0.54</v>
      </c>
      <c r="AU7" s="1">
        <v>0.83</v>
      </c>
    </row>
    <row r="8" spans="1:47" x14ac:dyDescent="0.25">
      <c r="A8">
        <v>1003</v>
      </c>
      <c r="B8" s="1" t="s">
        <v>106</v>
      </c>
      <c r="C8" s="2">
        <v>0</v>
      </c>
      <c r="D8" s="2" t="s">
        <v>468</v>
      </c>
      <c r="E8" s="1" t="s">
        <v>74</v>
      </c>
      <c r="F8" s="1">
        <v>8.48</v>
      </c>
      <c r="G8" s="1">
        <v>6.21</v>
      </c>
      <c r="H8" s="1">
        <v>6.77</v>
      </c>
      <c r="I8" s="1">
        <v>3.17</v>
      </c>
      <c r="J8" s="1">
        <v>8.7899999999999991</v>
      </c>
      <c r="K8" s="2">
        <v>4.5199999999999996</v>
      </c>
      <c r="L8" s="1">
        <v>1.48</v>
      </c>
      <c r="M8" s="2">
        <v>245.41</v>
      </c>
      <c r="N8" s="1">
        <v>4.0199999999999996</v>
      </c>
      <c r="O8" s="1">
        <v>4.1500000000000004</v>
      </c>
      <c r="P8" s="2">
        <v>4.12</v>
      </c>
      <c r="Q8" s="1">
        <v>2.78</v>
      </c>
      <c r="R8" s="2">
        <v>21.57</v>
      </c>
      <c r="S8" s="1">
        <v>2.12</v>
      </c>
      <c r="T8" s="1">
        <v>8.66</v>
      </c>
      <c r="U8" s="1">
        <v>5.8</v>
      </c>
      <c r="V8" s="1">
        <v>0.83</v>
      </c>
      <c r="W8" s="1">
        <v>0.84</v>
      </c>
      <c r="X8" s="1">
        <v>1.2</v>
      </c>
      <c r="Y8" s="2">
        <v>53.97</v>
      </c>
      <c r="Z8" s="1">
        <v>5.82</v>
      </c>
      <c r="AA8" s="1">
        <v>2.52</v>
      </c>
      <c r="AB8" s="1">
        <v>8.39</v>
      </c>
      <c r="AC8" s="1">
        <v>3.54</v>
      </c>
      <c r="AD8" s="1">
        <v>6.54</v>
      </c>
      <c r="AE8" s="1">
        <v>0.03</v>
      </c>
      <c r="AF8" s="1">
        <v>2.21</v>
      </c>
      <c r="AG8" s="2">
        <v>344.26</v>
      </c>
      <c r="AH8" s="2">
        <v>13.97</v>
      </c>
      <c r="AI8" s="1">
        <v>7.42</v>
      </c>
      <c r="AJ8" s="2">
        <v>3.5</v>
      </c>
      <c r="AK8" s="1">
        <v>4.05</v>
      </c>
      <c r="AL8" s="1">
        <v>1.29</v>
      </c>
      <c r="AM8" s="2">
        <v>7.49</v>
      </c>
      <c r="AN8" s="1">
        <v>1.19</v>
      </c>
      <c r="AO8" s="1">
        <v>2.17</v>
      </c>
      <c r="AP8" s="1">
        <v>1.89</v>
      </c>
      <c r="AQ8" s="1">
        <v>1.89</v>
      </c>
      <c r="AR8" s="1">
        <v>0.78</v>
      </c>
      <c r="AS8" s="1">
        <v>0.77</v>
      </c>
      <c r="AT8" s="1">
        <v>0.54</v>
      </c>
      <c r="AU8" s="1">
        <v>0.83</v>
      </c>
    </row>
    <row r="9" spans="1:47" x14ac:dyDescent="0.25">
      <c r="A9">
        <v>1004</v>
      </c>
      <c r="B9" s="1" t="s">
        <v>107</v>
      </c>
      <c r="C9" s="2">
        <v>0</v>
      </c>
      <c r="D9" s="2" t="s">
        <v>468</v>
      </c>
      <c r="E9" s="1" t="s">
        <v>74</v>
      </c>
      <c r="F9" s="2">
        <v>63.63</v>
      </c>
      <c r="G9" s="2">
        <v>22.77</v>
      </c>
      <c r="H9" s="2">
        <v>47.41</v>
      </c>
      <c r="I9" s="2">
        <v>15.46</v>
      </c>
      <c r="J9" s="2">
        <v>132.13</v>
      </c>
      <c r="K9" s="2">
        <v>4470.16</v>
      </c>
      <c r="L9" s="2">
        <v>7.94</v>
      </c>
      <c r="M9" s="2">
        <v>5331.87</v>
      </c>
      <c r="N9" s="2">
        <v>22.69</v>
      </c>
      <c r="O9" s="2">
        <v>29.09</v>
      </c>
      <c r="P9" s="2">
        <v>148.13</v>
      </c>
      <c r="Q9" s="2">
        <v>154.33000000000001</v>
      </c>
      <c r="R9" s="2">
        <v>1056.25</v>
      </c>
      <c r="S9" s="2">
        <v>5.51</v>
      </c>
      <c r="T9" s="1">
        <v>4.2</v>
      </c>
      <c r="U9" s="2">
        <v>10.87</v>
      </c>
      <c r="V9" s="1">
        <v>0.42</v>
      </c>
      <c r="W9" s="2">
        <v>2315.15</v>
      </c>
      <c r="X9" s="2">
        <v>10.53</v>
      </c>
      <c r="Y9" s="2">
        <v>4019.84</v>
      </c>
      <c r="Z9" s="1">
        <v>2.2799999999999998</v>
      </c>
      <c r="AA9" s="2">
        <v>215.61</v>
      </c>
      <c r="AB9" s="2">
        <v>35.22</v>
      </c>
      <c r="AC9" s="2">
        <v>6.62</v>
      </c>
      <c r="AD9" s="1">
        <v>2.1</v>
      </c>
      <c r="AE9" s="2">
        <v>5.88</v>
      </c>
      <c r="AF9" s="2">
        <v>10</v>
      </c>
      <c r="AG9" s="2">
        <v>19508.759999999998</v>
      </c>
      <c r="AH9" s="2">
        <v>535.20000000000005</v>
      </c>
      <c r="AI9" s="2">
        <v>17.66</v>
      </c>
      <c r="AJ9" s="2">
        <v>63.06</v>
      </c>
      <c r="AK9" s="2">
        <v>175.02</v>
      </c>
      <c r="AL9" s="2">
        <v>600.73</v>
      </c>
      <c r="AM9" s="2">
        <v>76.510000000000005</v>
      </c>
      <c r="AN9" s="2">
        <v>44.9</v>
      </c>
      <c r="AO9" s="2">
        <v>155.6</v>
      </c>
      <c r="AP9" s="2">
        <v>72.930000000000007</v>
      </c>
      <c r="AQ9" s="2">
        <v>23.29</v>
      </c>
      <c r="AR9" s="2">
        <v>15.3</v>
      </c>
      <c r="AS9" s="2">
        <v>109.91</v>
      </c>
      <c r="AT9" s="2">
        <v>4.1399999999999997</v>
      </c>
      <c r="AU9" s="2">
        <v>113</v>
      </c>
    </row>
    <row r="10" spans="1:47" x14ac:dyDescent="0.25">
      <c r="A10">
        <v>1004</v>
      </c>
      <c r="B10" s="1" t="s">
        <v>107</v>
      </c>
      <c r="C10" s="2">
        <v>2</v>
      </c>
      <c r="D10" s="2" t="s">
        <v>468</v>
      </c>
      <c r="E10" s="1" t="s">
        <v>74</v>
      </c>
      <c r="F10" s="2">
        <v>173.5</v>
      </c>
      <c r="G10" s="2">
        <v>12.37</v>
      </c>
      <c r="H10" s="2">
        <v>16.239999999999998</v>
      </c>
      <c r="I10" s="2">
        <v>5.12</v>
      </c>
      <c r="J10" s="2">
        <v>120.58</v>
      </c>
      <c r="K10" s="2">
        <v>319.62</v>
      </c>
      <c r="L10" s="2">
        <v>3.54</v>
      </c>
      <c r="M10" s="2">
        <v>2165.11</v>
      </c>
      <c r="N10" s="2">
        <v>9.0299999999999994</v>
      </c>
      <c r="O10" s="2">
        <v>6.2</v>
      </c>
      <c r="P10" s="2">
        <v>24.43</v>
      </c>
      <c r="Q10" s="2">
        <v>5.14</v>
      </c>
      <c r="R10" s="2">
        <v>287.51</v>
      </c>
      <c r="S10" s="2">
        <v>1.61</v>
      </c>
      <c r="T10" s="1">
        <v>4.2</v>
      </c>
      <c r="U10" s="1">
        <v>2.3199999999999998</v>
      </c>
      <c r="V10" s="1">
        <v>0.42</v>
      </c>
      <c r="W10" s="2">
        <v>116.56</v>
      </c>
      <c r="X10" s="2">
        <v>1.42</v>
      </c>
      <c r="Y10" s="2">
        <v>3274.63</v>
      </c>
      <c r="Z10" s="1">
        <v>2.2799999999999998</v>
      </c>
      <c r="AA10" s="2">
        <v>11.1</v>
      </c>
      <c r="AB10" s="2">
        <v>4.43</v>
      </c>
      <c r="AC10" s="1">
        <v>2.1</v>
      </c>
      <c r="AD10" s="1">
        <v>2.1</v>
      </c>
      <c r="AE10" s="2">
        <v>1.67</v>
      </c>
      <c r="AF10" s="1">
        <v>0.42</v>
      </c>
      <c r="AG10" s="2">
        <v>5379.42</v>
      </c>
      <c r="AH10" s="2">
        <v>158.72</v>
      </c>
      <c r="AI10" s="2">
        <v>5.62</v>
      </c>
      <c r="AJ10" s="2">
        <v>26.86</v>
      </c>
      <c r="AK10" s="2">
        <v>16.399999999999999</v>
      </c>
      <c r="AL10" s="2">
        <v>15.2</v>
      </c>
      <c r="AM10" s="2">
        <v>114.81</v>
      </c>
      <c r="AN10" s="2">
        <v>22.76</v>
      </c>
      <c r="AO10" s="2">
        <v>35.93</v>
      </c>
      <c r="AP10" s="2">
        <v>19.8</v>
      </c>
      <c r="AQ10" s="1">
        <v>0.8</v>
      </c>
      <c r="AR10" s="2">
        <v>4.17</v>
      </c>
      <c r="AS10" s="2">
        <v>3.59</v>
      </c>
      <c r="AT10" s="1">
        <v>1.04</v>
      </c>
      <c r="AU10" s="2">
        <v>87.88</v>
      </c>
    </row>
    <row r="11" spans="1:47" x14ac:dyDescent="0.25">
      <c r="A11">
        <v>1005</v>
      </c>
      <c r="B11" s="1" t="s">
        <v>108</v>
      </c>
      <c r="C11" s="2">
        <v>0</v>
      </c>
      <c r="D11" s="2" t="s">
        <v>468</v>
      </c>
      <c r="E11" s="1" t="s">
        <v>74</v>
      </c>
      <c r="F11" s="2">
        <v>22.06</v>
      </c>
      <c r="G11" s="1">
        <v>2.25</v>
      </c>
      <c r="H11" s="1">
        <v>4.1900000000000004</v>
      </c>
      <c r="I11" s="2">
        <v>3.14</v>
      </c>
      <c r="J11" s="2">
        <v>19.22</v>
      </c>
      <c r="K11" s="2">
        <v>2.59</v>
      </c>
      <c r="L11" s="1">
        <v>1.54</v>
      </c>
      <c r="M11" s="2">
        <v>274.8</v>
      </c>
      <c r="N11" s="2">
        <v>3.34</v>
      </c>
      <c r="O11" s="1">
        <v>1.24</v>
      </c>
      <c r="P11" s="2">
        <v>18.86</v>
      </c>
      <c r="Q11" s="1">
        <v>1.42</v>
      </c>
      <c r="R11" s="2">
        <v>11.42</v>
      </c>
      <c r="S11" s="1">
        <v>1.38</v>
      </c>
      <c r="T11" s="1">
        <v>4.2</v>
      </c>
      <c r="U11" s="1">
        <v>2.3199999999999998</v>
      </c>
      <c r="V11" s="1">
        <v>0.42</v>
      </c>
      <c r="W11" s="1">
        <v>0.41</v>
      </c>
      <c r="X11" s="2">
        <v>0.43</v>
      </c>
      <c r="Y11" s="2">
        <v>36.409999999999997</v>
      </c>
      <c r="Z11" s="1">
        <v>2.2799999999999998</v>
      </c>
      <c r="AA11" s="1">
        <v>1.24</v>
      </c>
      <c r="AB11" s="1">
        <v>3.6</v>
      </c>
      <c r="AC11" s="1">
        <v>2.1</v>
      </c>
      <c r="AD11" s="1">
        <v>2.1</v>
      </c>
      <c r="AE11" s="1">
        <v>1.43</v>
      </c>
      <c r="AF11" s="1">
        <v>0.42</v>
      </c>
      <c r="AG11" s="2">
        <v>1990.97</v>
      </c>
      <c r="AH11" s="2">
        <v>14.42</v>
      </c>
      <c r="AI11" s="1">
        <v>2.42</v>
      </c>
      <c r="AJ11" s="2">
        <v>7.42</v>
      </c>
      <c r="AK11" s="1">
        <v>1.1000000000000001</v>
      </c>
      <c r="AL11" s="2">
        <v>2.52</v>
      </c>
      <c r="AM11" s="2">
        <v>23.51</v>
      </c>
      <c r="AN11" s="1">
        <v>2.54</v>
      </c>
      <c r="AO11" s="1">
        <v>2.04</v>
      </c>
      <c r="AP11" s="2">
        <v>3.71</v>
      </c>
      <c r="AQ11" s="1">
        <v>0.8</v>
      </c>
      <c r="AR11" s="1">
        <v>0.39</v>
      </c>
      <c r="AS11" s="1">
        <v>0.1</v>
      </c>
      <c r="AT11" s="1">
        <v>1.04</v>
      </c>
      <c r="AU11" s="2">
        <v>6.86</v>
      </c>
    </row>
    <row r="12" spans="1:47" x14ac:dyDescent="0.25">
      <c r="A12">
        <v>1006</v>
      </c>
      <c r="B12" s="1" t="s">
        <v>109</v>
      </c>
      <c r="C12" s="2">
        <v>0</v>
      </c>
      <c r="D12" s="2" t="s">
        <v>468</v>
      </c>
      <c r="E12" s="1" t="s">
        <v>74</v>
      </c>
      <c r="F12" s="2">
        <v>11.54</v>
      </c>
      <c r="G12" s="1">
        <v>6.21</v>
      </c>
      <c r="H12" s="1">
        <v>6.77</v>
      </c>
      <c r="I12" s="2">
        <v>5.77</v>
      </c>
      <c r="J12" s="2">
        <v>17.100000000000001</v>
      </c>
      <c r="K12" s="1">
        <v>1.64</v>
      </c>
      <c r="L12" s="1">
        <v>1.48</v>
      </c>
      <c r="M12" s="2">
        <v>359.94</v>
      </c>
      <c r="N12" s="1">
        <v>4.0199999999999996</v>
      </c>
      <c r="O12" s="1">
        <v>4.1500000000000004</v>
      </c>
      <c r="P12" s="2">
        <v>24.51</v>
      </c>
      <c r="Q12" s="1">
        <v>2.78</v>
      </c>
      <c r="R12" s="2">
        <v>53.36</v>
      </c>
      <c r="S12" s="1">
        <v>2.12</v>
      </c>
      <c r="T12" s="1">
        <v>8.66</v>
      </c>
      <c r="U12" s="1">
        <v>5.8</v>
      </c>
      <c r="V12" s="1">
        <v>0.83</v>
      </c>
      <c r="W12" s="1">
        <v>0.84</v>
      </c>
      <c r="X12" s="2">
        <v>1.75</v>
      </c>
      <c r="Y12" s="2">
        <v>39.619999999999997</v>
      </c>
      <c r="Z12" s="1">
        <v>5.82</v>
      </c>
      <c r="AA12" s="1">
        <v>2.52</v>
      </c>
      <c r="AB12" s="1">
        <v>8.39</v>
      </c>
      <c r="AC12" s="1">
        <v>3.54</v>
      </c>
      <c r="AD12" s="1">
        <v>6.54</v>
      </c>
      <c r="AE12" s="1">
        <v>0.03</v>
      </c>
      <c r="AF12" s="1">
        <v>2.21</v>
      </c>
      <c r="AG12" s="2">
        <v>563.55999999999995</v>
      </c>
      <c r="AH12" s="2">
        <v>11.93</v>
      </c>
      <c r="AI12" s="1">
        <v>7.42</v>
      </c>
      <c r="AJ12" s="2">
        <v>3.5</v>
      </c>
      <c r="AK12" s="1">
        <v>4.05</v>
      </c>
      <c r="AL12" s="1">
        <v>1.29</v>
      </c>
      <c r="AM12" s="2">
        <v>75.650000000000006</v>
      </c>
      <c r="AN12" s="1">
        <v>1.19</v>
      </c>
      <c r="AO12" s="1">
        <v>2.17</v>
      </c>
      <c r="AP12" s="1">
        <v>1.89</v>
      </c>
      <c r="AQ12" s="1">
        <v>1.89</v>
      </c>
      <c r="AR12" s="1">
        <v>0.78</v>
      </c>
      <c r="AS12" s="1">
        <v>0.77</v>
      </c>
      <c r="AT12" s="1">
        <v>0.54</v>
      </c>
      <c r="AU12" s="1">
        <v>0.83</v>
      </c>
    </row>
    <row r="13" spans="1:47" x14ac:dyDescent="0.25">
      <c r="A13">
        <v>1007</v>
      </c>
      <c r="B13" s="1" t="s">
        <v>110</v>
      </c>
      <c r="C13" s="2">
        <v>0</v>
      </c>
      <c r="D13" s="2" t="s">
        <v>468</v>
      </c>
      <c r="E13" s="1" t="s">
        <v>74</v>
      </c>
      <c r="F13" s="2">
        <v>89.71</v>
      </c>
      <c r="G13" s="1">
        <v>6.21</v>
      </c>
      <c r="H13" s="1">
        <v>6.77</v>
      </c>
      <c r="I13" s="2">
        <v>5.46</v>
      </c>
      <c r="J13" s="2">
        <v>35.53</v>
      </c>
      <c r="K13" s="2">
        <v>13.32</v>
      </c>
      <c r="L13" s="1">
        <v>1.48</v>
      </c>
      <c r="M13" s="2">
        <v>523.01</v>
      </c>
      <c r="N13" s="2">
        <v>13.86</v>
      </c>
      <c r="O13" s="1">
        <v>4.1500000000000004</v>
      </c>
      <c r="P13" s="2">
        <v>40.58</v>
      </c>
      <c r="Q13" s="1">
        <v>2.78</v>
      </c>
      <c r="R13" s="2">
        <v>79.31</v>
      </c>
      <c r="S13" s="1">
        <v>2.12</v>
      </c>
      <c r="T13" s="1">
        <v>8.66</v>
      </c>
      <c r="U13" s="1">
        <v>5.8</v>
      </c>
      <c r="V13" s="1">
        <v>0.83</v>
      </c>
      <c r="W13" s="2">
        <v>1.1499999999999999</v>
      </c>
      <c r="X13" s="2">
        <v>2.38</v>
      </c>
      <c r="Y13" s="2">
        <v>136.38999999999999</v>
      </c>
      <c r="Z13" s="1">
        <v>5.82</v>
      </c>
      <c r="AA13" s="2">
        <v>3</v>
      </c>
      <c r="AB13" s="1">
        <v>8.39</v>
      </c>
      <c r="AC13" s="1">
        <v>3.54</v>
      </c>
      <c r="AD13" s="1">
        <v>6.54</v>
      </c>
      <c r="AE13" s="1">
        <v>0.03</v>
      </c>
      <c r="AF13" s="1">
        <v>2.21</v>
      </c>
      <c r="AG13" s="2">
        <v>5238.92</v>
      </c>
      <c r="AH13" s="2">
        <v>48.7</v>
      </c>
      <c r="AI13" s="2">
        <v>8.31</v>
      </c>
      <c r="AJ13" s="2">
        <v>11.24</v>
      </c>
      <c r="AK13" s="1">
        <v>4.05</v>
      </c>
      <c r="AL13" s="2">
        <v>4.4800000000000004</v>
      </c>
      <c r="AM13" s="2">
        <v>105.68</v>
      </c>
      <c r="AN13" s="1">
        <v>1.19</v>
      </c>
      <c r="AO13" s="1">
        <v>2.17</v>
      </c>
      <c r="AP13" s="2">
        <v>14.08</v>
      </c>
      <c r="AQ13" s="1">
        <v>1.89</v>
      </c>
      <c r="AR13" s="1">
        <v>0.78</v>
      </c>
      <c r="AS13" s="1">
        <v>0.77</v>
      </c>
      <c r="AT13" s="1">
        <v>0.54</v>
      </c>
      <c r="AU13" s="2">
        <v>23.84</v>
      </c>
    </row>
    <row r="14" spans="1:47" x14ac:dyDescent="0.25">
      <c r="A14">
        <v>1008</v>
      </c>
      <c r="B14" s="1" t="s">
        <v>111</v>
      </c>
      <c r="C14" s="2">
        <v>0</v>
      </c>
      <c r="D14" s="2" t="s">
        <v>468</v>
      </c>
      <c r="E14" s="1" t="s">
        <v>74</v>
      </c>
      <c r="F14" s="2">
        <v>4.95</v>
      </c>
      <c r="G14" s="1">
        <v>2.25</v>
      </c>
      <c r="H14" s="1">
        <v>4.1900000000000004</v>
      </c>
      <c r="I14" s="2">
        <v>3.14</v>
      </c>
      <c r="J14" s="2">
        <v>17.190000000000001</v>
      </c>
      <c r="K14" s="2">
        <v>12.04</v>
      </c>
      <c r="L14" s="1">
        <v>1.54</v>
      </c>
      <c r="M14" s="2">
        <v>185.26</v>
      </c>
      <c r="N14" s="2">
        <v>5.16</v>
      </c>
      <c r="O14" s="2">
        <v>2.5499999999999998</v>
      </c>
      <c r="P14" s="2">
        <v>20.75</v>
      </c>
      <c r="Q14" s="1">
        <v>1.42</v>
      </c>
      <c r="R14" s="2">
        <v>4.34</v>
      </c>
      <c r="S14" s="1">
        <v>1.38</v>
      </c>
      <c r="T14" s="1">
        <v>4.2</v>
      </c>
      <c r="U14" s="1">
        <v>2.3199999999999998</v>
      </c>
      <c r="V14" s="1">
        <v>0.42</v>
      </c>
      <c r="W14" s="2">
        <v>7.26</v>
      </c>
      <c r="X14" s="2">
        <v>2.1</v>
      </c>
      <c r="Y14" s="2">
        <v>57.3</v>
      </c>
      <c r="Z14" s="1">
        <v>2.2799999999999998</v>
      </c>
      <c r="AA14" s="2">
        <v>2.02</v>
      </c>
      <c r="AB14" s="2">
        <v>4.75</v>
      </c>
      <c r="AC14" s="1">
        <v>2.1</v>
      </c>
      <c r="AD14" s="1">
        <v>2.1</v>
      </c>
      <c r="AE14" s="1">
        <v>1.43</v>
      </c>
      <c r="AF14" s="1">
        <v>0.42</v>
      </c>
      <c r="AG14" s="2">
        <v>8220.44</v>
      </c>
      <c r="AH14" s="2">
        <v>14.82</v>
      </c>
      <c r="AI14" s="2">
        <v>2.83</v>
      </c>
      <c r="AJ14" s="2">
        <v>12.06</v>
      </c>
      <c r="AK14" s="1">
        <v>1.1000000000000001</v>
      </c>
      <c r="AL14" s="2">
        <v>6.03</v>
      </c>
      <c r="AM14" s="2">
        <v>19.45</v>
      </c>
      <c r="AN14" s="1">
        <v>2.54</v>
      </c>
      <c r="AO14" s="1">
        <v>2.04</v>
      </c>
      <c r="AP14" s="2">
        <v>9.6300000000000008</v>
      </c>
      <c r="AQ14" s="1">
        <v>0.8</v>
      </c>
      <c r="AR14" s="1">
        <v>0.39</v>
      </c>
      <c r="AS14" s="2">
        <v>0.4</v>
      </c>
      <c r="AT14" s="1">
        <v>1.04</v>
      </c>
      <c r="AU14" s="2">
        <v>7.79</v>
      </c>
    </row>
    <row r="15" spans="1:47" x14ac:dyDescent="0.25">
      <c r="A15">
        <v>1008</v>
      </c>
      <c r="B15" s="1" t="s">
        <v>111</v>
      </c>
      <c r="C15" s="2">
        <v>2</v>
      </c>
      <c r="D15" s="2" t="s">
        <v>468</v>
      </c>
      <c r="E15" s="1" t="s">
        <v>74</v>
      </c>
      <c r="F15" s="2">
        <v>237.44</v>
      </c>
      <c r="G15" s="1">
        <v>2.25</v>
      </c>
      <c r="H15" s="1">
        <v>4.1900000000000004</v>
      </c>
      <c r="I15" s="2">
        <v>4.24</v>
      </c>
      <c r="J15" s="2">
        <v>53.91</v>
      </c>
      <c r="K15" s="2">
        <v>10.61</v>
      </c>
      <c r="L15" s="1">
        <v>1.54</v>
      </c>
      <c r="M15" s="2">
        <v>293.05</v>
      </c>
      <c r="N15" s="2">
        <v>7.68</v>
      </c>
      <c r="O15" s="1">
        <v>1.24</v>
      </c>
      <c r="P15" s="2">
        <v>21.34</v>
      </c>
      <c r="Q15" s="2">
        <v>1.72</v>
      </c>
      <c r="R15" s="2">
        <v>167.27</v>
      </c>
      <c r="S15" s="1">
        <v>1.38</v>
      </c>
      <c r="T15" s="1">
        <v>4.2</v>
      </c>
      <c r="U15" s="1">
        <v>2.3199999999999998</v>
      </c>
      <c r="V15" s="1">
        <v>0.42</v>
      </c>
      <c r="W15" s="2">
        <v>1.69</v>
      </c>
      <c r="X15" s="2">
        <v>11.79</v>
      </c>
      <c r="Y15" s="2">
        <v>88.09</v>
      </c>
      <c r="Z15" s="1">
        <v>2.2799999999999998</v>
      </c>
      <c r="AA15" s="2">
        <v>4.7</v>
      </c>
      <c r="AB15" s="2">
        <v>5.39</v>
      </c>
      <c r="AC15" s="1">
        <v>2.1</v>
      </c>
      <c r="AD15" s="1">
        <v>2.1</v>
      </c>
      <c r="AE15" s="2">
        <v>1.7</v>
      </c>
      <c r="AF15" s="1">
        <v>0.42</v>
      </c>
      <c r="AG15" s="2">
        <v>1699.03</v>
      </c>
      <c r="AH15" s="2">
        <v>32.35</v>
      </c>
      <c r="AI15" s="2">
        <v>3.2</v>
      </c>
      <c r="AJ15" s="2">
        <v>28.62</v>
      </c>
      <c r="AK15" s="1">
        <v>1.1000000000000001</v>
      </c>
      <c r="AL15" s="2">
        <v>5.67</v>
      </c>
      <c r="AM15" s="2">
        <v>247.82</v>
      </c>
      <c r="AN15" s="2">
        <v>17.64</v>
      </c>
      <c r="AO15" s="2">
        <v>3.34</v>
      </c>
      <c r="AP15" s="2">
        <v>7.03</v>
      </c>
      <c r="AQ15" s="1">
        <v>0.8</v>
      </c>
      <c r="AR15" s="2">
        <v>1.02</v>
      </c>
      <c r="AS15" s="2">
        <v>0.26</v>
      </c>
      <c r="AT15" s="1">
        <v>1.04</v>
      </c>
      <c r="AU15" s="2">
        <v>95.55</v>
      </c>
    </row>
    <row r="16" spans="1:47" x14ac:dyDescent="0.25">
      <c r="A16">
        <v>1008</v>
      </c>
      <c r="B16" s="1" t="s">
        <v>111</v>
      </c>
      <c r="C16" s="2">
        <v>6</v>
      </c>
      <c r="D16" s="2" t="s">
        <v>468</v>
      </c>
      <c r="E16" s="1" t="s">
        <v>74</v>
      </c>
      <c r="F16" s="2">
        <v>38.380000000000003</v>
      </c>
      <c r="G16" s="1">
        <v>2.25</v>
      </c>
      <c r="H16" s="1">
        <v>4.1900000000000004</v>
      </c>
      <c r="I16" s="2">
        <v>3.61</v>
      </c>
      <c r="J16" s="2">
        <v>23.27</v>
      </c>
      <c r="K16" s="2">
        <v>4.78</v>
      </c>
      <c r="L16" s="1">
        <v>1.54</v>
      </c>
      <c r="M16" s="2">
        <v>253.52</v>
      </c>
      <c r="N16" s="2">
        <v>5.39</v>
      </c>
      <c r="O16" s="1">
        <v>1.24</v>
      </c>
      <c r="P16" s="2">
        <v>8.85</v>
      </c>
      <c r="Q16" s="1">
        <v>1.42</v>
      </c>
      <c r="R16" s="2">
        <v>14.4</v>
      </c>
      <c r="S16" s="1">
        <v>1.38</v>
      </c>
      <c r="T16" s="1">
        <v>4.2</v>
      </c>
      <c r="U16" s="1">
        <v>2.3199999999999998</v>
      </c>
      <c r="V16" s="1">
        <v>0.42</v>
      </c>
      <c r="W16" s="1">
        <v>0.41</v>
      </c>
      <c r="X16" s="2">
        <v>2.8</v>
      </c>
      <c r="Y16" s="2">
        <v>83.89</v>
      </c>
      <c r="Z16" s="1">
        <v>2.2799999999999998</v>
      </c>
      <c r="AA16" s="1">
        <v>1.24</v>
      </c>
      <c r="AB16" s="1">
        <v>3.6</v>
      </c>
      <c r="AC16" s="1">
        <v>2.1</v>
      </c>
      <c r="AD16" s="1">
        <v>2.1</v>
      </c>
      <c r="AE16" s="1">
        <v>1.43</v>
      </c>
      <c r="AF16" s="1">
        <v>0.42</v>
      </c>
      <c r="AG16" s="2">
        <v>999.89</v>
      </c>
      <c r="AH16" s="2">
        <v>14.79</v>
      </c>
      <c r="AI16" s="2">
        <v>3.57</v>
      </c>
      <c r="AJ16" s="2">
        <v>17.32</v>
      </c>
      <c r="AK16" s="1">
        <v>1.1000000000000001</v>
      </c>
      <c r="AL16" s="2">
        <v>4.6100000000000003</v>
      </c>
      <c r="AM16" s="2">
        <v>62.91</v>
      </c>
      <c r="AN16" s="2">
        <v>3.32</v>
      </c>
      <c r="AO16" s="2">
        <v>2.19</v>
      </c>
      <c r="AP16" s="2">
        <v>3.97</v>
      </c>
      <c r="AQ16" s="1">
        <v>0.8</v>
      </c>
      <c r="AR16" s="2">
        <v>0.71</v>
      </c>
      <c r="AS16" s="1">
        <v>0.1</v>
      </c>
      <c r="AT16" s="1">
        <v>1.04</v>
      </c>
      <c r="AU16" s="2">
        <v>18.78</v>
      </c>
    </row>
    <row r="17" spans="1:47" x14ac:dyDescent="0.25">
      <c r="A17">
        <v>1008</v>
      </c>
      <c r="B17" s="1" t="s">
        <v>111</v>
      </c>
      <c r="C17" s="2">
        <v>9</v>
      </c>
      <c r="D17" s="2" t="s">
        <v>468</v>
      </c>
      <c r="E17" s="1" t="s">
        <v>74</v>
      </c>
      <c r="F17" s="2">
        <v>26.75</v>
      </c>
      <c r="G17" s="1">
        <v>2.25</v>
      </c>
      <c r="H17" s="1">
        <v>4.1900000000000004</v>
      </c>
      <c r="I17" s="2">
        <v>2.77</v>
      </c>
      <c r="J17" s="2">
        <v>19.89</v>
      </c>
      <c r="K17" s="2">
        <v>6.89</v>
      </c>
      <c r="L17" s="1">
        <v>1.54</v>
      </c>
      <c r="M17" s="2">
        <v>263.39</v>
      </c>
      <c r="N17" s="2">
        <v>3.78</v>
      </c>
      <c r="O17" s="1">
        <v>1.24</v>
      </c>
      <c r="P17" s="2">
        <v>7.58</v>
      </c>
      <c r="Q17" s="1">
        <v>1.42</v>
      </c>
      <c r="R17" s="2">
        <v>10.210000000000001</v>
      </c>
      <c r="S17" s="1">
        <v>1.38</v>
      </c>
      <c r="T17" s="1">
        <v>4.2</v>
      </c>
      <c r="U17" s="1">
        <v>2.3199999999999998</v>
      </c>
      <c r="V17" s="1">
        <v>0.42</v>
      </c>
      <c r="W17" s="1">
        <v>0.41</v>
      </c>
      <c r="X17" s="2">
        <v>4.47</v>
      </c>
      <c r="Y17" s="2">
        <v>68.77</v>
      </c>
      <c r="Z17" s="1">
        <v>2.2799999999999998</v>
      </c>
      <c r="AA17" s="2">
        <v>1.26</v>
      </c>
      <c r="AB17" s="1">
        <v>3.6</v>
      </c>
      <c r="AC17" s="1">
        <v>2.1</v>
      </c>
      <c r="AD17" s="1">
        <v>2.1</v>
      </c>
      <c r="AE17" s="1">
        <v>1.43</v>
      </c>
      <c r="AF17" s="1">
        <v>0.42</v>
      </c>
      <c r="AG17" s="2">
        <v>641.91999999999996</v>
      </c>
      <c r="AH17" s="2">
        <v>15.95</v>
      </c>
      <c r="AI17" s="2">
        <v>2.7</v>
      </c>
      <c r="AJ17" s="2">
        <v>18.600000000000001</v>
      </c>
      <c r="AK17" s="1">
        <v>1.1000000000000001</v>
      </c>
      <c r="AL17" s="2">
        <v>3.21</v>
      </c>
      <c r="AM17" s="2">
        <v>49.66</v>
      </c>
      <c r="AN17" s="2">
        <v>3.22</v>
      </c>
      <c r="AO17" s="1">
        <v>2.04</v>
      </c>
      <c r="AP17" s="1">
        <v>1.69</v>
      </c>
      <c r="AQ17" s="1">
        <v>0.8</v>
      </c>
      <c r="AR17" s="2">
        <v>0.53</v>
      </c>
      <c r="AS17" s="1">
        <v>0.1</v>
      </c>
      <c r="AT17" s="1">
        <v>1.04</v>
      </c>
      <c r="AU17" s="2">
        <v>22.55</v>
      </c>
    </row>
    <row r="18" spans="1:47" x14ac:dyDescent="0.25">
      <c r="A18">
        <v>1008</v>
      </c>
      <c r="B18" s="1" t="s">
        <v>111</v>
      </c>
      <c r="C18" s="2">
        <v>28</v>
      </c>
      <c r="D18" s="2" t="s">
        <v>468</v>
      </c>
      <c r="E18" s="1" t="s">
        <v>74</v>
      </c>
      <c r="F18" s="2">
        <v>42.35</v>
      </c>
      <c r="G18" s="1">
        <v>2.25</v>
      </c>
      <c r="H18" s="1">
        <v>4.1900000000000004</v>
      </c>
      <c r="I18" s="1">
        <v>2.4500000000000002</v>
      </c>
      <c r="J18" s="2">
        <v>6.14</v>
      </c>
      <c r="K18" s="2">
        <v>6.6</v>
      </c>
      <c r="L18" s="1">
        <v>1.54</v>
      </c>
      <c r="M18" s="2">
        <v>249.65</v>
      </c>
      <c r="N18" s="1">
        <v>2.16</v>
      </c>
      <c r="O18" s="1">
        <v>1.24</v>
      </c>
      <c r="P18" s="2">
        <v>7.89</v>
      </c>
      <c r="Q18" s="1">
        <v>1.42</v>
      </c>
      <c r="R18" s="2">
        <v>7.36</v>
      </c>
      <c r="S18" s="1">
        <v>1.38</v>
      </c>
      <c r="T18" s="1">
        <v>4.2</v>
      </c>
      <c r="U18" s="1">
        <v>2.3199999999999998</v>
      </c>
      <c r="V18" s="1">
        <v>0.42</v>
      </c>
      <c r="W18" s="1">
        <v>0.41</v>
      </c>
      <c r="X18" s="2">
        <v>1.1299999999999999</v>
      </c>
      <c r="Y18" s="2">
        <v>105.06</v>
      </c>
      <c r="Z18" s="1">
        <v>2.2799999999999998</v>
      </c>
      <c r="AA18" s="1">
        <v>1.24</v>
      </c>
      <c r="AB18" s="1">
        <v>3.6</v>
      </c>
      <c r="AC18" s="1">
        <v>2.1</v>
      </c>
      <c r="AD18" s="1">
        <v>2.1</v>
      </c>
      <c r="AE18" s="1">
        <v>1.43</v>
      </c>
      <c r="AF18" s="1">
        <v>0.42</v>
      </c>
      <c r="AG18" s="2">
        <v>670.23</v>
      </c>
      <c r="AH18" s="2">
        <v>11.56</v>
      </c>
      <c r="AI18" s="1">
        <v>2.42</v>
      </c>
      <c r="AJ18" s="2">
        <v>10.14</v>
      </c>
      <c r="AK18" s="1">
        <v>1.1000000000000001</v>
      </c>
      <c r="AL18" s="1">
        <v>1.79</v>
      </c>
      <c r="AM18" s="2">
        <v>52.43</v>
      </c>
      <c r="AN18" s="1">
        <v>2.54</v>
      </c>
      <c r="AO18" s="1">
        <v>2.04</v>
      </c>
      <c r="AP18" s="1">
        <v>1.69</v>
      </c>
      <c r="AQ18" s="1">
        <v>0.8</v>
      </c>
      <c r="AR18" s="1">
        <v>0.39</v>
      </c>
      <c r="AS18" s="1">
        <v>0.1</v>
      </c>
      <c r="AT18" s="1">
        <v>1.04</v>
      </c>
      <c r="AU18" s="2">
        <v>19.489999999999998</v>
      </c>
    </row>
    <row r="19" spans="1:47" x14ac:dyDescent="0.25">
      <c r="A19">
        <v>1009</v>
      </c>
      <c r="B19" s="1" t="s">
        <v>112</v>
      </c>
      <c r="C19" s="2">
        <v>0</v>
      </c>
      <c r="D19" s="2" t="s">
        <v>468</v>
      </c>
      <c r="E19" s="1" t="s">
        <v>74</v>
      </c>
      <c r="F19" s="2">
        <v>27.35</v>
      </c>
      <c r="G19" s="1">
        <v>6.21</v>
      </c>
      <c r="H19" s="1">
        <v>6.77</v>
      </c>
      <c r="I19" s="2">
        <v>5.14</v>
      </c>
      <c r="J19" s="2">
        <v>20.059999999999999</v>
      </c>
      <c r="K19" s="2">
        <v>15.31</v>
      </c>
      <c r="L19" s="1">
        <v>1.48</v>
      </c>
      <c r="M19" s="2">
        <v>262.66000000000003</v>
      </c>
      <c r="N19" s="2">
        <v>6.69</v>
      </c>
      <c r="O19" s="1">
        <v>4.1500000000000004</v>
      </c>
      <c r="P19" s="2">
        <v>7.86</v>
      </c>
      <c r="Q19" s="1">
        <v>2.78</v>
      </c>
      <c r="R19" s="2">
        <v>47.88</v>
      </c>
      <c r="S19" s="1">
        <v>2.12</v>
      </c>
      <c r="T19" s="1">
        <v>8.66</v>
      </c>
      <c r="U19" s="1">
        <v>5.8</v>
      </c>
      <c r="V19" s="1">
        <v>0.83</v>
      </c>
      <c r="W19" s="2">
        <v>9.6300000000000008</v>
      </c>
      <c r="X19" s="1">
        <v>1.2</v>
      </c>
      <c r="Y19" s="2">
        <v>128.75</v>
      </c>
      <c r="Z19" s="1">
        <v>5.82</v>
      </c>
      <c r="AA19" s="2">
        <v>5.21</v>
      </c>
      <c r="AB19" s="1">
        <v>8.39</v>
      </c>
      <c r="AC19" s="1">
        <v>3.54</v>
      </c>
      <c r="AD19" s="1">
        <v>6.54</v>
      </c>
      <c r="AE19" s="1">
        <v>0.03</v>
      </c>
      <c r="AF19" s="1">
        <v>2.21</v>
      </c>
      <c r="AG19" s="2">
        <v>704.49</v>
      </c>
      <c r="AH19" s="2">
        <v>15.29</v>
      </c>
      <c r="AI19" s="1">
        <v>7.42</v>
      </c>
      <c r="AJ19" s="2">
        <v>7.13</v>
      </c>
      <c r="AK19" s="1">
        <v>4.05</v>
      </c>
      <c r="AL19" s="2">
        <v>2.66</v>
      </c>
      <c r="AM19" s="2">
        <v>13.13</v>
      </c>
      <c r="AN19" s="2">
        <v>2.82</v>
      </c>
      <c r="AO19" s="1">
        <v>2.17</v>
      </c>
      <c r="AP19" s="2">
        <v>2.41</v>
      </c>
      <c r="AQ19" s="1">
        <v>1.89</v>
      </c>
      <c r="AR19" s="1">
        <v>0.78</v>
      </c>
      <c r="AS19" s="1">
        <v>0.77</v>
      </c>
      <c r="AT19" s="1">
        <v>0.54</v>
      </c>
      <c r="AU19" s="1">
        <v>0.83</v>
      </c>
    </row>
    <row r="20" spans="1:47" x14ac:dyDescent="0.25">
      <c r="A20">
        <v>1010</v>
      </c>
      <c r="B20" s="1" t="s">
        <v>113</v>
      </c>
      <c r="C20" s="2">
        <v>0</v>
      </c>
      <c r="D20" s="2" t="s">
        <v>468</v>
      </c>
      <c r="E20" s="1" t="s">
        <v>74</v>
      </c>
      <c r="F20" s="2">
        <v>8.52</v>
      </c>
      <c r="G20" s="1">
        <v>6.21</v>
      </c>
      <c r="H20" s="1">
        <v>6.77</v>
      </c>
      <c r="I20" s="1">
        <v>3.17</v>
      </c>
      <c r="J20" s="1">
        <v>8.7899999999999991</v>
      </c>
      <c r="K20" s="1">
        <v>1.64</v>
      </c>
      <c r="L20" s="1">
        <v>1.48</v>
      </c>
      <c r="M20" s="2">
        <v>149.41</v>
      </c>
      <c r="N20" s="1">
        <v>4.0199999999999996</v>
      </c>
      <c r="O20" s="1">
        <v>4.1500000000000004</v>
      </c>
      <c r="P20" s="2">
        <v>12.78</v>
      </c>
      <c r="Q20" s="1">
        <v>2.78</v>
      </c>
      <c r="R20" s="2">
        <v>31.55</v>
      </c>
      <c r="S20" s="1">
        <v>2.12</v>
      </c>
      <c r="T20" s="1">
        <v>8.66</v>
      </c>
      <c r="U20" s="1">
        <v>5.8</v>
      </c>
      <c r="V20" s="1">
        <v>0.83</v>
      </c>
      <c r="W20" s="1">
        <v>0.84</v>
      </c>
      <c r="X20" s="1">
        <v>1.2</v>
      </c>
      <c r="Y20" s="2">
        <v>17.309999999999999</v>
      </c>
      <c r="Z20" s="1">
        <v>5.82</v>
      </c>
      <c r="AA20" s="1">
        <v>2.52</v>
      </c>
      <c r="AB20" s="1">
        <v>8.39</v>
      </c>
      <c r="AC20" s="1">
        <v>3.54</v>
      </c>
      <c r="AD20" s="1">
        <v>6.54</v>
      </c>
      <c r="AE20" s="1">
        <v>0.03</v>
      </c>
      <c r="AF20" s="1">
        <v>2.21</v>
      </c>
      <c r="AG20" s="2">
        <v>284.42</v>
      </c>
      <c r="AH20" s="2">
        <v>6.09</v>
      </c>
      <c r="AI20" s="1">
        <v>7.42</v>
      </c>
      <c r="AJ20" s="1">
        <v>3.27</v>
      </c>
      <c r="AK20" s="1">
        <v>4.05</v>
      </c>
      <c r="AL20" s="1">
        <v>1.29</v>
      </c>
      <c r="AM20" s="2">
        <v>17.02</v>
      </c>
      <c r="AN20" s="1">
        <v>1.19</v>
      </c>
      <c r="AO20" s="1">
        <v>2.17</v>
      </c>
      <c r="AP20" s="1">
        <v>1.89</v>
      </c>
      <c r="AQ20" s="1">
        <v>1.89</v>
      </c>
      <c r="AR20" s="1">
        <v>0.78</v>
      </c>
      <c r="AS20" s="1">
        <v>0.77</v>
      </c>
      <c r="AT20" s="1">
        <v>0.54</v>
      </c>
      <c r="AU20" s="1">
        <v>0.83</v>
      </c>
    </row>
    <row r="21" spans="1:47" x14ac:dyDescent="0.25">
      <c r="A21">
        <v>1011</v>
      </c>
      <c r="B21" s="1" t="s">
        <v>114</v>
      </c>
      <c r="C21" s="2">
        <v>0</v>
      </c>
      <c r="D21" s="2" t="s">
        <v>468</v>
      </c>
      <c r="E21" s="1" t="s">
        <v>74</v>
      </c>
      <c r="F21" s="2">
        <v>7.89</v>
      </c>
      <c r="G21" s="1">
        <v>2.25</v>
      </c>
      <c r="H21" s="2">
        <v>7.93</v>
      </c>
      <c r="I21" s="2">
        <v>3.24</v>
      </c>
      <c r="J21" s="2">
        <v>17.87</v>
      </c>
      <c r="K21" s="2">
        <v>30.21</v>
      </c>
      <c r="L21" s="1">
        <v>1.54</v>
      </c>
      <c r="M21" s="2">
        <v>266.61</v>
      </c>
      <c r="N21" s="2">
        <v>4.6900000000000004</v>
      </c>
      <c r="O21" s="1">
        <v>1.24</v>
      </c>
      <c r="P21" s="2">
        <v>8.42</v>
      </c>
      <c r="Q21" s="2">
        <v>1.9</v>
      </c>
      <c r="R21" s="2">
        <v>12.03</v>
      </c>
      <c r="S21" s="1">
        <v>1.38</v>
      </c>
      <c r="T21" s="1">
        <v>4.2</v>
      </c>
      <c r="U21" s="1">
        <v>2.3199999999999998</v>
      </c>
      <c r="V21" s="1">
        <v>0.42</v>
      </c>
      <c r="W21" s="2">
        <v>4.67</v>
      </c>
      <c r="X21" s="2">
        <v>1.06</v>
      </c>
      <c r="Y21" s="2">
        <v>57.3</v>
      </c>
      <c r="Z21" s="1">
        <v>2.2799999999999998</v>
      </c>
      <c r="AA21" s="2">
        <v>1.73</v>
      </c>
      <c r="AB21" s="1">
        <v>3.6</v>
      </c>
      <c r="AC21" s="1">
        <v>2.1</v>
      </c>
      <c r="AD21" s="1">
        <v>2.1</v>
      </c>
      <c r="AE21" s="1">
        <v>1.43</v>
      </c>
      <c r="AF21" s="1">
        <v>0.42</v>
      </c>
      <c r="AG21" s="2">
        <v>548.77</v>
      </c>
      <c r="AH21" s="2">
        <v>9.41</v>
      </c>
      <c r="AI21" s="2">
        <v>3.08</v>
      </c>
      <c r="AJ21" s="2">
        <v>9.26</v>
      </c>
      <c r="AK21" s="1">
        <v>1.1000000000000001</v>
      </c>
      <c r="AL21" s="2">
        <v>6.56</v>
      </c>
      <c r="AM21" s="2">
        <v>9.1199999999999992</v>
      </c>
      <c r="AN21" s="1">
        <v>2.54</v>
      </c>
      <c r="AO21" s="1">
        <v>2.04</v>
      </c>
      <c r="AP21" s="1">
        <v>1.69</v>
      </c>
      <c r="AQ21" s="1">
        <v>0.8</v>
      </c>
      <c r="AR21" s="2">
        <v>0.39</v>
      </c>
      <c r="AS21" s="2">
        <v>0.65</v>
      </c>
      <c r="AT21" s="1">
        <v>1.04</v>
      </c>
      <c r="AU21" s="2">
        <v>6.04</v>
      </c>
    </row>
    <row r="22" spans="1:47" x14ac:dyDescent="0.25">
      <c r="A22">
        <v>1011</v>
      </c>
      <c r="B22" s="1" t="s">
        <v>114</v>
      </c>
      <c r="C22" s="2">
        <v>3</v>
      </c>
      <c r="D22" s="2" t="s">
        <v>468</v>
      </c>
      <c r="E22" s="1" t="s">
        <v>74</v>
      </c>
      <c r="F22" s="2">
        <v>19.38</v>
      </c>
      <c r="G22" s="1">
        <v>2.25</v>
      </c>
      <c r="H22" s="1">
        <v>4.1900000000000004</v>
      </c>
      <c r="I22" s="1">
        <v>2.4500000000000002</v>
      </c>
      <c r="J22" s="2">
        <v>3.82</v>
      </c>
      <c r="K22" s="2">
        <v>13.13</v>
      </c>
      <c r="L22" s="1">
        <v>1.54</v>
      </c>
      <c r="M22" s="2">
        <v>394.15</v>
      </c>
      <c r="N22" s="1">
        <v>2.16</v>
      </c>
      <c r="O22" s="1">
        <v>1.24</v>
      </c>
      <c r="P22" s="2">
        <v>7.47</v>
      </c>
      <c r="Q22" s="1">
        <v>1.42</v>
      </c>
      <c r="R22" s="2">
        <v>18.72</v>
      </c>
      <c r="S22" s="1">
        <v>1.38</v>
      </c>
      <c r="T22" s="1">
        <v>4.2</v>
      </c>
      <c r="U22" s="1">
        <v>2.3199999999999998</v>
      </c>
      <c r="V22" s="1">
        <v>0.42</v>
      </c>
      <c r="W22" s="1">
        <v>0.41</v>
      </c>
      <c r="X22" s="1">
        <v>0.42</v>
      </c>
      <c r="Y22" s="2">
        <v>64.19</v>
      </c>
      <c r="Z22" s="1">
        <v>2.2799999999999998</v>
      </c>
      <c r="AA22" s="1">
        <v>1.24</v>
      </c>
      <c r="AB22" s="1">
        <v>3.6</v>
      </c>
      <c r="AC22" s="1">
        <v>2.1</v>
      </c>
      <c r="AD22" s="1">
        <v>2.1</v>
      </c>
      <c r="AE22" s="1">
        <v>1.43</v>
      </c>
      <c r="AF22" s="1">
        <v>0.42</v>
      </c>
      <c r="AG22" s="2">
        <v>447.74</v>
      </c>
      <c r="AH22" s="2">
        <v>12.95</v>
      </c>
      <c r="AI22" s="1">
        <v>2.42</v>
      </c>
      <c r="AJ22" s="2">
        <v>3.21</v>
      </c>
      <c r="AK22" s="1">
        <v>1.1000000000000001</v>
      </c>
      <c r="AL22" s="1">
        <v>1.79</v>
      </c>
      <c r="AM22" s="2">
        <v>16.309999999999999</v>
      </c>
      <c r="AN22" s="1">
        <v>2.54</v>
      </c>
      <c r="AO22" s="1">
        <v>2.04</v>
      </c>
      <c r="AP22" s="1">
        <v>1.69</v>
      </c>
      <c r="AQ22" s="1">
        <v>0.8</v>
      </c>
      <c r="AR22" s="1">
        <v>0.39</v>
      </c>
      <c r="AS22" s="1">
        <v>0.1</v>
      </c>
      <c r="AT22" s="1">
        <v>1.04</v>
      </c>
      <c r="AU22" s="2">
        <v>3.83</v>
      </c>
    </row>
    <row r="23" spans="1:47" x14ac:dyDescent="0.25">
      <c r="A23">
        <v>1011</v>
      </c>
      <c r="B23" s="1" t="s">
        <v>114</v>
      </c>
      <c r="C23" s="2">
        <v>7</v>
      </c>
      <c r="D23" s="2" t="s">
        <v>468</v>
      </c>
      <c r="E23" s="1" t="s">
        <v>74</v>
      </c>
      <c r="F23" s="2">
        <v>20.58</v>
      </c>
      <c r="G23" s="1">
        <v>2.25</v>
      </c>
      <c r="H23" s="1">
        <v>4.1900000000000004</v>
      </c>
      <c r="I23" s="1">
        <v>2.4500000000000002</v>
      </c>
      <c r="J23" s="2">
        <v>11.2</v>
      </c>
      <c r="K23" s="2">
        <v>7.76</v>
      </c>
      <c r="L23" s="1">
        <v>1.54</v>
      </c>
      <c r="M23" s="2">
        <v>219.6</v>
      </c>
      <c r="N23" s="2">
        <v>2.7</v>
      </c>
      <c r="O23" s="1">
        <v>1.24</v>
      </c>
      <c r="P23" s="2">
        <v>15.18</v>
      </c>
      <c r="Q23" s="1">
        <v>1.42</v>
      </c>
      <c r="R23" s="2">
        <v>13.88</v>
      </c>
      <c r="S23" s="1">
        <v>1.38</v>
      </c>
      <c r="T23" s="1">
        <v>4.2</v>
      </c>
      <c r="U23" s="1">
        <v>2.3199999999999998</v>
      </c>
      <c r="V23" s="1">
        <v>0.42</v>
      </c>
      <c r="W23" s="2">
        <v>0.69</v>
      </c>
      <c r="X23" s="1">
        <v>0.42</v>
      </c>
      <c r="Y23" s="2">
        <v>97.26</v>
      </c>
      <c r="Z23" s="1">
        <v>2.2799999999999998</v>
      </c>
      <c r="AA23" s="2">
        <v>1.28</v>
      </c>
      <c r="AB23" s="1">
        <v>3.6</v>
      </c>
      <c r="AC23" s="1">
        <v>2.1</v>
      </c>
      <c r="AD23" s="1">
        <v>2.1</v>
      </c>
      <c r="AE23" s="1">
        <v>1.43</v>
      </c>
      <c r="AF23" s="1">
        <v>0.42</v>
      </c>
      <c r="AG23" s="2">
        <v>2410.14</v>
      </c>
      <c r="AH23" s="2">
        <v>12.99</v>
      </c>
      <c r="AI23" s="1">
        <v>2.42</v>
      </c>
      <c r="AJ23" s="1">
        <v>3.17</v>
      </c>
      <c r="AK23" s="1">
        <v>1.1000000000000001</v>
      </c>
      <c r="AL23" s="2">
        <v>2.1800000000000002</v>
      </c>
      <c r="AM23" s="2">
        <v>25.49</v>
      </c>
      <c r="AN23" s="1">
        <v>2.54</v>
      </c>
      <c r="AO23" s="1">
        <v>2.04</v>
      </c>
      <c r="AP23" s="2">
        <v>4.49</v>
      </c>
      <c r="AQ23" s="1">
        <v>0.8</v>
      </c>
      <c r="AR23" s="2">
        <v>0.71</v>
      </c>
      <c r="AS23" s="1">
        <v>0.1</v>
      </c>
      <c r="AT23" s="1">
        <v>1.04</v>
      </c>
      <c r="AU23" s="1">
        <v>3.42</v>
      </c>
    </row>
    <row r="24" spans="1:47" x14ac:dyDescent="0.25">
      <c r="A24">
        <v>1011</v>
      </c>
      <c r="B24" s="1" t="s">
        <v>114</v>
      </c>
      <c r="C24" s="2">
        <v>10</v>
      </c>
      <c r="D24" s="2" t="s">
        <v>468</v>
      </c>
      <c r="E24" s="1" t="s">
        <v>74</v>
      </c>
      <c r="F24" s="2">
        <v>17.45</v>
      </c>
      <c r="G24" s="1">
        <v>2.25</v>
      </c>
      <c r="H24" s="1">
        <v>4.1900000000000004</v>
      </c>
      <c r="I24" s="2">
        <v>2.67</v>
      </c>
      <c r="J24" s="2">
        <v>11.2</v>
      </c>
      <c r="K24" s="2">
        <v>2.29</v>
      </c>
      <c r="L24" s="1">
        <v>1.54</v>
      </c>
      <c r="M24" s="2">
        <v>148.57</v>
      </c>
      <c r="N24" s="2">
        <v>3.13</v>
      </c>
      <c r="O24" s="1">
        <v>1.24</v>
      </c>
      <c r="P24" s="2">
        <v>5.5</v>
      </c>
      <c r="Q24" s="1">
        <v>1.42</v>
      </c>
      <c r="R24" s="2">
        <v>11.72</v>
      </c>
      <c r="S24" s="1">
        <v>1.38</v>
      </c>
      <c r="T24" s="1">
        <v>4.2</v>
      </c>
      <c r="U24" s="1">
        <v>2.3199999999999998</v>
      </c>
      <c r="V24" s="1">
        <v>0.42</v>
      </c>
      <c r="W24" s="1">
        <v>0.41</v>
      </c>
      <c r="X24" s="1">
        <v>0.42</v>
      </c>
      <c r="Y24" s="2">
        <v>63.58</v>
      </c>
      <c r="Z24" s="1">
        <v>2.2799999999999998</v>
      </c>
      <c r="AA24" s="1">
        <v>1.24</v>
      </c>
      <c r="AB24" s="1">
        <v>3.6</v>
      </c>
      <c r="AC24" s="1">
        <v>2.1</v>
      </c>
      <c r="AD24" s="1">
        <v>2.1</v>
      </c>
      <c r="AE24" s="1">
        <v>1.43</v>
      </c>
      <c r="AF24" s="1">
        <v>0.42</v>
      </c>
      <c r="AG24" s="2">
        <v>166.95</v>
      </c>
      <c r="AH24" s="2">
        <v>10.72</v>
      </c>
      <c r="AI24" s="2">
        <v>2.7</v>
      </c>
      <c r="AJ24" s="2">
        <v>5.41</v>
      </c>
      <c r="AK24" s="1">
        <v>1.1000000000000001</v>
      </c>
      <c r="AL24" s="2">
        <v>3.73</v>
      </c>
      <c r="AM24" s="2">
        <v>14.62</v>
      </c>
      <c r="AN24" s="1">
        <v>2.54</v>
      </c>
      <c r="AO24" s="1">
        <v>2.04</v>
      </c>
      <c r="AP24" s="1">
        <v>1.69</v>
      </c>
      <c r="AQ24" s="1">
        <v>0.8</v>
      </c>
      <c r="AR24" s="1">
        <v>0.39</v>
      </c>
      <c r="AS24" s="1">
        <v>0.1</v>
      </c>
      <c r="AT24" s="1">
        <v>1.04</v>
      </c>
      <c r="AU24" s="1">
        <v>3.42</v>
      </c>
    </row>
    <row r="25" spans="1:47" x14ac:dyDescent="0.25">
      <c r="A25">
        <v>1011</v>
      </c>
      <c r="B25" s="1" t="s">
        <v>114</v>
      </c>
      <c r="C25" s="2">
        <v>31</v>
      </c>
      <c r="D25" s="2" t="s">
        <v>468</v>
      </c>
      <c r="E25" s="1" t="s">
        <v>74</v>
      </c>
      <c r="F25" s="2">
        <v>17.5</v>
      </c>
      <c r="G25" s="1">
        <v>6.21</v>
      </c>
      <c r="H25" s="1">
        <v>6.77</v>
      </c>
      <c r="I25" s="1">
        <v>3.17</v>
      </c>
      <c r="J25" s="1">
        <v>8.7899999999999991</v>
      </c>
      <c r="K25" s="1">
        <v>1.64</v>
      </c>
      <c r="L25" s="1">
        <v>1.48</v>
      </c>
      <c r="M25" s="2">
        <v>6.76</v>
      </c>
      <c r="N25" s="1">
        <v>4.0199999999999996</v>
      </c>
      <c r="O25" s="1">
        <v>4.1500000000000004</v>
      </c>
      <c r="P25" s="2">
        <v>13.54</v>
      </c>
      <c r="Q25" s="1">
        <v>2.78</v>
      </c>
      <c r="R25" s="2">
        <v>10.88</v>
      </c>
      <c r="S25" s="1">
        <v>2.12</v>
      </c>
      <c r="T25" s="1">
        <v>8.66</v>
      </c>
      <c r="U25" s="1">
        <v>5.8</v>
      </c>
      <c r="V25" s="1">
        <v>0.83</v>
      </c>
      <c r="W25" s="1">
        <v>0.84</v>
      </c>
      <c r="X25" s="1">
        <v>1.2</v>
      </c>
      <c r="Y25" s="2">
        <v>5.0999999999999996</v>
      </c>
      <c r="Z25" s="1">
        <v>5.82</v>
      </c>
      <c r="AA25" s="1">
        <v>2.52</v>
      </c>
      <c r="AB25" s="1">
        <v>8.39</v>
      </c>
      <c r="AC25" s="1">
        <v>3.54</v>
      </c>
      <c r="AD25" s="1">
        <v>6.54</v>
      </c>
      <c r="AE25" s="1">
        <v>0.03</v>
      </c>
      <c r="AF25" s="1">
        <v>2.21</v>
      </c>
      <c r="AG25" s="1">
        <v>6.56</v>
      </c>
      <c r="AH25" s="1">
        <v>2.92</v>
      </c>
      <c r="AI25" s="1">
        <v>7.42</v>
      </c>
      <c r="AJ25" s="1">
        <v>3.27</v>
      </c>
      <c r="AK25" s="1">
        <v>4.05</v>
      </c>
      <c r="AL25" s="1">
        <v>1.29</v>
      </c>
      <c r="AM25" s="2">
        <v>2.69</v>
      </c>
      <c r="AN25" s="1">
        <v>1.19</v>
      </c>
      <c r="AO25" s="1">
        <v>2.17</v>
      </c>
      <c r="AP25" s="1">
        <v>1.89</v>
      </c>
      <c r="AQ25" s="1">
        <v>1.89</v>
      </c>
      <c r="AR25" s="1">
        <v>0.78</v>
      </c>
      <c r="AS25" s="1">
        <v>0.77</v>
      </c>
      <c r="AT25" s="1">
        <v>0.54</v>
      </c>
      <c r="AU25" s="1">
        <v>0.83</v>
      </c>
    </row>
    <row r="26" spans="1:47" x14ac:dyDescent="0.25">
      <c r="A26">
        <v>1012</v>
      </c>
      <c r="B26" s="1" t="s">
        <v>115</v>
      </c>
      <c r="C26" s="2">
        <v>0</v>
      </c>
      <c r="D26" s="2" t="s">
        <v>468</v>
      </c>
      <c r="E26" s="1" t="s">
        <v>74</v>
      </c>
      <c r="F26" s="2">
        <v>22.01</v>
      </c>
      <c r="G26" s="1">
        <v>6.21</v>
      </c>
      <c r="H26" s="1">
        <v>6.77</v>
      </c>
      <c r="I26" s="2">
        <v>6.71</v>
      </c>
      <c r="J26" s="2">
        <v>33.950000000000003</v>
      </c>
      <c r="K26" s="1">
        <v>1.64</v>
      </c>
      <c r="L26" s="1">
        <v>1.48</v>
      </c>
      <c r="M26" s="2">
        <v>202.41</v>
      </c>
      <c r="N26" s="2">
        <v>10.210000000000001</v>
      </c>
      <c r="O26" s="1">
        <v>4.1500000000000004</v>
      </c>
      <c r="P26" s="2">
        <v>2.72</v>
      </c>
      <c r="Q26" s="1">
        <v>2.78</v>
      </c>
      <c r="R26" s="2">
        <v>18.649999999999999</v>
      </c>
      <c r="S26" s="1">
        <v>2.12</v>
      </c>
      <c r="T26" s="1">
        <v>8.66</v>
      </c>
      <c r="U26" s="1">
        <v>5.8</v>
      </c>
      <c r="V26" s="1">
        <v>0.83</v>
      </c>
      <c r="W26" s="1">
        <v>0.84</v>
      </c>
      <c r="X26" s="2">
        <v>1.9</v>
      </c>
      <c r="Y26" s="2">
        <v>90.37</v>
      </c>
      <c r="Z26" s="1">
        <v>5.82</v>
      </c>
      <c r="AA26" s="1">
        <v>2.52</v>
      </c>
      <c r="AB26" s="1">
        <v>8.39</v>
      </c>
      <c r="AC26" s="1">
        <v>3.54</v>
      </c>
      <c r="AD26" s="1">
        <v>6.54</v>
      </c>
      <c r="AE26" s="1">
        <v>0.03</v>
      </c>
      <c r="AF26" s="1">
        <v>2.21</v>
      </c>
      <c r="AG26" s="2">
        <v>192.52</v>
      </c>
      <c r="AH26" s="2">
        <v>51.23</v>
      </c>
      <c r="AI26" s="1">
        <v>7.42</v>
      </c>
      <c r="AJ26" s="2">
        <v>9.9</v>
      </c>
      <c r="AK26" s="1">
        <v>4.05</v>
      </c>
      <c r="AL26" s="2">
        <v>5.43</v>
      </c>
      <c r="AM26" s="2">
        <v>41.99</v>
      </c>
      <c r="AN26" s="1">
        <v>1.19</v>
      </c>
      <c r="AO26" s="1">
        <v>2.17</v>
      </c>
      <c r="AP26" s="1">
        <v>1.89</v>
      </c>
      <c r="AQ26" s="1">
        <v>1.89</v>
      </c>
      <c r="AR26" s="1">
        <v>0.78</v>
      </c>
      <c r="AS26" s="1">
        <v>0.77</v>
      </c>
      <c r="AT26" s="1">
        <v>0.54</v>
      </c>
      <c r="AU26" s="1">
        <v>0.83</v>
      </c>
    </row>
    <row r="27" spans="1:47" x14ac:dyDescent="0.25">
      <c r="A27">
        <v>1013</v>
      </c>
      <c r="B27" s="1" t="s">
        <v>116</v>
      </c>
      <c r="C27" s="2">
        <v>0</v>
      </c>
      <c r="D27" s="2" t="s">
        <v>468</v>
      </c>
      <c r="E27" s="1" t="s">
        <v>74</v>
      </c>
      <c r="F27" s="2">
        <v>30.23</v>
      </c>
      <c r="G27" s="1">
        <v>6.21</v>
      </c>
      <c r="H27" s="1">
        <v>6.77</v>
      </c>
      <c r="I27" s="1">
        <v>3.17</v>
      </c>
      <c r="J27" s="1">
        <v>8.7899999999999991</v>
      </c>
      <c r="K27" s="1">
        <v>1.64</v>
      </c>
      <c r="L27" s="1">
        <v>1.48</v>
      </c>
      <c r="M27" s="2">
        <v>522.55999999999995</v>
      </c>
      <c r="N27" s="1">
        <v>4.0199999999999996</v>
      </c>
      <c r="O27" s="1">
        <v>4.1500000000000004</v>
      </c>
      <c r="P27" s="2">
        <v>2.77</v>
      </c>
      <c r="Q27" s="1">
        <v>2.78</v>
      </c>
      <c r="R27" s="1">
        <v>4.3499999999999996</v>
      </c>
      <c r="S27" s="1">
        <v>2.12</v>
      </c>
      <c r="T27" s="1">
        <v>8.66</v>
      </c>
      <c r="U27" s="1">
        <v>5.8</v>
      </c>
      <c r="V27" s="1">
        <v>0.83</v>
      </c>
      <c r="W27" s="1">
        <v>0.84</v>
      </c>
      <c r="X27" s="1">
        <v>1.2</v>
      </c>
      <c r="Y27" s="2">
        <v>41.2</v>
      </c>
      <c r="Z27" s="1">
        <v>5.82</v>
      </c>
      <c r="AA27" s="1">
        <v>2.52</v>
      </c>
      <c r="AB27" s="1">
        <v>8.39</v>
      </c>
      <c r="AC27" s="1">
        <v>3.54</v>
      </c>
      <c r="AD27" s="1">
        <v>6.54</v>
      </c>
      <c r="AE27" s="1">
        <v>0.03</v>
      </c>
      <c r="AF27" s="1">
        <v>2.21</v>
      </c>
      <c r="AG27" s="2">
        <v>373.98</v>
      </c>
      <c r="AH27" s="2">
        <v>4.96</v>
      </c>
      <c r="AI27" s="1">
        <v>7.42</v>
      </c>
      <c r="AJ27" s="2">
        <v>3.5</v>
      </c>
      <c r="AK27" s="1">
        <v>4.05</v>
      </c>
      <c r="AL27" s="1">
        <v>1.29</v>
      </c>
      <c r="AM27" s="2">
        <v>26.82</v>
      </c>
      <c r="AN27" s="1">
        <v>1.19</v>
      </c>
      <c r="AO27" s="1">
        <v>2.17</v>
      </c>
      <c r="AP27" s="1">
        <v>1.89</v>
      </c>
      <c r="AQ27" s="1">
        <v>1.89</v>
      </c>
      <c r="AR27" s="1">
        <v>0.78</v>
      </c>
      <c r="AS27" s="1">
        <v>0.77</v>
      </c>
      <c r="AT27" s="1">
        <v>0.54</v>
      </c>
      <c r="AU27" s="1">
        <v>0.83</v>
      </c>
    </row>
    <row r="28" spans="1:47" x14ac:dyDescent="0.25">
      <c r="A28">
        <v>1014</v>
      </c>
      <c r="B28" s="1" t="s">
        <v>117</v>
      </c>
      <c r="C28" s="2">
        <v>0</v>
      </c>
      <c r="D28" s="2" t="s">
        <v>468</v>
      </c>
      <c r="E28" s="1" t="s">
        <v>74</v>
      </c>
      <c r="F28" s="1">
        <v>8.48</v>
      </c>
      <c r="G28" s="1">
        <v>6.21</v>
      </c>
      <c r="H28" s="1">
        <v>6.77</v>
      </c>
      <c r="I28" s="1">
        <v>3.17</v>
      </c>
      <c r="J28" s="2">
        <v>14.22</v>
      </c>
      <c r="K28" s="1">
        <v>1.64</v>
      </c>
      <c r="L28" s="1">
        <v>1.48</v>
      </c>
      <c r="M28" s="2">
        <v>134.4</v>
      </c>
      <c r="N28" s="2">
        <v>6.07</v>
      </c>
      <c r="O28" s="1">
        <v>4.1500000000000004</v>
      </c>
      <c r="P28" s="1">
        <v>1.8</v>
      </c>
      <c r="Q28" s="1">
        <v>2.78</v>
      </c>
      <c r="R28" s="1">
        <v>4.3499999999999996</v>
      </c>
      <c r="S28" s="1">
        <v>2.12</v>
      </c>
      <c r="T28" s="1">
        <v>8.66</v>
      </c>
      <c r="U28" s="1">
        <v>5.8</v>
      </c>
      <c r="V28" s="1">
        <v>0.83</v>
      </c>
      <c r="W28" s="1">
        <v>0.84</v>
      </c>
      <c r="X28" s="1">
        <v>1.2</v>
      </c>
      <c r="Y28" s="2">
        <v>16.64</v>
      </c>
      <c r="Z28" s="1">
        <v>5.82</v>
      </c>
      <c r="AA28" s="1">
        <v>2.52</v>
      </c>
      <c r="AB28" s="1">
        <v>8.39</v>
      </c>
      <c r="AC28" s="1">
        <v>3.54</v>
      </c>
      <c r="AD28" s="1">
        <v>6.54</v>
      </c>
      <c r="AE28" s="1">
        <v>0.03</v>
      </c>
      <c r="AF28" s="1">
        <v>2.21</v>
      </c>
      <c r="AG28" s="2">
        <v>205.22</v>
      </c>
      <c r="AH28" s="2">
        <v>13.3</v>
      </c>
      <c r="AI28" s="1">
        <v>7.42</v>
      </c>
      <c r="AJ28" s="2">
        <v>7.83</v>
      </c>
      <c r="AK28" s="1">
        <v>4.05</v>
      </c>
      <c r="AL28" s="1">
        <v>1.29</v>
      </c>
      <c r="AM28" s="2">
        <v>18.07</v>
      </c>
      <c r="AN28" s="1">
        <v>1.19</v>
      </c>
      <c r="AO28" s="1">
        <v>2.17</v>
      </c>
      <c r="AP28" s="1">
        <v>1.89</v>
      </c>
      <c r="AQ28" s="1">
        <v>1.89</v>
      </c>
      <c r="AR28" s="1">
        <v>0.78</v>
      </c>
      <c r="AS28" s="1">
        <v>0.77</v>
      </c>
      <c r="AT28" s="1">
        <v>0.54</v>
      </c>
      <c r="AU28" s="1">
        <v>0.83</v>
      </c>
    </row>
    <row r="29" spans="1:47" x14ac:dyDescent="0.25">
      <c r="A29">
        <v>1015</v>
      </c>
      <c r="B29" s="1" t="s">
        <v>118</v>
      </c>
      <c r="C29" s="2">
        <v>0</v>
      </c>
      <c r="D29" s="2" t="s">
        <v>468</v>
      </c>
      <c r="E29" s="1" t="s">
        <v>74</v>
      </c>
      <c r="F29" s="2">
        <v>19.559999999999999</v>
      </c>
      <c r="G29" s="1">
        <v>6.21</v>
      </c>
      <c r="H29" s="1">
        <v>6.77</v>
      </c>
      <c r="I29" s="1">
        <v>3.17</v>
      </c>
      <c r="J29" s="2">
        <v>11.43</v>
      </c>
      <c r="K29" s="2">
        <v>121.65</v>
      </c>
      <c r="L29" s="1">
        <v>1.48</v>
      </c>
      <c r="M29" s="2">
        <v>1560.38</v>
      </c>
      <c r="N29" s="2">
        <v>9.8800000000000008</v>
      </c>
      <c r="O29" s="1">
        <v>4.1500000000000004</v>
      </c>
      <c r="P29" s="2">
        <v>4.58</v>
      </c>
      <c r="Q29" s="2">
        <v>7.66</v>
      </c>
      <c r="R29" s="2">
        <v>12.68</v>
      </c>
      <c r="S29" s="1">
        <v>2.12</v>
      </c>
      <c r="T29" s="1">
        <v>8.66</v>
      </c>
      <c r="U29" s="1">
        <v>5.8</v>
      </c>
      <c r="V29" s="1">
        <v>0.83</v>
      </c>
      <c r="W29" s="2">
        <v>2.74</v>
      </c>
      <c r="X29" s="1">
        <v>1.2</v>
      </c>
      <c r="Y29" s="2">
        <v>243.45</v>
      </c>
      <c r="Z29" s="1">
        <v>5.82</v>
      </c>
      <c r="AA29" s="1">
        <v>2.52</v>
      </c>
      <c r="AB29" s="1">
        <v>8.39</v>
      </c>
      <c r="AC29" s="1">
        <v>3.54</v>
      </c>
      <c r="AD29" s="1">
        <v>6.54</v>
      </c>
      <c r="AE29" s="1">
        <v>0.03</v>
      </c>
      <c r="AF29" s="1">
        <v>2.21</v>
      </c>
      <c r="AG29" s="2">
        <v>457.44</v>
      </c>
      <c r="AH29" s="2">
        <v>35.67</v>
      </c>
      <c r="AI29" s="1">
        <v>7.42</v>
      </c>
      <c r="AJ29" s="1">
        <v>3.27</v>
      </c>
      <c r="AK29" s="1">
        <v>4.05</v>
      </c>
      <c r="AL29" s="1">
        <v>1.29</v>
      </c>
      <c r="AM29" s="2">
        <v>35.97</v>
      </c>
      <c r="AN29" s="1">
        <v>1.19</v>
      </c>
      <c r="AO29" s="1">
        <v>2.17</v>
      </c>
      <c r="AP29" s="1">
        <v>1.89</v>
      </c>
      <c r="AQ29" s="1">
        <v>1.89</v>
      </c>
      <c r="AR29" s="1">
        <v>0.78</v>
      </c>
      <c r="AS29" s="1">
        <v>0.77</v>
      </c>
      <c r="AT29" s="1">
        <v>0.54</v>
      </c>
      <c r="AU29" s="1">
        <v>0.83</v>
      </c>
    </row>
    <row r="30" spans="1:47" x14ac:dyDescent="0.25">
      <c r="A30">
        <v>1016</v>
      </c>
      <c r="B30" s="1" t="s">
        <v>119</v>
      </c>
      <c r="C30" s="2">
        <v>0</v>
      </c>
      <c r="D30" s="2" t="s">
        <v>468</v>
      </c>
      <c r="E30" s="1" t="s">
        <v>74</v>
      </c>
      <c r="F30" s="2">
        <v>20.350000000000001</v>
      </c>
      <c r="G30" s="1">
        <v>6.21</v>
      </c>
      <c r="H30" s="1">
        <v>6.77</v>
      </c>
      <c r="I30" s="1">
        <v>3.17</v>
      </c>
      <c r="J30" s="1">
        <v>8.7899999999999991</v>
      </c>
      <c r="K30" s="1">
        <v>1.64</v>
      </c>
      <c r="L30" s="1">
        <v>1.48</v>
      </c>
      <c r="M30" s="2">
        <v>128.68</v>
      </c>
      <c r="N30" s="2">
        <v>4.87</v>
      </c>
      <c r="O30" s="1">
        <v>4.1500000000000004</v>
      </c>
      <c r="P30" s="2">
        <v>5.96</v>
      </c>
      <c r="Q30" s="1">
        <v>2.78</v>
      </c>
      <c r="R30" s="2">
        <v>15.16</v>
      </c>
      <c r="S30" s="1">
        <v>2.12</v>
      </c>
      <c r="T30" s="1">
        <v>8.66</v>
      </c>
      <c r="U30" s="1">
        <v>5.8</v>
      </c>
      <c r="V30" s="1">
        <v>0.83</v>
      </c>
      <c r="W30" s="1">
        <v>0.84</v>
      </c>
      <c r="X30" s="1">
        <v>1.2</v>
      </c>
      <c r="Y30" s="2">
        <v>22.64</v>
      </c>
      <c r="Z30" s="1">
        <v>5.82</v>
      </c>
      <c r="AA30" s="1">
        <v>2.52</v>
      </c>
      <c r="AB30" s="1">
        <v>8.39</v>
      </c>
      <c r="AC30" s="1">
        <v>3.54</v>
      </c>
      <c r="AD30" s="1">
        <v>6.54</v>
      </c>
      <c r="AE30" s="1">
        <v>0.03</v>
      </c>
      <c r="AF30" s="1">
        <v>2.21</v>
      </c>
      <c r="AG30" s="2">
        <v>354.09</v>
      </c>
      <c r="AH30" s="2">
        <v>4.58</v>
      </c>
      <c r="AI30" s="1">
        <v>7.42</v>
      </c>
      <c r="AJ30" s="2">
        <v>4.97</v>
      </c>
      <c r="AK30" s="1">
        <v>4.05</v>
      </c>
      <c r="AL30" s="1">
        <v>1.29</v>
      </c>
      <c r="AM30" s="2">
        <v>39.5</v>
      </c>
      <c r="AN30" s="1">
        <v>1.19</v>
      </c>
      <c r="AO30" s="1">
        <v>2.17</v>
      </c>
      <c r="AP30" s="1">
        <v>1.89</v>
      </c>
      <c r="AQ30" s="1">
        <v>1.89</v>
      </c>
      <c r="AR30" s="1">
        <v>0.78</v>
      </c>
      <c r="AS30" s="1">
        <v>0.77</v>
      </c>
      <c r="AT30" s="1">
        <v>0.54</v>
      </c>
      <c r="AU30" s="1">
        <v>0.83</v>
      </c>
    </row>
    <row r="31" spans="1:47" x14ac:dyDescent="0.25">
      <c r="A31">
        <v>1017</v>
      </c>
      <c r="B31" s="1" t="s">
        <v>120</v>
      </c>
      <c r="C31" s="2">
        <v>0</v>
      </c>
      <c r="D31" s="2" t="s">
        <v>468</v>
      </c>
      <c r="E31" s="1" t="s">
        <v>74</v>
      </c>
      <c r="F31" s="2">
        <v>116.71</v>
      </c>
      <c r="G31" s="1">
        <v>6.21</v>
      </c>
      <c r="H31" s="1">
        <v>6.77</v>
      </c>
      <c r="I31" s="2">
        <v>7.65</v>
      </c>
      <c r="J31" s="2">
        <v>60.89</v>
      </c>
      <c r="K31" s="2">
        <v>4.2699999999999996</v>
      </c>
      <c r="L31" s="1">
        <v>1.48</v>
      </c>
      <c r="M31" s="2">
        <v>466.57</v>
      </c>
      <c r="N31" s="2">
        <v>11.2</v>
      </c>
      <c r="O31" s="1">
        <v>4.1500000000000004</v>
      </c>
      <c r="P31" s="2">
        <v>29.12</v>
      </c>
      <c r="Q31" s="1">
        <v>2.78</v>
      </c>
      <c r="R31" s="2">
        <v>136.94999999999999</v>
      </c>
      <c r="S31" s="1">
        <v>2.12</v>
      </c>
      <c r="T31" s="1">
        <v>8.66</v>
      </c>
      <c r="U31" s="1">
        <v>5.8</v>
      </c>
      <c r="V31" s="1">
        <v>0.83</v>
      </c>
      <c r="W31" s="1">
        <v>0.84</v>
      </c>
      <c r="X31" s="2">
        <v>4.38</v>
      </c>
      <c r="Y31" s="2">
        <v>310.97000000000003</v>
      </c>
      <c r="Z31" s="1">
        <v>5.82</v>
      </c>
      <c r="AA31" s="2">
        <v>2.93</v>
      </c>
      <c r="AB31" s="1">
        <v>8.39</v>
      </c>
      <c r="AC31" s="1">
        <v>3.54</v>
      </c>
      <c r="AD31" s="1">
        <v>6.54</v>
      </c>
      <c r="AE31" s="1">
        <v>0.03</v>
      </c>
      <c r="AF31" s="1">
        <v>2.21</v>
      </c>
      <c r="AG31" s="2">
        <v>575.63</v>
      </c>
      <c r="AH31" s="2">
        <v>49.46</v>
      </c>
      <c r="AI31" s="1">
        <v>7.42</v>
      </c>
      <c r="AJ31" s="2">
        <v>20.92</v>
      </c>
      <c r="AK31" s="1">
        <v>4.05</v>
      </c>
      <c r="AL31" s="2">
        <v>2.66</v>
      </c>
      <c r="AM31" s="2">
        <v>115.87</v>
      </c>
      <c r="AN31" s="1">
        <v>1.19</v>
      </c>
      <c r="AO31" s="1">
        <v>2.17</v>
      </c>
      <c r="AP31" s="2">
        <v>4.6900000000000004</v>
      </c>
      <c r="AQ31" s="1">
        <v>1.89</v>
      </c>
      <c r="AR31" s="1">
        <v>0.78</v>
      </c>
      <c r="AS31" s="1">
        <v>0.77</v>
      </c>
      <c r="AT31" s="1">
        <v>0.54</v>
      </c>
      <c r="AU31" s="2">
        <v>56.62</v>
      </c>
    </row>
    <row r="32" spans="1:47" x14ac:dyDescent="0.25">
      <c r="A32">
        <v>1018</v>
      </c>
      <c r="B32" s="1" t="s">
        <v>121</v>
      </c>
      <c r="C32" s="2">
        <v>0</v>
      </c>
      <c r="D32" s="2" t="s">
        <v>468</v>
      </c>
      <c r="E32" s="1" t="s">
        <v>74</v>
      </c>
      <c r="F32" s="1">
        <v>8.48</v>
      </c>
      <c r="G32" s="1">
        <v>6.21</v>
      </c>
      <c r="H32" s="1">
        <v>6.77</v>
      </c>
      <c r="I32" s="1">
        <v>3.17</v>
      </c>
      <c r="J32" s="2">
        <v>14.22</v>
      </c>
      <c r="K32" s="1">
        <v>1.64</v>
      </c>
      <c r="L32" s="1">
        <v>1.48</v>
      </c>
      <c r="M32" s="1">
        <v>5.28</v>
      </c>
      <c r="N32" s="1">
        <v>4.0199999999999996</v>
      </c>
      <c r="O32" s="1">
        <v>4.1500000000000004</v>
      </c>
      <c r="P32" s="2">
        <v>1.87</v>
      </c>
      <c r="Q32" s="1">
        <v>2.78</v>
      </c>
      <c r="R32" s="2">
        <v>5.59</v>
      </c>
      <c r="S32" s="1">
        <v>2.12</v>
      </c>
      <c r="T32" s="2">
        <v>11.46</v>
      </c>
      <c r="U32" s="1">
        <v>5.8</v>
      </c>
      <c r="V32" s="1">
        <v>0.83</v>
      </c>
      <c r="W32" s="1">
        <v>0.84</v>
      </c>
      <c r="X32" s="1">
        <v>1.2</v>
      </c>
      <c r="Y32" s="1">
        <v>1.65</v>
      </c>
      <c r="Z32" s="1">
        <v>5.82</v>
      </c>
      <c r="AA32" s="1">
        <v>2.52</v>
      </c>
      <c r="AB32" s="1">
        <v>8.39</v>
      </c>
      <c r="AC32" s="1">
        <v>3.54</v>
      </c>
      <c r="AD32" s="1">
        <v>6.54</v>
      </c>
      <c r="AE32" s="1">
        <v>0.03</v>
      </c>
      <c r="AF32" s="1">
        <v>2.21</v>
      </c>
      <c r="AG32" s="2">
        <v>11.02</v>
      </c>
      <c r="AH32" s="1">
        <v>2.92</v>
      </c>
      <c r="AI32" s="1">
        <v>7.42</v>
      </c>
      <c r="AJ32" s="1">
        <v>3.27</v>
      </c>
      <c r="AK32" s="1">
        <v>4.05</v>
      </c>
      <c r="AL32" s="1">
        <v>1.29</v>
      </c>
      <c r="AM32" s="1">
        <v>2.14</v>
      </c>
      <c r="AN32" s="1">
        <v>1.19</v>
      </c>
      <c r="AO32" s="1">
        <v>2.17</v>
      </c>
      <c r="AP32" s="1">
        <v>1.89</v>
      </c>
      <c r="AQ32" s="1">
        <v>1.89</v>
      </c>
      <c r="AR32" s="1">
        <v>0.78</v>
      </c>
      <c r="AS32" s="1">
        <v>0.77</v>
      </c>
      <c r="AT32" s="1">
        <v>0.54</v>
      </c>
      <c r="AU32" s="1">
        <v>0.83</v>
      </c>
    </row>
    <row r="33" spans="1:47" x14ac:dyDescent="0.25">
      <c r="A33">
        <v>1019</v>
      </c>
      <c r="B33" s="1" t="s">
        <v>122</v>
      </c>
      <c r="C33" s="2">
        <v>0</v>
      </c>
      <c r="D33" s="2" t="s">
        <v>468</v>
      </c>
      <c r="E33" s="1" t="s">
        <v>74</v>
      </c>
      <c r="F33" s="2">
        <v>40.06</v>
      </c>
      <c r="G33" s="1">
        <v>6.21</v>
      </c>
      <c r="H33" s="1">
        <v>6.77</v>
      </c>
      <c r="I33" s="2">
        <v>7.03</v>
      </c>
      <c r="J33" s="2">
        <v>51.38</v>
      </c>
      <c r="K33" s="2">
        <v>20.14</v>
      </c>
      <c r="L33" s="1">
        <v>1.48</v>
      </c>
      <c r="M33" s="2">
        <v>217.79</v>
      </c>
      <c r="N33" s="2">
        <v>18.239999999999998</v>
      </c>
      <c r="O33" s="1">
        <v>4.1500000000000004</v>
      </c>
      <c r="P33" s="2">
        <v>3.08</v>
      </c>
      <c r="Q33" s="1">
        <v>2.78</v>
      </c>
      <c r="R33" s="2">
        <v>37.64</v>
      </c>
      <c r="S33" s="1">
        <v>2.12</v>
      </c>
      <c r="T33" s="1">
        <v>8.66</v>
      </c>
      <c r="U33" s="1">
        <v>5.8</v>
      </c>
      <c r="V33" s="1">
        <v>0.83</v>
      </c>
      <c r="W33" s="1">
        <v>0.84</v>
      </c>
      <c r="X33" s="1">
        <v>1.2</v>
      </c>
      <c r="Y33" s="2">
        <v>81.02</v>
      </c>
      <c r="Z33" s="1">
        <v>5.82</v>
      </c>
      <c r="AA33" s="1">
        <v>2.52</v>
      </c>
      <c r="AB33" s="1">
        <v>8.39</v>
      </c>
      <c r="AC33" s="1">
        <v>3.54</v>
      </c>
      <c r="AD33" s="1">
        <v>6.54</v>
      </c>
      <c r="AE33" s="1">
        <v>0.03</v>
      </c>
      <c r="AF33" s="1">
        <v>2.21</v>
      </c>
      <c r="AG33" s="2">
        <v>220.7</v>
      </c>
      <c r="AH33" s="2">
        <v>17.34</v>
      </c>
      <c r="AI33" s="1">
        <v>7.42</v>
      </c>
      <c r="AJ33" s="2">
        <v>3.5</v>
      </c>
      <c r="AK33" s="2">
        <v>31.93</v>
      </c>
      <c r="AL33" s="2">
        <v>18.440000000000001</v>
      </c>
      <c r="AM33" s="2">
        <v>71.400000000000006</v>
      </c>
      <c r="AN33" s="1">
        <v>1.19</v>
      </c>
      <c r="AO33" s="1">
        <v>2.17</v>
      </c>
      <c r="AP33" s="1">
        <v>1.89</v>
      </c>
      <c r="AQ33" s="1">
        <v>1.89</v>
      </c>
      <c r="AR33" s="1">
        <v>0.78</v>
      </c>
      <c r="AS33" s="1">
        <v>0.77</v>
      </c>
      <c r="AT33" s="1">
        <v>0.54</v>
      </c>
      <c r="AU33" s="2">
        <v>14</v>
      </c>
    </row>
    <row r="34" spans="1:47" x14ac:dyDescent="0.25">
      <c r="A34">
        <v>1019</v>
      </c>
      <c r="B34" s="1" t="s">
        <v>122</v>
      </c>
      <c r="C34" s="2">
        <v>3</v>
      </c>
      <c r="D34" s="2" t="s">
        <v>468</v>
      </c>
      <c r="E34" s="1" t="s">
        <v>74</v>
      </c>
      <c r="F34" s="2">
        <v>459.78</v>
      </c>
      <c r="G34" s="2">
        <v>79.38</v>
      </c>
      <c r="H34" s="2">
        <v>222.02</v>
      </c>
      <c r="I34" s="2">
        <v>32.520000000000003</v>
      </c>
      <c r="J34" s="2">
        <v>107.05</v>
      </c>
      <c r="K34" s="2">
        <v>6861.06</v>
      </c>
      <c r="L34" s="2">
        <v>24.37</v>
      </c>
      <c r="M34" s="2">
        <v>5081.57</v>
      </c>
      <c r="N34" s="2">
        <v>32.58</v>
      </c>
      <c r="O34" s="2">
        <v>11.08</v>
      </c>
      <c r="P34" s="2">
        <v>430.78</v>
      </c>
      <c r="Q34" s="2">
        <v>490.71</v>
      </c>
      <c r="R34" s="2">
        <v>999.01</v>
      </c>
      <c r="S34" s="2">
        <v>8.19</v>
      </c>
      <c r="T34" s="1">
        <v>8.66</v>
      </c>
      <c r="U34" s="1">
        <v>5.8</v>
      </c>
      <c r="V34" s="1">
        <v>0.83</v>
      </c>
      <c r="W34" s="2">
        <v>110.44</v>
      </c>
      <c r="X34" s="2">
        <v>16.97</v>
      </c>
      <c r="Y34" s="2">
        <v>16337.75</v>
      </c>
      <c r="Z34" s="1">
        <v>5.82</v>
      </c>
      <c r="AA34" s="2">
        <v>97.71</v>
      </c>
      <c r="AB34" s="2">
        <v>26.54</v>
      </c>
      <c r="AC34" s="2">
        <v>12.61</v>
      </c>
      <c r="AD34" s="1">
        <v>6.54</v>
      </c>
      <c r="AE34" s="2">
        <v>4.97</v>
      </c>
      <c r="AF34" s="2">
        <v>16.91</v>
      </c>
      <c r="AG34" s="2">
        <v>6245.69</v>
      </c>
      <c r="AH34" s="2">
        <v>232.33</v>
      </c>
      <c r="AI34" s="2">
        <v>28.61</v>
      </c>
      <c r="AJ34" s="2">
        <v>136.87</v>
      </c>
      <c r="AK34" s="2">
        <v>3785.4</v>
      </c>
      <c r="AL34" s="2">
        <v>2573.7399999999998</v>
      </c>
      <c r="AM34" s="2">
        <v>430.46</v>
      </c>
      <c r="AN34" s="2">
        <v>421.7</v>
      </c>
      <c r="AO34" s="2">
        <v>2041.06</v>
      </c>
      <c r="AP34" s="2">
        <v>250.93</v>
      </c>
      <c r="AQ34" s="2">
        <v>25.1</v>
      </c>
      <c r="AR34" s="2">
        <v>22.09</v>
      </c>
      <c r="AS34" s="2">
        <v>126.99</v>
      </c>
      <c r="AT34" s="2">
        <v>0.88</v>
      </c>
      <c r="AU34" s="2">
        <v>429.78</v>
      </c>
    </row>
    <row r="35" spans="1:47" x14ac:dyDescent="0.25">
      <c r="A35">
        <v>1020</v>
      </c>
      <c r="B35" s="1" t="s">
        <v>123</v>
      </c>
      <c r="C35" s="2">
        <v>0</v>
      </c>
      <c r="D35" s="2" t="s">
        <v>468</v>
      </c>
      <c r="E35" s="1" t="s">
        <v>74</v>
      </c>
      <c r="F35" s="2">
        <v>28</v>
      </c>
      <c r="G35" s="1">
        <v>6.21</v>
      </c>
      <c r="H35" s="1">
        <v>6.77</v>
      </c>
      <c r="I35" s="2">
        <v>4.51</v>
      </c>
      <c r="J35" s="2">
        <v>17.100000000000001</v>
      </c>
      <c r="K35" s="1">
        <v>1.64</v>
      </c>
      <c r="L35" s="1">
        <v>1.48</v>
      </c>
      <c r="M35" s="2">
        <v>64.97</v>
      </c>
      <c r="N35" s="2">
        <v>8.59</v>
      </c>
      <c r="O35" s="1">
        <v>4.1500000000000004</v>
      </c>
      <c r="P35" s="2">
        <v>12.09</v>
      </c>
      <c r="Q35" s="1">
        <v>2.78</v>
      </c>
      <c r="R35" s="2">
        <v>6.11</v>
      </c>
      <c r="S35" s="1">
        <v>2.12</v>
      </c>
      <c r="T35" s="1">
        <v>8.66</v>
      </c>
      <c r="U35" s="1">
        <v>5.8</v>
      </c>
      <c r="V35" s="1">
        <v>0.83</v>
      </c>
      <c r="W35" s="1">
        <v>0.84</v>
      </c>
      <c r="X35" s="1">
        <v>1.2</v>
      </c>
      <c r="Y35" s="2">
        <v>18.329999999999998</v>
      </c>
      <c r="Z35" s="1">
        <v>5.82</v>
      </c>
      <c r="AA35" s="1">
        <v>2.52</v>
      </c>
      <c r="AB35" s="1">
        <v>8.39</v>
      </c>
      <c r="AC35" s="1">
        <v>3.54</v>
      </c>
      <c r="AD35" s="1">
        <v>6.54</v>
      </c>
      <c r="AE35" s="1">
        <v>0.03</v>
      </c>
      <c r="AF35" s="1">
        <v>2.21</v>
      </c>
      <c r="AG35" s="2">
        <v>95.06</v>
      </c>
      <c r="AH35" s="2">
        <v>16.09</v>
      </c>
      <c r="AI35" s="1">
        <v>7.42</v>
      </c>
      <c r="AJ35" s="1">
        <v>3.27</v>
      </c>
      <c r="AK35" s="1">
        <v>4.05</v>
      </c>
      <c r="AL35" s="1">
        <v>1.29</v>
      </c>
      <c r="AM35" s="2">
        <v>25.01</v>
      </c>
      <c r="AN35" s="1">
        <v>1.19</v>
      </c>
      <c r="AO35" s="1">
        <v>2.17</v>
      </c>
      <c r="AP35" s="1">
        <v>1.89</v>
      </c>
      <c r="AQ35" s="1">
        <v>1.89</v>
      </c>
      <c r="AR35" s="1">
        <v>0.78</v>
      </c>
      <c r="AS35" s="1">
        <v>0.77</v>
      </c>
      <c r="AT35" s="1">
        <v>0.54</v>
      </c>
      <c r="AU35" s="1">
        <v>0.83</v>
      </c>
    </row>
    <row r="36" spans="1:47" x14ac:dyDescent="0.25">
      <c r="A36">
        <v>1021</v>
      </c>
      <c r="B36" s="1" t="s">
        <v>124</v>
      </c>
      <c r="C36" s="2">
        <v>0</v>
      </c>
      <c r="D36" s="2" t="s">
        <v>468</v>
      </c>
      <c r="E36" s="1" t="s">
        <v>74</v>
      </c>
      <c r="F36" s="2">
        <v>983.1</v>
      </c>
      <c r="G36" s="2">
        <v>127.46</v>
      </c>
      <c r="H36" s="2">
        <v>61.93</v>
      </c>
      <c r="I36" s="2">
        <v>19.43</v>
      </c>
      <c r="J36" s="2">
        <v>111.51</v>
      </c>
      <c r="K36" s="2">
        <v>13931.79</v>
      </c>
      <c r="L36" s="2">
        <v>16.440000000000001</v>
      </c>
      <c r="M36" s="2">
        <v>24412.2</v>
      </c>
      <c r="N36" s="2">
        <v>29.62</v>
      </c>
      <c r="O36" s="2">
        <v>32.47</v>
      </c>
      <c r="P36" s="2">
        <v>108.01</v>
      </c>
      <c r="Q36" s="2">
        <v>209.2</v>
      </c>
      <c r="R36" s="2">
        <v>784.59</v>
      </c>
      <c r="S36" s="2">
        <v>7.34</v>
      </c>
      <c r="T36" s="1">
        <v>8.66</v>
      </c>
      <c r="U36" s="1">
        <v>5.8</v>
      </c>
      <c r="V36" s="1">
        <v>0.83</v>
      </c>
      <c r="W36" s="2">
        <v>275.92</v>
      </c>
      <c r="X36" s="2">
        <v>17.190000000000001</v>
      </c>
      <c r="Y36" s="2">
        <v>15539.29</v>
      </c>
      <c r="Z36" s="1">
        <v>5.82</v>
      </c>
      <c r="AA36" s="2">
        <v>31.11</v>
      </c>
      <c r="AB36" s="2">
        <v>22.08</v>
      </c>
      <c r="AC36" s="2">
        <v>9.07</v>
      </c>
      <c r="AD36" s="1">
        <v>6.54</v>
      </c>
      <c r="AE36" s="2">
        <v>3.92</v>
      </c>
      <c r="AF36" s="1">
        <v>2.21</v>
      </c>
      <c r="AG36" s="2">
        <v>15233.4</v>
      </c>
      <c r="AH36" s="2">
        <v>128.88</v>
      </c>
      <c r="AI36" s="2">
        <v>22.36</v>
      </c>
      <c r="AJ36" s="2">
        <v>127.79</v>
      </c>
      <c r="AK36" s="2">
        <v>296.08</v>
      </c>
      <c r="AL36" s="2">
        <v>503.68</v>
      </c>
      <c r="AM36" s="2">
        <v>714.92</v>
      </c>
      <c r="AN36" s="2">
        <v>58.92</v>
      </c>
      <c r="AO36" s="2">
        <v>136.84</v>
      </c>
      <c r="AP36" s="2">
        <v>49.75</v>
      </c>
      <c r="AQ36" s="1">
        <v>1.89</v>
      </c>
      <c r="AR36" s="2">
        <v>29.86</v>
      </c>
      <c r="AS36" s="2">
        <v>69.3</v>
      </c>
      <c r="AT36" s="2">
        <v>1.1599999999999999</v>
      </c>
      <c r="AU36" s="2">
        <v>654.01</v>
      </c>
    </row>
    <row r="37" spans="1:47" x14ac:dyDescent="0.25">
      <c r="A37">
        <v>1022</v>
      </c>
      <c r="B37" s="1" t="s">
        <v>125</v>
      </c>
      <c r="C37" s="2">
        <v>0</v>
      </c>
      <c r="D37" s="2" t="s">
        <v>468</v>
      </c>
      <c r="E37" s="1" t="s">
        <v>74</v>
      </c>
      <c r="F37" s="2">
        <v>20.79</v>
      </c>
      <c r="G37" s="1">
        <v>6.21</v>
      </c>
      <c r="H37" s="1">
        <v>6.77</v>
      </c>
      <c r="I37" s="1">
        <v>3.17</v>
      </c>
      <c r="J37" s="1">
        <v>8.7899999999999991</v>
      </c>
      <c r="K37" s="2">
        <v>4.6500000000000004</v>
      </c>
      <c r="L37" s="1">
        <v>1.48</v>
      </c>
      <c r="M37" s="1">
        <v>5.28</v>
      </c>
      <c r="N37" s="2">
        <v>4.29</v>
      </c>
      <c r="O37" s="2">
        <v>5.27</v>
      </c>
      <c r="P37" s="2">
        <v>8.06</v>
      </c>
      <c r="Q37" s="1">
        <v>2.78</v>
      </c>
      <c r="R37" s="2">
        <v>5.85</v>
      </c>
      <c r="S37" s="1">
        <v>2.12</v>
      </c>
      <c r="T37" s="1">
        <v>8.66</v>
      </c>
      <c r="U37" s="1">
        <v>5.8</v>
      </c>
      <c r="V37" s="1">
        <v>0.83</v>
      </c>
      <c r="W37" s="1">
        <v>0.84</v>
      </c>
      <c r="X37" s="1">
        <v>1.2</v>
      </c>
      <c r="Y37" s="2">
        <v>3.56</v>
      </c>
      <c r="Z37" s="1">
        <v>5.82</v>
      </c>
      <c r="AA37" s="1">
        <v>2.52</v>
      </c>
      <c r="AB37" s="1">
        <v>8.39</v>
      </c>
      <c r="AC37" s="1">
        <v>3.54</v>
      </c>
      <c r="AD37" s="1">
        <v>6.54</v>
      </c>
      <c r="AE37" s="1">
        <v>0.03</v>
      </c>
      <c r="AF37" s="1">
        <v>2.21</v>
      </c>
      <c r="AG37" s="2">
        <v>190.57</v>
      </c>
      <c r="AH37" s="2">
        <v>18.399999999999999</v>
      </c>
      <c r="AI37" s="1">
        <v>7.42</v>
      </c>
      <c r="AJ37" s="1">
        <v>3.27</v>
      </c>
      <c r="AK37" s="1">
        <v>4.05</v>
      </c>
      <c r="AL37" s="1">
        <v>1.29</v>
      </c>
      <c r="AM37" s="2">
        <v>5.42</v>
      </c>
      <c r="AN37" s="1">
        <v>1.19</v>
      </c>
      <c r="AO37" s="1">
        <v>2.17</v>
      </c>
      <c r="AP37" s="1">
        <v>1.89</v>
      </c>
      <c r="AQ37" s="1">
        <v>1.89</v>
      </c>
      <c r="AR37" s="1">
        <v>0.78</v>
      </c>
      <c r="AS37" s="1">
        <v>0.77</v>
      </c>
      <c r="AT37" s="1">
        <v>0.54</v>
      </c>
      <c r="AU37" s="1">
        <v>0.83</v>
      </c>
    </row>
    <row r="38" spans="1:47" x14ac:dyDescent="0.25">
      <c r="A38">
        <v>1023</v>
      </c>
      <c r="B38" s="1" t="s">
        <v>126</v>
      </c>
      <c r="C38" s="2">
        <v>0</v>
      </c>
      <c r="D38" s="2" t="s">
        <v>468</v>
      </c>
      <c r="E38" s="1" t="s">
        <v>74</v>
      </c>
      <c r="F38" s="1">
        <v>8.48</v>
      </c>
      <c r="G38" s="1">
        <v>6.21</v>
      </c>
      <c r="H38" s="1">
        <v>6.77</v>
      </c>
      <c r="I38" s="1">
        <v>3.17</v>
      </c>
      <c r="J38" s="1">
        <v>8.7899999999999991</v>
      </c>
      <c r="K38" s="1">
        <v>1.64</v>
      </c>
      <c r="L38" s="1">
        <v>1.48</v>
      </c>
      <c r="M38" s="1">
        <v>5.28</v>
      </c>
      <c r="N38" s="1">
        <v>4.0199999999999996</v>
      </c>
      <c r="O38" s="1">
        <v>4.1500000000000004</v>
      </c>
      <c r="P38" s="1">
        <v>1.8</v>
      </c>
      <c r="Q38" s="1">
        <v>2.78</v>
      </c>
      <c r="R38" s="1">
        <v>4.3499999999999996</v>
      </c>
      <c r="S38" s="1">
        <v>2.12</v>
      </c>
      <c r="T38" s="1">
        <v>8.66</v>
      </c>
      <c r="U38" s="1">
        <v>5.8</v>
      </c>
      <c r="V38" s="1">
        <v>0.83</v>
      </c>
      <c r="W38" s="1">
        <v>0.84</v>
      </c>
      <c r="X38" s="1">
        <v>1.2</v>
      </c>
      <c r="Y38" s="1">
        <v>1.65</v>
      </c>
      <c r="Z38" s="1">
        <v>5.82</v>
      </c>
      <c r="AA38" s="1">
        <v>2.52</v>
      </c>
      <c r="AB38" s="1">
        <v>8.39</v>
      </c>
      <c r="AC38" s="1">
        <v>3.54</v>
      </c>
      <c r="AD38" s="1">
        <v>6.54</v>
      </c>
      <c r="AE38" s="1">
        <v>0.03</v>
      </c>
      <c r="AF38" s="1">
        <v>2.21</v>
      </c>
      <c r="AG38" s="1">
        <v>6.56</v>
      </c>
      <c r="AH38" s="1">
        <v>2.92</v>
      </c>
      <c r="AI38" s="1">
        <v>7.42</v>
      </c>
      <c r="AJ38" s="1">
        <v>3.27</v>
      </c>
      <c r="AK38" s="1">
        <v>4.05</v>
      </c>
      <c r="AL38" s="1">
        <v>1.29</v>
      </c>
      <c r="AM38" s="1">
        <v>2.14</v>
      </c>
      <c r="AN38" s="1">
        <v>1.19</v>
      </c>
      <c r="AO38" s="1">
        <v>2.17</v>
      </c>
      <c r="AP38" s="1">
        <v>1.89</v>
      </c>
      <c r="AQ38" s="1">
        <v>1.89</v>
      </c>
      <c r="AR38" s="1">
        <v>0.78</v>
      </c>
      <c r="AS38" s="1">
        <v>0.77</v>
      </c>
      <c r="AT38" s="1">
        <v>0.54</v>
      </c>
      <c r="AU38" s="1">
        <v>0.83</v>
      </c>
    </row>
    <row r="39" spans="1:47" x14ac:dyDescent="0.25">
      <c r="A39">
        <v>1024</v>
      </c>
      <c r="B39" s="1" t="s">
        <v>127</v>
      </c>
      <c r="C39" s="2">
        <v>0</v>
      </c>
      <c r="D39" s="2" t="s">
        <v>468</v>
      </c>
      <c r="E39" s="1" t="s">
        <v>74</v>
      </c>
      <c r="F39" s="1">
        <v>8.48</v>
      </c>
      <c r="G39" s="1">
        <v>6.21</v>
      </c>
      <c r="H39" s="2">
        <v>17.97</v>
      </c>
      <c r="I39" s="2">
        <v>6.09</v>
      </c>
      <c r="J39" s="2">
        <v>91.96</v>
      </c>
      <c r="K39" s="2">
        <v>94.28</v>
      </c>
      <c r="L39" s="2">
        <v>1.9</v>
      </c>
      <c r="M39" s="2">
        <v>371.7</v>
      </c>
      <c r="N39" s="2">
        <v>26.63</v>
      </c>
      <c r="O39" s="2">
        <v>89.59</v>
      </c>
      <c r="P39" s="2">
        <v>38.69</v>
      </c>
      <c r="Q39" s="1">
        <v>2.78</v>
      </c>
      <c r="R39" s="2">
        <v>49.25</v>
      </c>
      <c r="S39" s="1">
        <v>2.12</v>
      </c>
      <c r="T39" s="1">
        <v>8.66</v>
      </c>
      <c r="U39" s="1">
        <v>5.8</v>
      </c>
      <c r="V39" s="1">
        <v>0.83</v>
      </c>
      <c r="W39" s="2">
        <v>55</v>
      </c>
      <c r="X39" s="1">
        <v>1.2</v>
      </c>
      <c r="Y39" s="2">
        <v>256.93</v>
      </c>
      <c r="Z39" s="1">
        <v>5.82</v>
      </c>
      <c r="AA39" s="2">
        <v>161.41999999999999</v>
      </c>
      <c r="AB39" s="1">
        <v>8.39</v>
      </c>
      <c r="AC39" s="1">
        <v>3.54</v>
      </c>
      <c r="AD39" s="1">
        <v>6.54</v>
      </c>
      <c r="AE39" s="1">
        <v>0.03</v>
      </c>
      <c r="AF39" s="1">
        <v>2.21</v>
      </c>
      <c r="AG39" s="2">
        <v>14676.64</v>
      </c>
      <c r="AH39" s="2">
        <v>179.92</v>
      </c>
      <c r="AI39" s="2">
        <v>10.27</v>
      </c>
      <c r="AJ39" s="2">
        <v>7.83</v>
      </c>
      <c r="AK39" s="2">
        <v>16.71</v>
      </c>
      <c r="AL39" s="2">
        <v>44.86</v>
      </c>
      <c r="AM39" s="2">
        <v>20.010000000000002</v>
      </c>
      <c r="AN39" s="1">
        <v>1.19</v>
      </c>
      <c r="AO39" s="2">
        <v>14.6</v>
      </c>
      <c r="AP39" s="2">
        <v>63.82</v>
      </c>
      <c r="AQ39" s="1">
        <v>1.89</v>
      </c>
      <c r="AR39" s="1">
        <v>0.78</v>
      </c>
      <c r="AS39" s="2">
        <v>3.47</v>
      </c>
      <c r="AT39" s="1">
        <v>0.54</v>
      </c>
      <c r="AU39" s="1">
        <v>0.83</v>
      </c>
    </row>
    <row r="40" spans="1:47" x14ac:dyDescent="0.25">
      <c r="A40">
        <v>1025</v>
      </c>
      <c r="B40" s="1" t="s">
        <v>128</v>
      </c>
      <c r="C40" s="2">
        <v>0</v>
      </c>
      <c r="D40" s="2" t="s">
        <v>468</v>
      </c>
      <c r="E40" s="1" t="s">
        <v>74</v>
      </c>
      <c r="F40" s="2">
        <v>23.79</v>
      </c>
      <c r="G40" s="1">
        <v>6.21</v>
      </c>
      <c r="H40" s="1">
        <v>6.77</v>
      </c>
      <c r="I40" s="1">
        <v>3.17</v>
      </c>
      <c r="J40" s="2">
        <v>17.100000000000001</v>
      </c>
      <c r="K40" s="1">
        <v>1.64</v>
      </c>
      <c r="L40" s="1">
        <v>1.48</v>
      </c>
      <c r="M40" s="2">
        <v>9.92</v>
      </c>
      <c r="N40" s="2">
        <v>8.59</v>
      </c>
      <c r="O40" s="1">
        <v>4.1500000000000004</v>
      </c>
      <c r="P40" s="2">
        <v>3.46</v>
      </c>
      <c r="Q40" s="1">
        <v>2.78</v>
      </c>
      <c r="R40" s="2">
        <v>9.1300000000000008</v>
      </c>
      <c r="S40" s="1">
        <v>2.12</v>
      </c>
      <c r="T40" s="1">
        <v>8.66</v>
      </c>
      <c r="U40" s="1">
        <v>5.8</v>
      </c>
      <c r="V40" s="1">
        <v>0.83</v>
      </c>
      <c r="W40" s="1">
        <v>0.84</v>
      </c>
      <c r="X40" s="1">
        <v>1.2</v>
      </c>
      <c r="Y40" s="2">
        <v>30.85</v>
      </c>
      <c r="Z40" s="1">
        <v>5.82</v>
      </c>
      <c r="AA40" s="1">
        <v>2.52</v>
      </c>
      <c r="AB40" s="1">
        <v>8.39</v>
      </c>
      <c r="AC40" s="1">
        <v>3.54</v>
      </c>
      <c r="AD40" s="1">
        <v>6.54</v>
      </c>
      <c r="AE40" s="1">
        <v>0.03</v>
      </c>
      <c r="AF40" s="1">
        <v>2.21</v>
      </c>
      <c r="AG40" s="2">
        <v>125.23</v>
      </c>
      <c r="AH40" s="2">
        <v>26.32</v>
      </c>
      <c r="AI40" s="1">
        <v>7.42</v>
      </c>
      <c r="AJ40" s="1">
        <v>3.27</v>
      </c>
      <c r="AK40" s="1">
        <v>4.05</v>
      </c>
      <c r="AL40" s="1">
        <v>1.29</v>
      </c>
      <c r="AM40" s="2">
        <v>5.86</v>
      </c>
      <c r="AN40" s="1">
        <v>1.19</v>
      </c>
      <c r="AO40" s="1">
        <v>2.17</v>
      </c>
      <c r="AP40" s="1">
        <v>1.89</v>
      </c>
      <c r="AQ40" s="1">
        <v>1.89</v>
      </c>
      <c r="AR40" s="1">
        <v>0.78</v>
      </c>
      <c r="AS40" s="1">
        <v>0.77</v>
      </c>
      <c r="AT40" s="1">
        <v>0.54</v>
      </c>
      <c r="AU40" s="1">
        <v>0.83</v>
      </c>
    </row>
    <row r="41" spans="1:47" x14ac:dyDescent="0.25">
      <c r="A41">
        <v>1026</v>
      </c>
      <c r="B41" s="1" t="s">
        <v>129</v>
      </c>
      <c r="C41" s="2">
        <v>0</v>
      </c>
      <c r="D41" s="2" t="s">
        <v>468</v>
      </c>
      <c r="E41" s="1" t="s">
        <v>74</v>
      </c>
      <c r="F41" s="1">
        <v>2.2200000000000002</v>
      </c>
      <c r="G41" s="1">
        <v>2.25</v>
      </c>
      <c r="H41" s="1">
        <v>4.1900000000000004</v>
      </c>
      <c r="I41" s="1">
        <v>2.4500000000000002</v>
      </c>
      <c r="J41" s="1">
        <v>3.25</v>
      </c>
      <c r="K41" s="1">
        <v>1.1299999999999999</v>
      </c>
      <c r="L41" s="1">
        <v>1.54</v>
      </c>
      <c r="M41" s="1">
        <v>1.41</v>
      </c>
      <c r="N41" s="1">
        <v>2.16</v>
      </c>
      <c r="O41" s="1">
        <v>1.24</v>
      </c>
      <c r="P41" s="2">
        <v>1.97</v>
      </c>
      <c r="Q41" s="1">
        <v>1.42</v>
      </c>
      <c r="R41" s="2">
        <v>5.68</v>
      </c>
      <c r="S41" s="1">
        <v>1.38</v>
      </c>
      <c r="T41" s="1">
        <v>4.2</v>
      </c>
      <c r="U41" s="1">
        <v>2.3199999999999998</v>
      </c>
      <c r="V41" s="1">
        <v>0.42</v>
      </c>
      <c r="W41" s="1">
        <v>0.41</v>
      </c>
      <c r="X41" s="1">
        <v>0.42</v>
      </c>
      <c r="Y41" s="2">
        <v>10.53</v>
      </c>
      <c r="Z41" s="1">
        <v>2.2799999999999998</v>
      </c>
      <c r="AA41" s="1">
        <v>1.24</v>
      </c>
      <c r="AB41" s="1">
        <v>3.6</v>
      </c>
      <c r="AC41" s="1">
        <v>2.1</v>
      </c>
      <c r="AD41" s="1">
        <v>2.1</v>
      </c>
      <c r="AE41" s="1">
        <v>1.43</v>
      </c>
      <c r="AF41" s="1">
        <v>0.42</v>
      </c>
      <c r="AG41" s="2">
        <v>2.5</v>
      </c>
      <c r="AH41" s="2">
        <v>6.14</v>
      </c>
      <c r="AI41" s="1">
        <v>2.42</v>
      </c>
      <c r="AJ41" s="1">
        <v>3.17</v>
      </c>
      <c r="AK41" s="1">
        <v>1.1000000000000001</v>
      </c>
      <c r="AL41" s="1">
        <v>1.79</v>
      </c>
      <c r="AM41" s="2">
        <v>4.12</v>
      </c>
      <c r="AN41" s="1">
        <v>2.54</v>
      </c>
      <c r="AO41" s="1">
        <v>2.04</v>
      </c>
      <c r="AP41" s="1">
        <v>1.69</v>
      </c>
      <c r="AQ41" s="1">
        <v>0.8</v>
      </c>
      <c r="AR41" s="1">
        <v>0.39</v>
      </c>
      <c r="AS41" s="1">
        <v>0.1</v>
      </c>
      <c r="AT41" s="1">
        <v>1.04</v>
      </c>
      <c r="AU41" s="1">
        <v>3.42</v>
      </c>
    </row>
    <row r="42" spans="1:47" x14ac:dyDescent="0.25">
      <c r="A42">
        <v>1026</v>
      </c>
      <c r="B42" s="1" t="s">
        <v>129</v>
      </c>
      <c r="C42" s="2">
        <v>4</v>
      </c>
      <c r="D42" s="2" t="s">
        <v>468</v>
      </c>
      <c r="E42" s="1" t="s">
        <v>74</v>
      </c>
      <c r="F42" s="2">
        <v>5.37</v>
      </c>
      <c r="G42" s="1">
        <v>2.25</v>
      </c>
      <c r="H42" s="1">
        <v>4.1900000000000004</v>
      </c>
      <c r="I42" s="1">
        <v>2.4500000000000002</v>
      </c>
      <c r="J42" s="1">
        <v>3.25</v>
      </c>
      <c r="K42" s="1">
        <v>1.1299999999999999</v>
      </c>
      <c r="L42" s="1">
        <v>1.54</v>
      </c>
      <c r="M42" s="1">
        <v>1.41</v>
      </c>
      <c r="N42" s="2">
        <v>2.4</v>
      </c>
      <c r="O42" s="1">
        <v>1.24</v>
      </c>
      <c r="P42" s="2">
        <v>3.53</v>
      </c>
      <c r="Q42" s="1">
        <v>1.42</v>
      </c>
      <c r="R42" s="2">
        <v>3.66</v>
      </c>
      <c r="S42" s="1">
        <v>1.38</v>
      </c>
      <c r="T42" s="1">
        <v>4.2</v>
      </c>
      <c r="U42" s="1">
        <v>2.3199999999999998</v>
      </c>
      <c r="V42" s="1">
        <v>0.42</v>
      </c>
      <c r="W42" s="1">
        <v>0.41</v>
      </c>
      <c r="X42" s="1">
        <v>0.42</v>
      </c>
      <c r="Y42" s="2">
        <v>1.85</v>
      </c>
      <c r="Z42" s="1">
        <v>2.2799999999999998</v>
      </c>
      <c r="AA42" s="1">
        <v>1.24</v>
      </c>
      <c r="AB42" s="1">
        <v>3.6</v>
      </c>
      <c r="AC42" s="1">
        <v>2.1</v>
      </c>
      <c r="AD42" s="1">
        <v>2.1</v>
      </c>
      <c r="AE42" s="1">
        <v>1.43</v>
      </c>
      <c r="AF42" s="1">
        <v>0.42</v>
      </c>
      <c r="AG42" s="2">
        <v>9.08</v>
      </c>
      <c r="AH42" s="2">
        <v>19.87</v>
      </c>
      <c r="AI42" s="1">
        <v>2.42</v>
      </c>
      <c r="AJ42" s="1">
        <v>3.17</v>
      </c>
      <c r="AK42" s="1">
        <v>1.1000000000000001</v>
      </c>
      <c r="AL42" s="1">
        <v>1.79</v>
      </c>
      <c r="AM42" s="2">
        <v>6.32</v>
      </c>
      <c r="AN42" s="1">
        <v>2.54</v>
      </c>
      <c r="AO42" s="1">
        <v>2.04</v>
      </c>
      <c r="AP42" s="1">
        <v>1.69</v>
      </c>
      <c r="AQ42" s="1">
        <v>0.8</v>
      </c>
      <c r="AR42" s="1">
        <v>0.39</v>
      </c>
      <c r="AS42" s="1">
        <v>0.1</v>
      </c>
      <c r="AT42" s="1">
        <v>1.04</v>
      </c>
      <c r="AU42" s="1">
        <v>3.42</v>
      </c>
    </row>
    <row r="43" spans="1:47" x14ac:dyDescent="0.25">
      <c r="A43">
        <v>1026</v>
      </c>
      <c r="B43" s="1" t="s">
        <v>129</v>
      </c>
      <c r="C43" s="2">
        <v>8</v>
      </c>
      <c r="D43" s="2" t="s">
        <v>468</v>
      </c>
      <c r="E43" s="1" t="s">
        <v>74</v>
      </c>
      <c r="F43" s="1">
        <v>2.2200000000000002</v>
      </c>
      <c r="G43" s="1">
        <v>2.25</v>
      </c>
      <c r="H43" s="1">
        <v>4.1900000000000004</v>
      </c>
      <c r="I43" s="1">
        <v>2.4500000000000002</v>
      </c>
      <c r="J43" s="1">
        <v>3.25</v>
      </c>
      <c r="K43" s="1">
        <v>1.1299999999999999</v>
      </c>
      <c r="L43" s="1">
        <v>1.54</v>
      </c>
      <c r="M43" s="2">
        <v>1.82</v>
      </c>
      <c r="N43" s="1">
        <v>2.16</v>
      </c>
      <c r="O43" s="1">
        <v>1.24</v>
      </c>
      <c r="P43" s="2">
        <v>2.98</v>
      </c>
      <c r="Q43" s="1">
        <v>1.42</v>
      </c>
      <c r="R43" s="2">
        <v>1.17</v>
      </c>
      <c r="S43" s="1">
        <v>1.38</v>
      </c>
      <c r="T43" s="1">
        <v>4.2</v>
      </c>
      <c r="U43" s="1">
        <v>2.3199999999999998</v>
      </c>
      <c r="V43" s="1">
        <v>0.42</v>
      </c>
      <c r="W43" s="1">
        <v>0.41</v>
      </c>
      <c r="X43" s="1">
        <v>0.42</v>
      </c>
      <c r="Y43" s="2">
        <v>2.04</v>
      </c>
      <c r="Z43" s="1">
        <v>2.2799999999999998</v>
      </c>
      <c r="AA43" s="1">
        <v>1.24</v>
      </c>
      <c r="AB43" s="1">
        <v>3.6</v>
      </c>
      <c r="AC43" s="1">
        <v>2.1</v>
      </c>
      <c r="AD43" s="1">
        <v>2.1</v>
      </c>
      <c r="AE43" s="1">
        <v>1.43</v>
      </c>
      <c r="AF43" s="1">
        <v>0.42</v>
      </c>
      <c r="AG43" s="1">
        <v>1.58</v>
      </c>
      <c r="AH43" s="2">
        <v>4.7300000000000004</v>
      </c>
      <c r="AI43" s="1">
        <v>2.42</v>
      </c>
      <c r="AJ43" s="1">
        <v>3.17</v>
      </c>
      <c r="AK43" s="1">
        <v>1.1000000000000001</v>
      </c>
      <c r="AL43" s="1">
        <v>1.79</v>
      </c>
      <c r="AM43" s="1">
        <v>1.48</v>
      </c>
      <c r="AN43" s="1">
        <v>2.54</v>
      </c>
      <c r="AO43" s="1">
        <v>2.04</v>
      </c>
      <c r="AP43" s="1">
        <v>1.69</v>
      </c>
      <c r="AQ43" s="1">
        <v>0.8</v>
      </c>
      <c r="AR43" s="1">
        <v>0.39</v>
      </c>
      <c r="AS43" s="1">
        <v>0.1</v>
      </c>
      <c r="AT43" s="1">
        <v>1.04</v>
      </c>
      <c r="AU43" s="1">
        <v>3.42</v>
      </c>
    </row>
    <row r="44" spans="1:47" x14ac:dyDescent="0.25">
      <c r="A44">
        <v>1026</v>
      </c>
      <c r="B44" s="1" t="s">
        <v>129</v>
      </c>
      <c r="C44" s="2">
        <v>11</v>
      </c>
      <c r="D44" s="2" t="s">
        <v>468</v>
      </c>
      <c r="E44" s="1" t="s">
        <v>74</v>
      </c>
      <c r="F44" s="2">
        <v>24.48</v>
      </c>
      <c r="G44" s="1">
        <v>2.25</v>
      </c>
      <c r="H44" s="1">
        <v>4.1900000000000004</v>
      </c>
      <c r="I44" s="1">
        <v>2.4500000000000002</v>
      </c>
      <c r="J44" s="1">
        <v>3.25</v>
      </c>
      <c r="K44" s="1">
        <v>1.1299999999999999</v>
      </c>
      <c r="L44" s="1">
        <v>1.54</v>
      </c>
      <c r="M44" s="2">
        <v>18.420000000000002</v>
      </c>
      <c r="N44" s="1">
        <v>2.16</v>
      </c>
      <c r="O44" s="1">
        <v>1.24</v>
      </c>
      <c r="P44" s="2">
        <v>9.3699999999999992</v>
      </c>
      <c r="Q44" s="1">
        <v>1.42</v>
      </c>
      <c r="R44" s="2">
        <v>4.43</v>
      </c>
      <c r="S44" s="1">
        <v>1.38</v>
      </c>
      <c r="T44" s="1">
        <v>4.2</v>
      </c>
      <c r="U44" s="1">
        <v>2.3199999999999998</v>
      </c>
      <c r="V44" s="1">
        <v>0.42</v>
      </c>
      <c r="W44" s="2">
        <v>1.06</v>
      </c>
      <c r="X44" s="1">
        <v>0.42</v>
      </c>
      <c r="Y44" s="2">
        <v>20.79</v>
      </c>
      <c r="Z44" s="1">
        <v>2.2799999999999998</v>
      </c>
      <c r="AA44" s="1">
        <v>1.24</v>
      </c>
      <c r="AB44" s="1">
        <v>3.6</v>
      </c>
      <c r="AC44" s="1">
        <v>2.1</v>
      </c>
      <c r="AD44" s="1">
        <v>2.1</v>
      </c>
      <c r="AE44" s="1">
        <v>1.43</v>
      </c>
      <c r="AF44" s="1">
        <v>0.42</v>
      </c>
      <c r="AG44" s="2">
        <v>10.45</v>
      </c>
      <c r="AH44" s="2">
        <v>25.75</v>
      </c>
      <c r="AI44" s="1">
        <v>2.42</v>
      </c>
      <c r="AJ44" s="1">
        <v>3.17</v>
      </c>
      <c r="AK44" s="1">
        <v>1.1000000000000001</v>
      </c>
      <c r="AL44" s="1">
        <v>1.79</v>
      </c>
      <c r="AM44" s="2">
        <v>9.5500000000000007</v>
      </c>
      <c r="AN44" s="1">
        <v>2.54</v>
      </c>
      <c r="AO44" s="1">
        <v>2.04</v>
      </c>
      <c r="AP44" s="2">
        <v>1.86</v>
      </c>
      <c r="AQ44" s="1">
        <v>0.8</v>
      </c>
      <c r="AR44" s="1">
        <v>0.39</v>
      </c>
      <c r="AS44" s="1">
        <v>0.1</v>
      </c>
      <c r="AT44" s="1">
        <v>1.04</v>
      </c>
      <c r="AU44" s="1">
        <v>3.42</v>
      </c>
    </row>
    <row r="45" spans="1:47" x14ac:dyDescent="0.25">
      <c r="A45">
        <v>1026</v>
      </c>
      <c r="B45" s="1" t="s">
        <v>129</v>
      </c>
      <c r="C45" s="2">
        <v>27</v>
      </c>
      <c r="D45" s="2" t="s">
        <v>468</v>
      </c>
      <c r="E45" s="1" t="s">
        <v>74</v>
      </c>
      <c r="F45" s="2">
        <v>4.6100000000000003</v>
      </c>
      <c r="G45" s="1">
        <v>2.25</v>
      </c>
      <c r="H45" s="1">
        <v>4.1900000000000004</v>
      </c>
      <c r="I45" s="1">
        <v>2.4500000000000002</v>
      </c>
      <c r="J45" s="1">
        <v>3.25</v>
      </c>
      <c r="K45" s="1">
        <v>1.1299999999999999</v>
      </c>
      <c r="L45" s="1">
        <v>1.54</v>
      </c>
      <c r="M45" s="1">
        <v>1.41</v>
      </c>
      <c r="N45" s="1">
        <v>2.16</v>
      </c>
      <c r="O45" s="1">
        <v>1.24</v>
      </c>
      <c r="P45" s="2">
        <v>5.98</v>
      </c>
      <c r="Q45" s="1">
        <v>1.42</v>
      </c>
      <c r="R45" s="2">
        <v>1.05</v>
      </c>
      <c r="S45" s="1">
        <v>1.38</v>
      </c>
      <c r="T45" s="1">
        <v>4.2</v>
      </c>
      <c r="U45" s="1">
        <v>2.3199999999999998</v>
      </c>
      <c r="V45" s="1">
        <v>0.42</v>
      </c>
      <c r="W45" s="1">
        <v>0.41</v>
      </c>
      <c r="X45" s="1">
        <v>0.42</v>
      </c>
      <c r="Y45" s="1">
        <v>1.24</v>
      </c>
      <c r="Z45" s="1">
        <v>2.2799999999999998</v>
      </c>
      <c r="AA45" s="1">
        <v>1.24</v>
      </c>
      <c r="AB45" s="1">
        <v>3.6</v>
      </c>
      <c r="AC45" s="1">
        <v>2.1</v>
      </c>
      <c r="AD45" s="1">
        <v>2.1</v>
      </c>
      <c r="AE45" s="1">
        <v>1.43</v>
      </c>
      <c r="AF45" s="1">
        <v>0.42</v>
      </c>
      <c r="AG45" s="1">
        <v>1.58</v>
      </c>
      <c r="AH45" s="2">
        <v>5.39</v>
      </c>
      <c r="AI45" s="1">
        <v>2.42</v>
      </c>
      <c r="AJ45" s="1">
        <v>3.17</v>
      </c>
      <c r="AK45" s="1">
        <v>1.1000000000000001</v>
      </c>
      <c r="AL45" s="1">
        <v>1.79</v>
      </c>
      <c r="AM45" s="1">
        <v>1.48</v>
      </c>
      <c r="AN45" s="1">
        <v>2.54</v>
      </c>
      <c r="AO45" s="1">
        <v>2.04</v>
      </c>
      <c r="AP45" s="1">
        <v>1.69</v>
      </c>
      <c r="AQ45" s="1">
        <v>0.8</v>
      </c>
      <c r="AR45" s="1">
        <v>0.39</v>
      </c>
      <c r="AS45" s="1">
        <v>0.1</v>
      </c>
      <c r="AT45" s="1">
        <v>1.04</v>
      </c>
      <c r="AU45" s="1">
        <v>3.42</v>
      </c>
    </row>
    <row r="46" spans="1:47" x14ac:dyDescent="0.25">
      <c r="A46">
        <v>1027</v>
      </c>
      <c r="B46" s="1" t="s">
        <v>130</v>
      </c>
      <c r="C46" s="2">
        <v>0</v>
      </c>
      <c r="D46" s="2" t="s">
        <v>468</v>
      </c>
      <c r="E46" s="1" t="s">
        <v>74</v>
      </c>
      <c r="F46" s="2">
        <v>319.17</v>
      </c>
      <c r="G46" s="2">
        <v>34.5</v>
      </c>
      <c r="H46" s="2">
        <v>92.34</v>
      </c>
      <c r="I46" s="2">
        <v>35.51</v>
      </c>
      <c r="J46" s="2">
        <v>252.04</v>
      </c>
      <c r="K46" s="2">
        <v>4799.3900000000003</v>
      </c>
      <c r="L46" s="2">
        <v>15.89</v>
      </c>
      <c r="M46" s="2">
        <v>7028.23</v>
      </c>
      <c r="N46" s="2">
        <v>24.96</v>
      </c>
      <c r="O46" s="2">
        <v>14.85</v>
      </c>
      <c r="P46" s="2">
        <v>80.5</v>
      </c>
      <c r="Q46" s="2">
        <v>71.55</v>
      </c>
      <c r="R46" s="2">
        <v>436.22</v>
      </c>
      <c r="S46" s="2">
        <v>10.220000000000001</v>
      </c>
      <c r="T46" s="1">
        <v>8.66</v>
      </c>
      <c r="U46" s="2">
        <v>35.020000000000003</v>
      </c>
      <c r="V46" s="1">
        <v>0.83</v>
      </c>
      <c r="W46" s="2">
        <v>82.36</v>
      </c>
      <c r="X46" s="2">
        <v>18.05</v>
      </c>
      <c r="Y46" s="2">
        <v>6728.39</v>
      </c>
      <c r="Z46" s="1">
        <v>5.82</v>
      </c>
      <c r="AA46" s="2">
        <v>39.22</v>
      </c>
      <c r="AB46" s="2">
        <v>394.99</v>
      </c>
      <c r="AC46" s="2">
        <v>19.71</v>
      </c>
      <c r="AD46" s="1">
        <v>6.54</v>
      </c>
      <c r="AE46" s="2">
        <v>10.98</v>
      </c>
      <c r="AF46" s="2">
        <v>9.6999999999999993</v>
      </c>
      <c r="AG46" s="2">
        <v>3046.33</v>
      </c>
      <c r="AH46" s="2">
        <v>166.73</v>
      </c>
      <c r="AI46" s="2">
        <v>43.81</v>
      </c>
      <c r="AJ46" s="2">
        <v>64.53</v>
      </c>
      <c r="AK46" s="2">
        <v>480.14</v>
      </c>
      <c r="AL46" s="2">
        <v>613.34</v>
      </c>
      <c r="AM46" s="2">
        <v>268.33999999999997</v>
      </c>
      <c r="AN46" s="2">
        <v>62.75</v>
      </c>
      <c r="AO46" s="2">
        <v>233.54</v>
      </c>
      <c r="AP46" s="2">
        <v>140.86000000000001</v>
      </c>
      <c r="AQ46" s="2">
        <v>25.75</v>
      </c>
      <c r="AR46" s="2">
        <v>18.68</v>
      </c>
      <c r="AS46" s="2">
        <v>28.95</v>
      </c>
      <c r="AT46" s="2">
        <v>4.66</v>
      </c>
      <c r="AU46" s="2">
        <v>326.69</v>
      </c>
    </row>
    <row r="47" spans="1:47" x14ac:dyDescent="0.25">
      <c r="A47">
        <v>1028</v>
      </c>
      <c r="B47" s="1" t="s">
        <v>131</v>
      </c>
      <c r="C47" s="2">
        <v>0</v>
      </c>
      <c r="D47" s="2" t="s">
        <v>468</v>
      </c>
      <c r="E47" s="1" t="s">
        <v>74</v>
      </c>
      <c r="F47" s="1">
        <v>8.48</v>
      </c>
      <c r="G47" s="1">
        <v>6.21</v>
      </c>
      <c r="H47" s="1">
        <v>6.77</v>
      </c>
      <c r="I47" s="2">
        <v>5.14</v>
      </c>
      <c r="J47" s="2">
        <v>45.03</v>
      </c>
      <c r="K47" s="2">
        <v>54.29</v>
      </c>
      <c r="L47" s="1">
        <v>1.48</v>
      </c>
      <c r="M47" s="2">
        <v>291.61</v>
      </c>
      <c r="N47" s="2">
        <v>14.53</v>
      </c>
      <c r="O47" s="1">
        <v>4.1500000000000004</v>
      </c>
      <c r="P47" s="2">
        <v>20.74</v>
      </c>
      <c r="Q47" s="1">
        <v>2.78</v>
      </c>
      <c r="R47" s="2">
        <v>7.45</v>
      </c>
      <c r="S47" s="1">
        <v>2.12</v>
      </c>
      <c r="T47" s="1">
        <v>8.66</v>
      </c>
      <c r="U47" s="1">
        <v>5.8</v>
      </c>
      <c r="V47" s="1">
        <v>0.83</v>
      </c>
      <c r="W47" s="1">
        <v>0.84</v>
      </c>
      <c r="X47" s="1">
        <v>1.2</v>
      </c>
      <c r="Y47" s="2">
        <v>61.89</v>
      </c>
      <c r="Z47" s="1">
        <v>5.82</v>
      </c>
      <c r="AA47" s="1">
        <v>2.52</v>
      </c>
      <c r="AB47" s="1">
        <v>8.39</v>
      </c>
      <c r="AC47" s="1">
        <v>3.54</v>
      </c>
      <c r="AD47" s="1">
        <v>6.54</v>
      </c>
      <c r="AE47" s="1">
        <v>0.03</v>
      </c>
      <c r="AF47" s="1">
        <v>2.21</v>
      </c>
      <c r="AG47" s="2">
        <v>3806</v>
      </c>
      <c r="AH47" s="2">
        <v>24.54</v>
      </c>
      <c r="AI47" s="1">
        <v>7.42</v>
      </c>
      <c r="AJ47" s="2">
        <v>3.5</v>
      </c>
      <c r="AK47" s="1">
        <v>4.05</v>
      </c>
      <c r="AL47" s="1">
        <v>1.29</v>
      </c>
      <c r="AM47" s="2">
        <v>38.25</v>
      </c>
      <c r="AN47" s="1">
        <v>1.19</v>
      </c>
      <c r="AO47" s="1">
        <v>2.17</v>
      </c>
      <c r="AP47" s="2">
        <v>9.14</v>
      </c>
      <c r="AQ47" s="1">
        <v>1.89</v>
      </c>
      <c r="AR47" s="1">
        <v>0.78</v>
      </c>
      <c r="AS47" s="1">
        <v>0.77</v>
      </c>
      <c r="AT47" s="1">
        <v>0.54</v>
      </c>
      <c r="AU47" s="1">
        <v>0.83</v>
      </c>
    </row>
    <row r="48" spans="1:47" x14ac:dyDescent="0.25">
      <c r="A48">
        <v>1029</v>
      </c>
      <c r="B48" s="1" t="s">
        <v>132</v>
      </c>
      <c r="C48" s="2">
        <v>0</v>
      </c>
      <c r="D48" s="2" t="s">
        <v>468</v>
      </c>
      <c r="E48" s="1" t="s">
        <v>74</v>
      </c>
      <c r="F48" s="2">
        <v>39.340000000000003</v>
      </c>
      <c r="G48" s="1">
        <v>6.21</v>
      </c>
      <c r="H48" s="1">
        <v>6.77</v>
      </c>
      <c r="I48" s="2">
        <v>4.51</v>
      </c>
      <c r="J48" s="2">
        <v>11.43</v>
      </c>
      <c r="K48" s="2">
        <v>7.44</v>
      </c>
      <c r="L48" s="1">
        <v>1.48</v>
      </c>
      <c r="M48" s="2">
        <v>547.17999999999995</v>
      </c>
      <c r="N48" s="1">
        <v>4.0199999999999996</v>
      </c>
      <c r="O48" s="1">
        <v>4.1500000000000004</v>
      </c>
      <c r="P48" s="2">
        <v>9.24</v>
      </c>
      <c r="Q48" s="1">
        <v>2.78</v>
      </c>
      <c r="R48" s="2">
        <v>33.57</v>
      </c>
      <c r="S48" s="1">
        <v>2.12</v>
      </c>
      <c r="T48" s="1">
        <v>8.66</v>
      </c>
      <c r="U48" s="1">
        <v>5.8</v>
      </c>
      <c r="V48" s="1">
        <v>0.83</v>
      </c>
      <c r="W48" s="2">
        <v>1.02</v>
      </c>
      <c r="X48" s="1">
        <v>1.2</v>
      </c>
      <c r="Y48" s="2">
        <v>267.95</v>
      </c>
      <c r="Z48" s="1">
        <v>5.82</v>
      </c>
      <c r="AA48" s="1">
        <v>2.52</v>
      </c>
      <c r="AB48" s="1">
        <v>8.39</v>
      </c>
      <c r="AC48" s="1">
        <v>3.54</v>
      </c>
      <c r="AD48" s="1">
        <v>6.54</v>
      </c>
      <c r="AE48" s="1">
        <v>0.03</v>
      </c>
      <c r="AF48" s="1">
        <v>2.21</v>
      </c>
      <c r="AG48" s="2">
        <v>339.21</v>
      </c>
      <c r="AH48" s="2">
        <v>56.21</v>
      </c>
      <c r="AI48" s="1">
        <v>7.42</v>
      </c>
      <c r="AJ48" s="2">
        <v>7.13</v>
      </c>
      <c r="AK48" s="1">
        <v>4.05</v>
      </c>
      <c r="AL48" s="2">
        <v>4.95</v>
      </c>
      <c r="AM48" s="2">
        <v>38.08</v>
      </c>
      <c r="AN48" s="1">
        <v>1.19</v>
      </c>
      <c r="AO48" s="1">
        <v>2.17</v>
      </c>
      <c r="AP48" s="2">
        <v>2.76</v>
      </c>
      <c r="AQ48" s="1">
        <v>1.89</v>
      </c>
      <c r="AR48" s="2">
        <v>1.19</v>
      </c>
      <c r="AS48" s="1">
        <v>0.77</v>
      </c>
      <c r="AT48" s="1">
        <v>0.54</v>
      </c>
      <c r="AU48" s="1">
        <v>0.83</v>
      </c>
    </row>
    <row r="49" spans="1:47" x14ac:dyDescent="0.25">
      <c r="A49">
        <v>1030</v>
      </c>
      <c r="B49" s="1" t="s">
        <v>133</v>
      </c>
      <c r="C49" s="2">
        <v>0</v>
      </c>
      <c r="D49" s="2" t="s">
        <v>468</v>
      </c>
      <c r="E49" s="1" t="s">
        <v>74</v>
      </c>
      <c r="F49" s="1">
        <v>8.48</v>
      </c>
      <c r="G49" s="1">
        <v>6.21</v>
      </c>
      <c r="H49" s="1">
        <v>6.77</v>
      </c>
      <c r="I49" s="1">
        <v>3.17</v>
      </c>
      <c r="J49" s="1">
        <v>8.7899999999999991</v>
      </c>
      <c r="K49" s="1">
        <v>1.64</v>
      </c>
      <c r="L49" s="1">
        <v>1.48</v>
      </c>
      <c r="M49" s="1">
        <v>5.28</v>
      </c>
      <c r="N49" s="1">
        <v>4.0199999999999996</v>
      </c>
      <c r="O49" s="1">
        <v>4.1500000000000004</v>
      </c>
      <c r="P49" s="2">
        <v>2.0499999999999998</v>
      </c>
      <c r="Q49" s="1">
        <v>2.78</v>
      </c>
      <c r="R49" s="1">
        <v>4.3499999999999996</v>
      </c>
      <c r="S49" s="1">
        <v>2.12</v>
      </c>
      <c r="T49" s="1">
        <v>8.66</v>
      </c>
      <c r="U49" s="1">
        <v>5.8</v>
      </c>
      <c r="V49" s="1">
        <v>0.83</v>
      </c>
      <c r="W49" s="1">
        <v>0.84</v>
      </c>
      <c r="X49" s="1">
        <v>1.2</v>
      </c>
      <c r="Y49" s="1">
        <v>1.65</v>
      </c>
      <c r="Z49" s="1">
        <v>5.82</v>
      </c>
      <c r="AA49" s="1">
        <v>2.52</v>
      </c>
      <c r="AB49" s="1">
        <v>8.39</v>
      </c>
      <c r="AC49" s="1">
        <v>3.54</v>
      </c>
      <c r="AD49" s="1">
        <v>6.54</v>
      </c>
      <c r="AE49" s="1">
        <v>0.03</v>
      </c>
      <c r="AF49" s="1">
        <v>2.21</v>
      </c>
      <c r="AG49" s="1">
        <v>6.56</v>
      </c>
      <c r="AH49" s="2">
        <v>3.1</v>
      </c>
      <c r="AI49" s="1">
        <v>7.42</v>
      </c>
      <c r="AJ49" s="1">
        <v>3.27</v>
      </c>
      <c r="AK49" s="1">
        <v>4.05</v>
      </c>
      <c r="AL49" s="1">
        <v>1.29</v>
      </c>
      <c r="AM49" s="1">
        <v>2.14</v>
      </c>
      <c r="AN49" s="1">
        <v>1.19</v>
      </c>
      <c r="AO49" s="1">
        <v>2.17</v>
      </c>
      <c r="AP49" s="1">
        <v>1.89</v>
      </c>
      <c r="AQ49" s="1">
        <v>1.89</v>
      </c>
      <c r="AR49" s="1">
        <v>0.78</v>
      </c>
      <c r="AS49" s="1">
        <v>0.77</v>
      </c>
      <c r="AT49" s="1">
        <v>0.54</v>
      </c>
      <c r="AU49" s="1">
        <v>0.83</v>
      </c>
    </row>
    <row r="50" spans="1:47" x14ac:dyDescent="0.25">
      <c r="A50">
        <v>1031</v>
      </c>
      <c r="B50" s="1" t="s">
        <v>134</v>
      </c>
      <c r="C50" s="2">
        <v>0</v>
      </c>
      <c r="D50" s="2" t="s">
        <v>468</v>
      </c>
      <c r="E50" s="1" t="s">
        <v>74</v>
      </c>
      <c r="F50" s="2">
        <v>1986.2</v>
      </c>
      <c r="G50" s="2">
        <v>388.75</v>
      </c>
      <c r="H50" s="2">
        <v>290.72000000000003</v>
      </c>
      <c r="I50" s="2">
        <v>43.65</v>
      </c>
      <c r="J50" s="2">
        <v>387.8</v>
      </c>
      <c r="K50" s="2">
        <v>8402.7199999999993</v>
      </c>
      <c r="L50" s="2">
        <v>21.03</v>
      </c>
      <c r="M50" s="2">
        <v>11185.68</v>
      </c>
      <c r="N50" s="2">
        <v>59.59</v>
      </c>
      <c r="O50" s="2">
        <v>77.22</v>
      </c>
      <c r="P50" s="2">
        <v>418.58</v>
      </c>
      <c r="Q50" s="2">
        <v>358.6</v>
      </c>
      <c r="R50" s="2">
        <v>2595.0700000000002</v>
      </c>
      <c r="S50" s="2">
        <v>18.61</v>
      </c>
      <c r="T50" s="1">
        <v>8.66</v>
      </c>
      <c r="U50" s="2">
        <v>28.56</v>
      </c>
      <c r="V50" s="1">
        <v>0.83</v>
      </c>
      <c r="W50" s="2">
        <v>1583.39</v>
      </c>
      <c r="X50" s="2">
        <v>39.36</v>
      </c>
      <c r="Y50" s="2">
        <v>15426.49</v>
      </c>
      <c r="Z50" s="1">
        <v>5.82</v>
      </c>
      <c r="AA50" s="2">
        <v>303.14</v>
      </c>
      <c r="AB50" s="2">
        <v>61.97</v>
      </c>
      <c r="AC50" s="2">
        <v>25.59</v>
      </c>
      <c r="AD50" s="1">
        <v>6.54</v>
      </c>
      <c r="AE50" s="2">
        <v>10.5</v>
      </c>
      <c r="AF50" s="2">
        <v>12.65</v>
      </c>
      <c r="AG50" s="2">
        <v>27905.89</v>
      </c>
      <c r="AH50" s="2">
        <v>849.26</v>
      </c>
      <c r="AI50" s="2">
        <v>155.05000000000001</v>
      </c>
      <c r="AJ50" s="2">
        <v>1017.15</v>
      </c>
      <c r="AK50" s="2">
        <v>1656.97</v>
      </c>
      <c r="AL50" s="2">
        <v>1064.48</v>
      </c>
      <c r="AM50" s="2">
        <v>840.28</v>
      </c>
      <c r="AN50" s="2">
        <v>198.31</v>
      </c>
      <c r="AO50" s="2">
        <v>1486.86</v>
      </c>
      <c r="AP50" s="2">
        <v>474.73</v>
      </c>
      <c r="AQ50" s="2">
        <v>255.44</v>
      </c>
      <c r="AR50" s="2">
        <v>32.76</v>
      </c>
      <c r="AS50" s="2">
        <v>62.17</v>
      </c>
      <c r="AT50" s="2">
        <v>6.4</v>
      </c>
      <c r="AU50" s="2">
        <v>1338.91</v>
      </c>
    </row>
    <row r="51" spans="1:47" x14ac:dyDescent="0.25">
      <c r="A51">
        <v>1032</v>
      </c>
      <c r="B51" s="1" t="s">
        <v>135</v>
      </c>
      <c r="C51" s="2">
        <v>0</v>
      </c>
      <c r="D51" s="2" t="s">
        <v>468</v>
      </c>
      <c r="E51" s="1" t="s">
        <v>74</v>
      </c>
      <c r="F51" s="2">
        <v>44</v>
      </c>
      <c r="G51" s="1">
        <v>6.21</v>
      </c>
      <c r="H51" s="1">
        <v>6.77</v>
      </c>
      <c r="I51" s="1">
        <v>3.17</v>
      </c>
      <c r="J51" s="1">
        <v>8.7899999999999991</v>
      </c>
      <c r="K51" s="2">
        <v>31.46</v>
      </c>
      <c r="L51" s="1">
        <v>1.48</v>
      </c>
      <c r="M51" s="2">
        <v>396.9</v>
      </c>
      <c r="N51" s="2">
        <v>6.07</v>
      </c>
      <c r="O51" s="1">
        <v>4.1500000000000004</v>
      </c>
      <c r="P51" s="2">
        <v>20.170000000000002</v>
      </c>
      <c r="Q51" s="1">
        <v>2.78</v>
      </c>
      <c r="R51" s="2">
        <v>11.78</v>
      </c>
      <c r="S51" s="1">
        <v>2.12</v>
      </c>
      <c r="T51" s="1">
        <v>8.66</v>
      </c>
      <c r="U51" s="1">
        <v>5.8</v>
      </c>
      <c r="V51" s="1">
        <v>0.83</v>
      </c>
      <c r="W51" s="1">
        <v>0.84</v>
      </c>
      <c r="X51" s="1">
        <v>1.2</v>
      </c>
      <c r="Y51" s="2">
        <v>83.17</v>
      </c>
      <c r="Z51" s="1">
        <v>5.82</v>
      </c>
      <c r="AA51" s="1">
        <v>2.52</v>
      </c>
      <c r="AB51" s="1">
        <v>8.39</v>
      </c>
      <c r="AC51" s="1">
        <v>3.54</v>
      </c>
      <c r="AD51" s="1">
        <v>6.54</v>
      </c>
      <c r="AE51" s="1">
        <v>0.03</v>
      </c>
      <c r="AF51" s="1">
        <v>2.21</v>
      </c>
      <c r="AG51" s="2">
        <v>3632.61</v>
      </c>
      <c r="AH51" s="2">
        <v>22.68</v>
      </c>
      <c r="AI51" s="1">
        <v>7.42</v>
      </c>
      <c r="AJ51" s="2">
        <v>6.41</v>
      </c>
      <c r="AK51" s="1">
        <v>4.05</v>
      </c>
      <c r="AL51" s="1">
        <v>1.29</v>
      </c>
      <c r="AM51" s="2">
        <v>39.15</v>
      </c>
      <c r="AN51" s="1">
        <v>1.19</v>
      </c>
      <c r="AO51" s="1">
        <v>2.17</v>
      </c>
      <c r="AP51" s="2">
        <v>8.67</v>
      </c>
      <c r="AQ51" s="1">
        <v>1.89</v>
      </c>
      <c r="AR51" s="1">
        <v>0.78</v>
      </c>
      <c r="AS51" s="1">
        <v>0.77</v>
      </c>
      <c r="AT51" s="1">
        <v>0.54</v>
      </c>
      <c r="AU51" s="1">
        <v>0.83</v>
      </c>
    </row>
    <row r="52" spans="1:47" x14ac:dyDescent="0.25">
      <c r="A52">
        <v>1033</v>
      </c>
      <c r="B52" s="1" t="s">
        <v>136</v>
      </c>
      <c r="C52" s="2">
        <v>0</v>
      </c>
      <c r="D52" s="2" t="s">
        <v>468</v>
      </c>
      <c r="E52" s="1" t="s">
        <v>74</v>
      </c>
      <c r="F52" s="1">
        <v>8.48</v>
      </c>
      <c r="G52" s="1">
        <v>6.21</v>
      </c>
      <c r="H52" s="1">
        <v>6.77</v>
      </c>
      <c r="I52" s="1">
        <v>3.17</v>
      </c>
      <c r="J52" s="1">
        <v>8.7899999999999991</v>
      </c>
      <c r="K52" s="1">
        <v>1.64</v>
      </c>
      <c r="L52" s="1">
        <v>1.48</v>
      </c>
      <c r="M52" s="1">
        <v>5.28</v>
      </c>
      <c r="N52" s="1">
        <v>4.0199999999999996</v>
      </c>
      <c r="O52" s="1">
        <v>4.1500000000000004</v>
      </c>
      <c r="P52" s="1">
        <v>1.8</v>
      </c>
      <c r="Q52" s="1">
        <v>2.78</v>
      </c>
      <c r="R52" s="1">
        <v>4.3499999999999996</v>
      </c>
      <c r="S52" s="1">
        <v>2.12</v>
      </c>
      <c r="T52" s="1">
        <v>8.66</v>
      </c>
      <c r="U52" s="1">
        <v>5.8</v>
      </c>
      <c r="V52" s="1">
        <v>0.83</v>
      </c>
      <c r="W52" s="1">
        <v>0.84</v>
      </c>
      <c r="X52" s="1">
        <v>1.2</v>
      </c>
      <c r="Y52" s="1">
        <v>1.65</v>
      </c>
      <c r="Z52" s="1">
        <v>5.82</v>
      </c>
      <c r="AA52" s="1">
        <v>2.52</v>
      </c>
      <c r="AB52" s="1">
        <v>8.39</v>
      </c>
      <c r="AC52" s="1">
        <v>3.54</v>
      </c>
      <c r="AD52" s="1">
        <v>6.54</v>
      </c>
      <c r="AE52" s="1">
        <v>0.03</v>
      </c>
      <c r="AF52" s="1">
        <v>2.21</v>
      </c>
      <c r="AG52" s="1">
        <v>6.56</v>
      </c>
      <c r="AH52" s="1">
        <v>2.92</v>
      </c>
      <c r="AI52" s="1">
        <v>7.42</v>
      </c>
      <c r="AJ52" s="1">
        <v>3.27</v>
      </c>
      <c r="AK52" s="1">
        <v>4.05</v>
      </c>
      <c r="AL52" s="1">
        <v>1.29</v>
      </c>
      <c r="AM52" s="1">
        <v>2.14</v>
      </c>
      <c r="AN52" s="1">
        <v>1.19</v>
      </c>
      <c r="AO52" s="1">
        <v>2.17</v>
      </c>
      <c r="AP52" s="1">
        <v>1.89</v>
      </c>
      <c r="AQ52" s="1">
        <v>1.89</v>
      </c>
      <c r="AR52" s="1">
        <v>0.78</v>
      </c>
      <c r="AS52" s="1">
        <v>0.77</v>
      </c>
      <c r="AT52" s="1">
        <v>0.54</v>
      </c>
      <c r="AU52" s="1">
        <v>0.83</v>
      </c>
    </row>
    <row r="53" spans="1:47" x14ac:dyDescent="0.25">
      <c r="A53">
        <v>1034</v>
      </c>
      <c r="B53" s="1" t="s">
        <v>137</v>
      </c>
      <c r="C53" s="2">
        <v>0</v>
      </c>
      <c r="D53" s="2" t="s">
        <v>468</v>
      </c>
      <c r="E53" s="1" t="s">
        <v>74</v>
      </c>
      <c r="F53" s="3" t="s">
        <v>138</v>
      </c>
      <c r="G53" s="3">
        <v>38.979999999999997</v>
      </c>
      <c r="H53" s="3">
        <v>120.36</v>
      </c>
      <c r="I53" s="3">
        <v>32.53</v>
      </c>
      <c r="J53" s="3">
        <v>197.74</v>
      </c>
      <c r="K53" s="3">
        <v>7434.85</v>
      </c>
      <c r="L53" s="2">
        <v>15.12</v>
      </c>
      <c r="M53" s="3">
        <v>2820.77</v>
      </c>
      <c r="N53" s="3">
        <v>17.38</v>
      </c>
      <c r="O53" s="3">
        <v>13.18</v>
      </c>
      <c r="P53" s="3">
        <v>42.93</v>
      </c>
      <c r="Q53" s="3">
        <v>290.77</v>
      </c>
      <c r="R53" s="3">
        <v>982.22</v>
      </c>
      <c r="S53" s="3">
        <v>4.96</v>
      </c>
      <c r="T53" s="4">
        <v>6.88</v>
      </c>
      <c r="U53" s="3">
        <v>2.1800000000000002</v>
      </c>
      <c r="V53" s="4">
        <v>0.48</v>
      </c>
      <c r="W53" s="3">
        <v>117.69</v>
      </c>
      <c r="X53" s="3">
        <v>9.2899999999999991</v>
      </c>
      <c r="Y53" s="3">
        <v>10820.37</v>
      </c>
      <c r="Z53" s="4">
        <v>3.51</v>
      </c>
      <c r="AA53" s="3">
        <v>33.26</v>
      </c>
      <c r="AB53" s="3">
        <v>45.72</v>
      </c>
      <c r="AC53" s="3">
        <v>11.26</v>
      </c>
      <c r="AD53" s="4">
        <v>0.46</v>
      </c>
      <c r="AE53" s="3">
        <v>8.58</v>
      </c>
      <c r="AF53" s="3">
        <v>6.17</v>
      </c>
      <c r="AG53" s="3">
        <v>2616.1</v>
      </c>
      <c r="AH53" s="3">
        <v>199.5</v>
      </c>
      <c r="AI53" s="3">
        <v>41</v>
      </c>
      <c r="AJ53" s="3">
        <v>98.1</v>
      </c>
      <c r="AK53" s="3">
        <v>414.92</v>
      </c>
      <c r="AL53" s="3">
        <v>634.17999999999995</v>
      </c>
      <c r="AM53" s="3">
        <v>264.43</v>
      </c>
      <c r="AN53" s="3">
        <v>274.55</v>
      </c>
      <c r="AO53" s="3">
        <v>429.81</v>
      </c>
      <c r="AP53" s="3">
        <v>126.66</v>
      </c>
      <c r="AQ53" s="3">
        <v>28.7</v>
      </c>
      <c r="AR53" s="3">
        <v>21.02</v>
      </c>
      <c r="AS53" s="3">
        <v>9.44</v>
      </c>
      <c r="AT53" s="3">
        <v>1.54</v>
      </c>
      <c r="AU53" s="3">
        <v>543.77</v>
      </c>
    </row>
    <row r="54" spans="1:47" x14ac:dyDescent="0.25">
      <c r="A54">
        <v>1035</v>
      </c>
      <c r="B54" s="1" t="s">
        <v>139</v>
      </c>
      <c r="C54" s="2">
        <v>0</v>
      </c>
      <c r="D54" s="2" t="s">
        <v>468</v>
      </c>
      <c r="E54" s="1" t="s">
        <v>74</v>
      </c>
      <c r="F54" s="2">
        <v>158.81</v>
      </c>
      <c r="G54" s="1">
        <v>2.25</v>
      </c>
      <c r="H54" s="1">
        <v>4.1900000000000004</v>
      </c>
      <c r="I54" s="2">
        <v>3.33</v>
      </c>
      <c r="J54" s="2">
        <v>19.89</v>
      </c>
      <c r="K54" s="2">
        <v>20.59</v>
      </c>
      <c r="L54" s="2">
        <v>1.7</v>
      </c>
      <c r="M54" s="2">
        <v>446.53</v>
      </c>
      <c r="N54" s="2">
        <v>5.86</v>
      </c>
      <c r="O54" s="1">
        <v>1.24</v>
      </c>
      <c r="P54" s="2">
        <v>19.71</v>
      </c>
      <c r="Q54" s="1">
        <v>1.42</v>
      </c>
      <c r="R54" s="2">
        <v>37.200000000000003</v>
      </c>
      <c r="S54" s="1">
        <v>1.38</v>
      </c>
      <c r="T54" s="1">
        <v>4.2</v>
      </c>
      <c r="U54" s="1">
        <v>2.3199999999999998</v>
      </c>
      <c r="V54" s="1">
        <v>0.42</v>
      </c>
      <c r="W54" s="2">
        <v>7.85</v>
      </c>
      <c r="X54" s="2">
        <v>4.55</v>
      </c>
      <c r="Y54" s="2">
        <v>304.35000000000002</v>
      </c>
      <c r="Z54" s="1">
        <v>2.2799999999999998</v>
      </c>
      <c r="AA54" s="2">
        <v>11.89</v>
      </c>
      <c r="AB54" s="1">
        <v>3.6</v>
      </c>
      <c r="AC54" s="1">
        <v>2.1</v>
      </c>
      <c r="AD54" s="1">
        <v>2.1</v>
      </c>
      <c r="AE54" s="1">
        <v>1.43</v>
      </c>
      <c r="AF54" s="1">
        <v>0.42</v>
      </c>
      <c r="AG54" s="2">
        <v>2610.84</v>
      </c>
      <c r="AH54" s="2">
        <v>52.67</v>
      </c>
      <c r="AI54" s="2">
        <v>3.33</v>
      </c>
      <c r="AJ54" s="2">
        <v>25.36</v>
      </c>
      <c r="AK54" s="2">
        <v>20.49</v>
      </c>
      <c r="AL54" s="2">
        <v>16.149999999999999</v>
      </c>
      <c r="AM54" s="2">
        <v>194.94</v>
      </c>
      <c r="AN54" s="2">
        <v>2.81</v>
      </c>
      <c r="AO54" s="2">
        <v>3.74</v>
      </c>
      <c r="AP54" s="2">
        <v>9.16</v>
      </c>
      <c r="AQ54" s="1">
        <v>0.8</v>
      </c>
      <c r="AR54" s="2">
        <v>1.2</v>
      </c>
      <c r="AS54" s="2">
        <v>2.97</v>
      </c>
      <c r="AT54" s="1">
        <v>1.04</v>
      </c>
      <c r="AU54" s="2">
        <v>56.39</v>
      </c>
    </row>
    <row r="55" spans="1:47" x14ac:dyDescent="0.25">
      <c r="A55">
        <v>1035</v>
      </c>
      <c r="B55" s="1" t="s">
        <v>139</v>
      </c>
      <c r="C55" s="2">
        <v>24</v>
      </c>
      <c r="D55" s="2" t="s">
        <v>468</v>
      </c>
      <c r="E55" s="1" t="s">
        <v>74</v>
      </c>
      <c r="F55" s="2">
        <v>12.22</v>
      </c>
      <c r="G55" s="1">
        <v>2.25</v>
      </c>
      <c r="H55" s="1">
        <v>4.1900000000000004</v>
      </c>
      <c r="I55" s="1">
        <v>2.4500000000000002</v>
      </c>
      <c r="J55" s="2">
        <v>4.95</v>
      </c>
      <c r="K55" s="2">
        <v>238.28</v>
      </c>
      <c r="L55" s="1">
        <v>1.54</v>
      </c>
      <c r="M55" s="2">
        <v>540.84</v>
      </c>
      <c r="N55" s="2">
        <v>2.2000000000000002</v>
      </c>
      <c r="O55" s="1">
        <v>1.24</v>
      </c>
      <c r="P55" s="2">
        <v>6.99</v>
      </c>
      <c r="Q55" s="1">
        <v>1.42</v>
      </c>
      <c r="R55" s="2">
        <v>4.34</v>
      </c>
      <c r="S55" s="1">
        <v>1.38</v>
      </c>
      <c r="T55" s="1">
        <v>4.2</v>
      </c>
      <c r="U55" s="1">
        <v>2.3199999999999998</v>
      </c>
      <c r="V55" s="1">
        <v>0.42</v>
      </c>
      <c r="W55" s="2">
        <v>8.65</v>
      </c>
      <c r="X55" s="2">
        <v>3.12</v>
      </c>
      <c r="Y55" s="2">
        <v>98.67</v>
      </c>
      <c r="Z55" s="1">
        <v>2.2799999999999998</v>
      </c>
      <c r="AA55" s="1">
        <v>1.24</v>
      </c>
      <c r="AB55" s="1">
        <v>3.6</v>
      </c>
      <c r="AC55" s="1">
        <v>2.1</v>
      </c>
      <c r="AD55" s="1">
        <v>2.1</v>
      </c>
      <c r="AE55" s="1">
        <v>1.43</v>
      </c>
      <c r="AF55" s="1">
        <v>0.42</v>
      </c>
      <c r="AG55" s="2">
        <v>839.4</v>
      </c>
      <c r="AH55" s="2">
        <v>20.04</v>
      </c>
      <c r="AI55" s="1">
        <v>2.42</v>
      </c>
      <c r="AJ55" s="2">
        <v>15.29</v>
      </c>
      <c r="AK55" s="1">
        <v>1.1000000000000001</v>
      </c>
      <c r="AL55" s="1">
        <v>1.79</v>
      </c>
      <c r="AM55" s="2">
        <v>45.39</v>
      </c>
      <c r="AN55" s="1">
        <v>2.54</v>
      </c>
      <c r="AO55" s="1">
        <v>2.04</v>
      </c>
      <c r="AP55" s="1">
        <v>1.69</v>
      </c>
      <c r="AQ55" s="1">
        <v>0.8</v>
      </c>
      <c r="AR55" s="1">
        <v>0.39</v>
      </c>
      <c r="AS55" s="1">
        <v>0.1</v>
      </c>
      <c r="AT55" s="1">
        <v>1.04</v>
      </c>
      <c r="AU55" s="2">
        <v>21.17</v>
      </c>
    </row>
    <row r="56" spans="1:47" x14ac:dyDescent="0.25">
      <c r="A56">
        <v>1036</v>
      </c>
      <c r="B56" s="1" t="s">
        <v>140</v>
      </c>
      <c r="C56" s="2">
        <v>0</v>
      </c>
      <c r="D56" s="2" t="s">
        <v>468</v>
      </c>
      <c r="E56" s="1" t="s">
        <v>74</v>
      </c>
      <c r="F56" s="2">
        <v>13.67</v>
      </c>
      <c r="G56" s="1">
        <v>6.21</v>
      </c>
      <c r="H56" s="1">
        <v>6.77</v>
      </c>
      <c r="I56" s="1">
        <v>3.17</v>
      </c>
      <c r="J56" s="1">
        <v>8.7899999999999991</v>
      </c>
      <c r="K56" s="1">
        <v>1.64</v>
      </c>
      <c r="L56" s="1">
        <v>1.48</v>
      </c>
      <c r="M56" s="1">
        <v>5.28</v>
      </c>
      <c r="N56" s="2">
        <v>4.29</v>
      </c>
      <c r="O56" s="1">
        <v>4.1500000000000004</v>
      </c>
      <c r="P56" s="2">
        <v>10.45</v>
      </c>
      <c r="Q56" s="1">
        <v>2.78</v>
      </c>
      <c r="R56" s="2">
        <v>19.62</v>
      </c>
      <c r="S56" s="1">
        <v>2.12</v>
      </c>
      <c r="T56" s="1">
        <v>8.66</v>
      </c>
      <c r="U56" s="1">
        <v>5.8</v>
      </c>
      <c r="V56" s="1">
        <v>0.83</v>
      </c>
      <c r="W56" s="1">
        <v>0.84</v>
      </c>
      <c r="X56" s="1">
        <v>1.2</v>
      </c>
      <c r="Y56" s="2">
        <v>5.08</v>
      </c>
      <c r="Z56" s="1">
        <v>5.82</v>
      </c>
      <c r="AA56" s="1">
        <v>2.52</v>
      </c>
      <c r="AB56" s="1">
        <v>8.39</v>
      </c>
      <c r="AC56" s="1">
        <v>3.54</v>
      </c>
      <c r="AD56" s="1">
        <v>6.54</v>
      </c>
      <c r="AE56" s="1">
        <v>0.03</v>
      </c>
      <c r="AF56" s="1">
        <v>2.21</v>
      </c>
      <c r="AG56" s="1">
        <v>6.56</v>
      </c>
      <c r="AH56" s="2">
        <v>4.2</v>
      </c>
      <c r="AI56" s="1">
        <v>7.42</v>
      </c>
      <c r="AJ56" s="1">
        <v>3.27</v>
      </c>
      <c r="AK56" s="1">
        <v>4.05</v>
      </c>
      <c r="AL56" s="1">
        <v>1.29</v>
      </c>
      <c r="AM56" s="2">
        <v>15.01</v>
      </c>
      <c r="AN56" s="1">
        <v>1.19</v>
      </c>
      <c r="AO56" s="1">
        <v>2.17</v>
      </c>
      <c r="AP56" s="1">
        <v>1.89</v>
      </c>
      <c r="AQ56" s="1">
        <v>1.89</v>
      </c>
      <c r="AR56" s="1">
        <v>0.78</v>
      </c>
      <c r="AS56" s="1">
        <v>0.77</v>
      </c>
      <c r="AT56" s="1">
        <v>0.54</v>
      </c>
      <c r="AU56" s="1">
        <v>0.83</v>
      </c>
    </row>
    <row r="57" spans="1:47" x14ac:dyDescent="0.25">
      <c r="A57">
        <v>1038</v>
      </c>
      <c r="B57" s="1" t="s">
        <v>141</v>
      </c>
      <c r="C57" s="2">
        <v>0</v>
      </c>
      <c r="D57" s="2" t="s">
        <v>468</v>
      </c>
      <c r="E57" s="1" t="s">
        <v>74</v>
      </c>
      <c r="F57" s="2">
        <v>169.57</v>
      </c>
      <c r="G57" s="2">
        <v>57.71</v>
      </c>
      <c r="H57" s="2">
        <v>106.36</v>
      </c>
      <c r="I57" s="2">
        <v>37.159999999999997</v>
      </c>
      <c r="J57" s="2">
        <v>126.17</v>
      </c>
      <c r="K57" s="2">
        <v>15640.4</v>
      </c>
      <c r="L57" s="2">
        <v>29.23</v>
      </c>
      <c r="M57" s="2">
        <v>8644.0499999999993</v>
      </c>
      <c r="N57" s="2">
        <v>71.959999999999994</v>
      </c>
      <c r="O57" s="2">
        <v>44.01</v>
      </c>
      <c r="P57" s="2">
        <v>133.71</v>
      </c>
      <c r="Q57" s="2">
        <v>224.33</v>
      </c>
      <c r="R57" s="2">
        <v>1271.7</v>
      </c>
      <c r="S57" s="2">
        <v>13.04</v>
      </c>
      <c r="T57" s="1">
        <v>8.66</v>
      </c>
      <c r="U57" s="2">
        <v>21.49</v>
      </c>
      <c r="V57" s="1">
        <v>0.83</v>
      </c>
      <c r="W57" s="2">
        <v>485.99</v>
      </c>
      <c r="X57" s="2">
        <v>35.01</v>
      </c>
      <c r="Y57" s="2">
        <v>10901.31</v>
      </c>
      <c r="Z57" s="1">
        <v>5.82</v>
      </c>
      <c r="AA57" s="2">
        <v>175.81</v>
      </c>
      <c r="AB57" s="2">
        <v>71.37</v>
      </c>
      <c r="AC57" s="2">
        <v>23.55</v>
      </c>
      <c r="AD57" s="2">
        <v>11.84</v>
      </c>
      <c r="AE57" s="2">
        <v>14.04</v>
      </c>
      <c r="AF57" s="2">
        <v>10.75</v>
      </c>
      <c r="AG57" s="2">
        <v>15958.41</v>
      </c>
      <c r="AH57" s="2">
        <v>280.33999999999997</v>
      </c>
      <c r="AI57" s="2">
        <v>59.38</v>
      </c>
      <c r="AJ57" s="2">
        <v>63.92</v>
      </c>
      <c r="AK57" s="2">
        <v>426.21</v>
      </c>
      <c r="AL57" s="2">
        <v>953.13</v>
      </c>
      <c r="AM57" s="2">
        <v>154.43</v>
      </c>
      <c r="AN57" s="2">
        <v>116.5</v>
      </c>
      <c r="AO57" s="2">
        <v>441.25</v>
      </c>
      <c r="AP57" s="2">
        <v>141.34</v>
      </c>
      <c r="AQ57" s="2">
        <v>34.049999999999997</v>
      </c>
      <c r="AR57" s="2">
        <v>52.38</v>
      </c>
      <c r="AS57" s="2">
        <v>206.4</v>
      </c>
      <c r="AT57" s="2">
        <v>3.48</v>
      </c>
      <c r="AU57" s="2">
        <v>359.86</v>
      </c>
    </row>
    <row r="58" spans="1:47" x14ac:dyDescent="0.25">
      <c r="A58">
        <v>1038</v>
      </c>
      <c r="B58" s="1" t="s">
        <v>141</v>
      </c>
      <c r="C58" s="2">
        <v>3</v>
      </c>
      <c r="D58" s="2" t="s">
        <v>468</v>
      </c>
      <c r="E58" s="1" t="s">
        <v>74</v>
      </c>
      <c r="F58" s="2">
        <v>877.39</v>
      </c>
      <c r="G58" s="2">
        <v>296.23</v>
      </c>
      <c r="H58" s="2">
        <v>117.52</v>
      </c>
      <c r="I58" s="2">
        <v>35.51</v>
      </c>
      <c r="J58" s="2">
        <v>157.36000000000001</v>
      </c>
      <c r="K58" s="2">
        <v>15500.97</v>
      </c>
      <c r="L58" s="2">
        <v>32.35</v>
      </c>
      <c r="M58" s="3">
        <v>5902.67</v>
      </c>
      <c r="N58" s="2">
        <v>111.56</v>
      </c>
      <c r="O58" s="2">
        <v>55.83</v>
      </c>
      <c r="P58" s="2">
        <v>89.99</v>
      </c>
      <c r="Q58" s="2">
        <v>20.57</v>
      </c>
      <c r="R58" s="2">
        <v>922.44</v>
      </c>
      <c r="S58" s="2">
        <v>23.5</v>
      </c>
      <c r="T58" s="1">
        <v>8.66</v>
      </c>
      <c r="U58" s="2">
        <v>30.29</v>
      </c>
      <c r="V58" s="1">
        <v>0.83</v>
      </c>
      <c r="W58" s="2">
        <v>94.31</v>
      </c>
      <c r="X58" s="2">
        <v>25.13</v>
      </c>
      <c r="Y58" s="2">
        <v>8585.2099999999991</v>
      </c>
      <c r="Z58" s="1">
        <v>5.82</v>
      </c>
      <c r="AA58" s="2">
        <v>21.86</v>
      </c>
      <c r="AB58" s="2">
        <v>73.150000000000006</v>
      </c>
      <c r="AC58" s="2">
        <v>18.7</v>
      </c>
      <c r="AD58" s="2">
        <v>15.91</v>
      </c>
      <c r="AE58" s="2">
        <v>14.91</v>
      </c>
      <c r="AF58" s="2">
        <v>7.52</v>
      </c>
      <c r="AG58" s="2">
        <v>25238.04</v>
      </c>
      <c r="AH58" s="2">
        <v>305.43</v>
      </c>
      <c r="AI58" s="2">
        <v>45.66</v>
      </c>
      <c r="AJ58" s="2">
        <v>88.88</v>
      </c>
      <c r="AK58" s="2">
        <v>316.14</v>
      </c>
      <c r="AL58" s="2">
        <v>323.77</v>
      </c>
      <c r="AM58" s="2">
        <v>1422.08</v>
      </c>
      <c r="AN58" s="2">
        <v>168.85</v>
      </c>
      <c r="AO58" s="2">
        <v>220.45</v>
      </c>
      <c r="AP58" s="2">
        <v>145.63999999999999</v>
      </c>
      <c r="AQ58" s="2">
        <v>26.62</v>
      </c>
      <c r="AR58" s="2">
        <v>24.49</v>
      </c>
      <c r="AS58" s="2">
        <v>7.57</v>
      </c>
      <c r="AT58" s="2">
        <v>3.48</v>
      </c>
      <c r="AU58" s="2">
        <v>617.08000000000004</v>
      </c>
    </row>
    <row r="59" spans="1:47" x14ac:dyDescent="0.25">
      <c r="A59">
        <v>1039</v>
      </c>
      <c r="B59" s="1" t="s">
        <v>142</v>
      </c>
      <c r="C59" s="2">
        <v>0</v>
      </c>
      <c r="D59" s="2" t="s">
        <v>468</v>
      </c>
      <c r="E59" s="1" t="s">
        <v>74</v>
      </c>
      <c r="F59" s="1">
        <v>8.48</v>
      </c>
      <c r="G59" s="1">
        <v>6.21</v>
      </c>
      <c r="H59" s="1">
        <v>6.77</v>
      </c>
      <c r="I59" s="1">
        <v>3.17</v>
      </c>
      <c r="J59" s="1">
        <v>8.7899999999999991</v>
      </c>
      <c r="K59" s="2">
        <v>40.11</v>
      </c>
      <c r="L59" s="1">
        <v>1.48</v>
      </c>
      <c r="M59" s="2">
        <v>66.5</v>
      </c>
      <c r="N59" s="1">
        <v>4.0199999999999996</v>
      </c>
      <c r="O59" s="1">
        <v>4.1500000000000004</v>
      </c>
      <c r="P59" s="2">
        <v>17.899999999999999</v>
      </c>
      <c r="Q59" s="1">
        <v>2.78</v>
      </c>
      <c r="R59" s="2">
        <v>6.9</v>
      </c>
      <c r="S59" s="1">
        <v>2.12</v>
      </c>
      <c r="T59" s="1">
        <v>8.66</v>
      </c>
      <c r="U59" s="1">
        <v>5.8</v>
      </c>
      <c r="V59" s="1">
        <v>0.83</v>
      </c>
      <c r="W59" s="1">
        <v>0.84</v>
      </c>
      <c r="X59" s="1">
        <v>1.2</v>
      </c>
      <c r="Y59" s="2">
        <v>28.29</v>
      </c>
      <c r="Z59" s="1">
        <v>5.82</v>
      </c>
      <c r="AA59" s="1">
        <v>2.52</v>
      </c>
      <c r="AB59" s="1">
        <v>8.39</v>
      </c>
      <c r="AC59" s="1">
        <v>3.54</v>
      </c>
      <c r="AD59" s="1">
        <v>6.54</v>
      </c>
      <c r="AE59" s="1">
        <v>0.03</v>
      </c>
      <c r="AF59" s="1">
        <v>2.21</v>
      </c>
      <c r="AG59" s="2">
        <v>894.23</v>
      </c>
      <c r="AH59" s="2">
        <v>19.59</v>
      </c>
      <c r="AI59" s="1">
        <v>7.42</v>
      </c>
      <c r="AJ59" s="1">
        <v>3.27</v>
      </c>
      <c r="AK59" s="1">
        <v>4.05</v>
      </c>
      <c r="AL59" s="1">
        <v>1.29</v>
      </c>
      <c r="AM59" s="2">
        <v>21.58</v>
      </c>
      <c r="AN59" s="1">
        <v>1.19</v>
      </c>
      <c r="AO59" s="1">
        <v>2.17</v>
      </c>
      <c r="AP59" s="1">
        <v>1.89</v>
      </c>
      <c r="AQ59" s="1">
        <v>1.89</v>
      </c>
      <c r="AR59" s="1">
        <v>0.78</v>
      </c>
      <c r="AS59" s="1">
        <v>0.77</v>
      </c>
      <c r="AT59" s="1">
        <v>0.54</v>
      </c>
      <c r="AU59" s="1">
        <v>0.83</v>
      </c>
    </row>
    <row r="60" spans="1:47" x14ac:dyDescent="0.25">
      <c r="A60">
        <v>1040</v>
      </c>
      <c r="B60" s="1" t="s">
        <v>143</v>
      </c>
      <c r="C60" s="2">
        <v>0</v>
      </c>
      <c r="D60" s="2" t="s">
        <v>468</v>
      </c>
      <c r="E60" s="1" t="s">
        <v>74</v>
      </c>
      <c r="F60" s="3">
        <v>274</v>
      </c>
      <c r="G60" s="3">
        <v>44.53</v>
      </c>
      <c r="H60" s="3">
        <v>53.83</v>
      </c>
      <c r="I60" s="3">
        <v>25.43</v>
      </c>
      <c r="J60" s="3">
        <v>132.52000000000001</v>
      </c>
      <c r="K60" s="3">
        <v>9303.9599999999991</v>
      </c>
      <c r="L60" s="2"/>
      <c r="M60" s="3">
        <v>3678.23</v>
      </c>
      <c r="N60" s="3"/>
      <c r="O60" s="3">
        <v>11.33</v>
      </c>
      <c r="P60" s="3">
        <v>95.97</v>
      </c>
      <c r="Q60" s="3">
        <v>62.47</v>
      </c>
      <c r="R60" s="3">
        <v>969.54</v>
      </c>
      <c r="S60" s="3"/>
      <c r="T60" s="4">
        <v>6.88</v>
      </c>
      <c r="U60" s="4">
        <v>0.41</v>
      </c>
      <c r="V60" s="4">
        <v>0.48</v>
      </c>
      <c r="W60" s="3">
        <v>358.11</v>
      </c>
      <c r="X60" s="3">
        <v>11.55</v>
      </c>
      <c r="Y60" s="3">
        <v>3078.95</v>
      </c>
      <c r="Z60" s="4"/>
      <c r="AA60" s="3">
        <v>45.86</v>
      </c>
      <c r="AB60" s="3">
        <v>41.64</v>
      </c>
      <c r="AC60" s="3">
        <v>8.99</v>
      </c>
      <c r="AD60" s="3">
        <v>1.8</v>
      </c>
      <c r="AE60" s="3">
        <v>7.53</v>
      </c>
      <c r="AF60" s="3">
        <v>4.6500000000000004</v>
      </c>
      <c r="AG60" s="3">
        <v>19452.84</v>
      </c>
      <c r="AH60" s="3">
        <v>403.82</v>
      </c>
      <c r="AI60" s="3">
        <v>65.16</v>
      </c>
      <c r="AJ60" s="3">
        <v>47.01</v>
      </c>
      <c r="AK60" s="3">
        <v>254.19</v>
      </c>
      <c r="AL60" s="3">
        <v>510.63</v>
      </c>
      <c r="AM60" s="3"/>
      <c r="AN60" s="3"/>
      <c r="AO60" s="3">
        <v>134.16</v>
      </c>
      <c r="AP60" s="3">
        <v>65.599999999999994</v>
      </c>
      <c r="AQ60" s="3">
        <v>11.83</v>
      </c>
      <c r="AR60" s="3">
        <v>20.69</v>
      </c>
      <c r="AS60" s="3">
        <v>100.4</v>
      </c>
      <c r="AT60" s="3">
        <v>1.37</v>
      </c>
      <c r="AU60" s="3">
        <v>421.68</v>
      </c>
    </row>
    <row r="61" spans="1:47" x14ac:dyDescent="0.25">
      <c r="A61">
        <v>1040</v>
      </c>
      <c r="B61" s="1" t="s">
        <v>143</v>
      </c>
      <c r="C61" s="2">
        <v>4</v>
      </c>
      <c r="D61" s="2" t="s">
        <v>468</v>
      </c>
      <c r="E61" s="1" t="s">
        <v>74</v>
      </c>
      <c r="F61" s="2">
        <v>547.38</v>
      </c>
      <c r="G61" s="2">
        <v>133.19999999999999</v>
      </c>
      <c r="H61" s="2">
        <v>92.62</v>
      </c>
      <c r="I61" s="2">
        <v>13.45</v>
      </c>
      <c r="J61" s="2">
        <v>85.27</v>
      </c>
      <c r="K61" s="2">
        <v>8723.4599999999991</v>
      </c>
      <c r="L61" s="2">
        <v>11.46</v>
      </c>
      <c r="M61" s="3">
        <v>5019.2</v>
      </c>
      <c r="N61" s="2">
        <v>34.4</v>
      </c>
      <c r="O61" s="2">
        <v>31.76</v>
      </c>
      <c r="P61" s="2">
        <v>55.77</v>
      </c>
      <c r="Q61" s="2">
        <v>24.89</v>
      </c>
      <c r="R61" s="2">
        <v>438.26</v>
      </c>
      <c r="S61" s="2">
        <v>5.91</v>
      </c>
      <c r="T61" s="1">
        <v>4.2</v>
      </c>
      <c r="U61" s="2">
        <v>4.9000000000000004</v>
      </c>
      <c r="V61" s="1">
        <v>0.42</v>
      </c>
      <c r="W61" s="2">
        <v>515.83000000000004</v>
      </c>
      <c r="X61" s="2">
        <v>11.17</v>
      </c>
      <c r="Y61" s="3">
        <v>9238.1299999999992</v>
      </c>
      <c r="Z61" s="1">
        <v>2.2799999999999998</v>
      </c>
      <c r="AA61" s="2">
        <v>29.04</v>
      </c>
      <c r="AB61" s="2">
        <v>22.42</v>
      </c>
      <c r="AC61" s="2">
        <v>4.67</v>
      </c>
      <c r="AD61" s="1">
        <v>2.1</v>
      </c>
      <c r="AE61" s="2">
        <v>4.4400000000000004</v>
      </c>
      <c r="AF61" s="2">
        <v>2.64</v>
      </c>
      <c r="AG61" s="2">
        <v>24442</v>
      </c>
      <c r="AH61" s="2">
        <v>190.38</v>
      </c>
      <c r="AI61" s="2">
        <v>15.01</v>
      </c>
      <c r="AJ61" s="2">
        <v>86.09</v>
      </c>
      <c r="AK61" s="2">
        <v>1219.93</v>
      </c>
      <c r="AL61" s="2">
        <v>336.7</v>
      </c>
      <c r="AM61" s="2">
        <v>1447.97</v>
      </c>
      <c r="AN61" s="2">
        <v>115.16</v>
      </c>
      <c r="AO61" s="2">
        <v>174.17</v>
      </c>
      <c r="AP61" s="2">
        <v>53.86</v>
      </c>
      <c r="AQ61" s="2">
        <v>5.71</v>
      </c>
      <c r="AR61" s="2">
        <v>13.39</v>
      </c>
      <c r="AS61" s="2">
        <v>39.229999999999997</v>
      </c>
      <c r="AT61" s="2">
        <v>1.7</v>
      </c>
      <c r="AU61" s="2">
        <v>987.59</v>
      </c>
    </row>
    <row r="62" spans="1:47" x14ac:dyDescent="0.25">
      <c r="A62">
        <v>1040</v>
      </c>
      <c r="B62" s="1" t="s">
        <v>143</v>
      </c>
      <c r="C62" s="2">
        <v>7</v>
      </c>
      <c r="D62" s="2" t="s">
        <v>468</v>
      </c>
      <c r="E62" s="1" t="s">
        <v>74</v>
      </c>
      <c r="F62" s="2">
        <v>130.9</v>
      </c>
      <c r="G62" s="2">
        <v>56.55</v>
      </c>
      <c r="H62" s="2">
        <v>40.590000000000003</v>
      </c>
      <c r="I62" s="2">
        <v>13.88</v>
      </c>
      <c r="J62" s="2">
        <v>44.42</v>
      </c>
      <c r="K62" s="2">
        <v>8131.75</v>
      </c>
      <c r="L62" s="2">
        <v>11.28</v>
      </c>
      <c r="M62" s="2">
        <v>8442.2199999999993</v>
      </c>
      <c r="N62" s="2">
        <v>13.02</v>
      </c>
      <c r="O62" s="2">
        <v>17.82</v>
      </c>
      <c r="P62" s="2">
        <v>51.4</v>
      </c>
      <c r="Q62" s="2">
        <v>111.06</v>
      </c>
      <c r="R62" s="2">
        <v>262.29000000000002</v>
      </c>
      <c r="S62" s="2">
        <v>4.4400000000000004</v>
      </c>
      <c r="T62" s="1">
        <v>4.2</v>
      </c>
      <c r="U62" s="2">
        <v>3.31</v>
      </c>
      <c r="V62" s="1">
        <v>0.42</v>
      </c>
      <c r="W62" s="2">
        <v>105.85</v>
      </c>
      <c r="X62" s="2">
        <v>6.1</v>
      </c>
      <c r="Y62" s="2">
        <v>5287.14</v>
      </c>
      <c r="Z62" s="1">
        <v>2.2799999999999998</v>
      </c>
      <c r="AA62" s="2">
        <v>17.48</v>
      </c>
      <c r="AB62" s="2">
        <v>24.12</v>
      </c>
      <c r="AC62" s="2">
        <v>5.31</v>
      </c>
      <c r="AD62" s="1">
        <v>2.1</v>
      </c>
      <c r="AE62" s="2">
        <v>4.1500000000000004</v>
      </c>
      <c r="AF62" s="2">
        <v>3.64</v>
      </c>
      <c r="AG62" s="2">
        <v>6819.72</v>
      </c>
      <c r="AH62" s="2">
        <v>102.55</v>
      </c>
      <c r="AI62" s="2">
        <v>12.08</v>
      </c>
      <c r="AJ62" s="2">
        <v>45.86</v>
      </c>
      <c r="AK62" s="2">
        <v>1381.1</v>
      </c>
      <c r="AL62" s="2">
        <v>708.41</v>
      </c>
      <c r="AM62" s="2">
        <v>194.34</v>
      </c>
      <c r="AN62" s="2">
        <v>17.64</v>
      </c>
      <c r="AO62" s="2">
        <v>81.180000000000007</v>
      </c>
      <c r="AP62" s="2">
        <v>32.83</v>
      </c>
      <c r="AQ62" s="2">
        <v>5.21</v>
      </c>
      <c r="AR62" s="2">
        <v>10.32</v>
      </c>
      <c r="AS62" s="2">
        <v>38.1</v>
      </c>
      <c r="AT62" s="2">
        <v>1.57</v>
      </c>
      <c r="AU62" s="2">
        <v>208.19</v>
      </c>
    </row>
    <row r="63" spans="1:47" x14ac:dyDescent="0.25">
      <c r="A63">
        <v>1040</v>
      </c>
      <c r="B63" s="1" t="s">
        <v>143</v>
      </c>
      <c r="C63" s="2">
        <v>12</v>
      </c>
      <c r="D63" s="2" t="s">
        <v>468</v>
      </c>
      <c r="E63" s="1" t="s">
        <v>74</v>
      </c>
      <c r="F63" s="2">
        <v>208.65</v>
      </c>
      <c r="G63" s="2">
        <v>40.18</v>
      </c>
      <c r="H63" s="2">
        <v>27.91</v>
      </c>
      <c r="I63" s="2">
        <v>10.14</v>
      </c>
      <c r="J63" s="2">
        <v>25.3</v>
      </c>
      <c r="K63" s="3">
        <v>8045.94</v>
      </c>
      <c r="L63" s="2">
        <v>8.75</v>
      </c>
      <c r="M63" s="2">
        <v>3525.64</v>
      </c>
      <c r="N63" s="2">
        <v>12.52</v>
      </c>
      <c r="O63" s="2">
        <v>9.57</v>
      </c>
      <c r="P63" s="2">
        <v>24.19</v>
      </c>
      <c r="Q63" s="2">
        <v>89.16</v>
      </c>
      <c r="R63" s="2">
        <v>138.97</v>
      </c>
      <c r="S63" s="2">
        <v>2.5099999999999998</v>
      </c>
      <c r="T63" s="1">
        <v>4.2</v>
      </c>
      <c r="U63" s="1">
        <v>2.3199999999999998</v>
      </c>
      <c r="V63" s="1">
        <v>0.42</v>
      </c>
      <c r="W63" s="2">
        <v>28.15</v>
      </c>
      <c r="X63" s="2">
        <v>5.26</v>
      </c>
      <c r="Y63" s="2">
        <v>7455.61</v>
      </c>
      <c r="Z63" s="1">
        <v>2.2799999999999998</v>
      </c>
      <c r="AA63" s="2">
        <v>20.88</v>
      </c>
      <c r="AB63" s="2">
        <v>10.72</v>
      </c>
      <c r="AC63" s="2">
        <v>2.62</v>
      </c>
      <c r="AD63" s="1">
        <v>2.1</v>
      </c>
      <c r="AE63" s="2">
        <v>2.08</v>
      </c>
      <c r="AF63" s="2">
        <v>3.03</v>
      </c>
      <c r="AG63" s="2">
        <v>2533.92</v>
      </c>
      <c r="AH63" s="2">
        <v>66.48</v>
      </c>
      <c r="AI63" s="2">
        <v>8.08</v>
      </c>
      <c r="AJ63" s="2">
        <v>73.75</v>
      </c>
      <c r="AK63" s="2">
        <v>294.91000000000003</v>
      </c>
      <c r="AL63" s="2">
        <v>285.47000000000003</v>
      </c>
      <c r="AM63" s="2">
        <v>331.2</v>
      </c>
      <c r="AN63" s="2">
        <v>8.41</v>
      </c>
      <c r="AO63" s="2">
        <v>34.270000000000003</v>
      </c>
      <c r="AP63" s="2">
        <v>23.63</v>
      </c>
      <c r="AQ63" s="1">
        <v>0.8</v>
      </c>
      <c r="AR63" s="2">
        <v>9.2799999999999994</v>
      </c>
      <c r="AS63" s="2">
        <v>10.3</v>
      </c>
      <c r="AT63" s="1">
        <v>1.04</v>
      </c>
      <c r="AU63" s="2">
        <v>580.65</v>
      </c>
    </row>
    <row r="64" spans="1:47" x14ac:dyDescent="0.25">
      <c r="A64">
        <v>1040</v>
      </c>
      <c r="B64" s="1" t="s">
        <v>143</v>
      </c>
      <c r="C64" s="2">
        <v>29</v>
      </c>
      <c r="D64" s="2" t="s">
        <v>468</v>
      </c>
      <c r="E64" s="1" t="s">
        <v>74</v>
      </c>
      <c r="F64" s="2">
        <v>99.78</v>
      </c>
      <c r="G64" s="1">
        <v>2.25</v>
      </c>
      <c r="H64" s="2">
        <v>24.51</v>
      </c>
      <c r="I64" s="2">
        <v>5.3</v>
      </c>
      <c r="J64" s="2">
        <v>23.27</v>
      </c>
      <c r="K64" s="2">
        <v>114.01</v>
      </c>
      <c r="L64" s="2">
        <v>2.38</v>
      </c>
      <c r="M64" s="2">
        <v>984.59</v>
      </c>
      <c r="N64" s="2">
        <v>5.86</v>
      </c>
      <c r="O64" s="2">
        <v>8.43</v>
      </c>
      <c r="P64" s="2">
        <v>32.049999999999997</v>
      </c>
      <c r="Q64" s="2">
        <v>13.29</v>
      </c>
      <c r="R64" s="2">
        <v>135.15</v>
      </c>
      <c r="S64" s="1">
        <v>1.38</v>
      </c>
      <c r="T64" s="1">
        <v>4.2</v>
      </c>
      <c r="U64" s="1">
        <v>2.3199999999999998</v>
      </c>
      <c r="V64" s="1">
        <v>0.42</v>
      </c>
      <c r="W64" s="2">
        <v>23.86</v>
      </c>
      <c r="X64" s="2">
        <v>3.12</v>
      </c>
      <c r="Y64" s="2">
        <v>202.98</v>
      </c>
      <c r="Z64" s="1">
        <v>2.2799999999999998</v>
      </c>
      <c r="AA64" s="2">
        <v>16.95</v>
      </c>
      <c r="AB64" s="2">
        <v>4.75</v>
      </c>
      <c r="AC64" s="1">
        <v>2.1</v>
      </c>
      <c r="AD64" s="1">
        <v>2.1</v>
      </c>
      <c r="AE64" s="1">
        <v>1.43</v>
      </c>
      <c r="AF64" s="1">
        <v>0.42</v>
      </c>
      <c r="AG64" s="2">
        <v>4498</v>
      </c>
      <c r="AH64" s="2">
        <v>53.25</v>
      </c>
      <c r="AI64" s="2">
        <v>5.41</v>
      </c>
      <c r="AJ64" s="2">
        <v>43.62</v>
      </c>
      <c r="AK64" s="2">
        <v>39.200000000000003</v>
      </c>
      <c r="AL64" s="2">
        <v>20.77</v>
      </c>
      <c r="AM64" s="2">
        <v>370.79</v>
      </c>
      <c r="AN64" s="2">
        <v>21.9</v>
      </c>
      <c r="AO64" s="2">
        <v>99.93</v>
      </c>
      <c r="AP64" s="2">
        <v>20.49</v>
      </c>
      <c r="AQ64" s="1">
        <v>0.8</v>
      </c>
      <c r="AR64" s="2">
        <v>3.62</v>
      </c>
      <c r="AS64" s="2">
        <v>9.7100000000000009</v>
      </c>
      <c r="AT64" s="1">
        <v>1.04</v>
      </c>
      <c r="AU64" s="2">
        <v>82.17</v>
      </c>
    </row>
    <row r="65" spans="1:47" x14ac:dyDescent="0.25">
      <c r="A65">
        <v>1041</v>
      </c>
      <c r="B65" s="1" t="s">
        <v>144</v>
      </c>
      <c r="C65" s="2">
        <v>0</v>
      </c>
      <c r="D65" s="2" t="s">
        <v>468</v>
      </c>
      <c r="E65" s="1" t="s">
        <v>74</v>
      </c>
      <c r="F65" s="2">
        <v>30.86</v>
      </c>
      <c r="G65" s="1">
        <v>6.21</v>
      </c>
      <c r="H65" s="1">
        <v>6.77</v>
      </c>
      <c r="I65" s="2">
        <v>3.57</v>
      </c>
      <c r="J65" s="2">
        <v>29.25</v>
      </c>
      <c r="K65" s="2">
        <v>7.71</v>
      </c>
      <c r="L65" s="1">
        <v>1.48</v>
      </c>
      <c r="M65" s="2">
        <v>8.52</v>
      </c>
      <c r="N65" s="2">
        <v>6.69</v>
      </c>
      <c r="O65" s="1">
        <v>4.1500000000000004</v>
      </c>
      <c r="P65" s="2">
        <v>9.31</v>
      </c>
      <c r="Q65" s="1">
        <v>2.78</v>
      </c>
      <c r="R65" s="2">
        <v>8.56</v>
      </c>
      <c r="S65" s="1">
        <v>2.12</v>
      </c>
      <c r="T65" s="1">
        <v>8.66</v>
      </c>
      <c r="U65" s="1">
        <v>5.8</v>
      </c>
      <c r="V65" s="1">
        <v>0.83</v>
      </c>
      <c r="W65" s="1">
        <v>0.84</v>
      </c>
      <c r="X65" s="1">
        <v>1.2</v>
      </c>
      <c r="Y65" s="2">
        <v>10.17</v>
      </c>
      <c r="Z65" s="1">
        <v>5.82</v>
      </c>
      <c r="AA65" s="1">
        <v>2.52</v>
      </c>
      <c r="AB65" s="1">
        <v>8.39</v>
      </c>
      <c r="AC65" s="1">
        <v>3.54</v>
      </c>
      <c r="AD65" s="1">
        <v>6.54</v>
      </c>
      <c r="AE65" s="1">
        <v>0.03</v>
      </c>
      <c r="AF65" s="1">
        <v>2.21</v>
      </c>
      <c r="AG65" s="1">
        <v>6.56</v>
      </c>
      <c r="AH65" s="2">
        <v>8.89</v>
      </c>
      <c r="AI65" s="2">
        <v>8.64</v>
      </c>
      <c r="AJ65" s="2">
        <v>3.5</v>
      </c>
      <c r="AK65" s="1">
        <v>4.05</v>
      </c>
      <c r="AL65" s="2">
        <v>3.55</v>
      </c>
      <c r="AM65" s="2">
        <v>14.95</v>
      </c>
      <c r="AN65" s="1">
        <v>1.19</v>
      </c>
      <c r="AO65" s="1">
        <v>2.17</v>
      </c>
      <c r="AP65" s="1">
        <v>1.89</v>
      </c>
      <c r="AQ65" s="1">
        <v>1.89</v>
      </c>
      <c r="AR65" s="1">
        <v>0.78</v>
      </c>
      <c r="AS65" s="1">
        <v>0.77</v>
      </c>
      <c r="AT65" s="1">
        <v>0.54</v>
      </c>
      <c r="AU65" s="1">
        <v>0.83</v>
      </c>
    </row>
    <row r="66" spans="1:47" x14ac:dyDescent="0.25">
      <c r="A66">
        <v>1042</v>
      </c>
      <c r="B66" s="1" t="s">
        <v>145</v>
      </c>
      <c r="C66" s="2">
        <v>0</v>
      </c>
      <c r="D66" s="2" t="s">
        <v>468</v>
      </c>
      <c r="E66" s="1" t="s">
        <v>74</v>
      </c>
      <c r="F66" s="3">
        <v>192.93</v>
      </c>
      <c r="G66" s="3">
        <v>9.18</v>
      </c>
      <c r="H66" s="3">
        <v>36.15</v>
      </c>
      <c r="I66" s="3">
        <v>25.43</v>
      </c>
      <c r="J66" s="3">
        <v>249.43</v>
      </c>
      <c r="K66" s="3">
        <v>327.42</v>
      </c>
      <c r="L66" s="2">
        <v>8.4700000000000006</v>
      </c>
      <c r="M66" s="3">
        <v>2628.7</v>
      </c>
      <c r="N66" s="3">
        <v>38.28</v>
      </c>
      <c r="O66" s="3">
        <v>19.82</v>
      </c>
      <c r="P66" s="3">
        <v>103.11</v>
      </c>
      <c r="Q66" s="3">
        <v>86.11</v>
      </c>
      <c r="R66" s="3">
        <v>407.57</v>
      </c>
      <c r="S66" s="3">
        <v>2.96</v>
      </c>
      <c r="T66" s="4">
        <v>6.88</v>
      </c>
      <c r="U66" s="4">
        <v>0.41</v>
      </c>
      <c r="V66" s="4">
        <v>0.48</v>
      </c>
      <c r="W66" s="3">
        <v>124.98</v>
      </c>
      <c r="X66" s="3">
        <v>6.47</v>
      </c>
      <c r="Y66" s="3">
        <v>1694.7</v>
      </c>
      <c r="Z66" s="4">
        <v>3.51</v>
      </c>
      <c r="AA66" s="3">
        <v>23.79</v>
      </c>
      <c r="AB66" s="3">
        <v>26.19</v>
      </c>
      <c r="AC66" s="3">
        <v>8.31</v>
      </c>
      <c r="AD66" s="3">
        <v>5.23</v>
      </c>
      <c r="AE66" s="3">
        <v>4.04</v>
      </c>
      <c r="AF66" s="3">
        <v>1.61</v>
      </c>
      <c r="AG66" s="3">
        <v>14252.91</v>
      </c>
      <c r="AH66" s="3">
        <v>165.13</v>
      </c>
      <c r="AI66" s="3">
        <v>25.24</v>
      </c>
      <c r="AJ66" s="3">
        <v>34.17</v>
      </c>
      <c r="AK66" s="3">
        <v>142.16</v>
      </c>
      <c r="AL66" s="3">
        <v>223.78</v>
      </c>
      <c r="AM66" s="3">
        <v>111.68</v>
      </c>
      <c r="AN66" s="3">
        <v>116.26</v>
      </c>
      <c r="AO66" s="3">
        <v>68.41</v>
      </c>
      <c r="AP66" s="3">
        <v>51.1</v>
      </c>
      <c r="AQ66" s="3">
        <v>13.78</v>
      </c>
      <c r="AR66" s="3">
        <v>5.98</v>
      </c>
      <c r="AS66" s="3">
        <v>32.840000000000003</v>
      </c>
      <c r="AT66" s="3">
        <v>2.3199999999999998</v>
      </c>
      <c r="AU66" s="3">
        <v>272.95999999999998</v>
      </c>
    </row>
    <row r="67" spans="1:47" x14ac:dyDescent="0.25">
      <c r="A67">
        <v>1042</v>
      </c>
      <c r="B67" s="1" t="s">
        <v>145</v>
      </c>
      <c r="C67" s="2">
        <v>2</v>
      </c>
      <c r="D67" s="2" t="s">
        <v>468</v>
      </c>
      <c r="E67" s="1" t="s">
        <v>74</v>
      </c>
      <c r="F67" s="2">
        <v>264.43</v>
      </c>
      <c r="G67" s="2">
        <v>40.53</v>
      </c>
      <c r="H67" s="2">
        <v>67.22</v>
      </c>
      <c r="I67" s="2">
        <v>8.0399999999999991</v>
      </c>
      <c r="J67" s="2">
        <v>336.39</v>
      </c>
      <c r="K67" s="2">
        <v>2454.6999999999998</v>
      </c>
      <c r="L67" s="2">
        <v>8.3800000000000008</v>
      </c>
      <c r="M67" s="2">
        <v>7609.9</v>
      </c>
      <c r="N67" s="2">
        <v>30.52</v>
      </c>
      <c r="O67" s="2">
        <v>43.22</v>
      </c>
      <c r="P67" s="2">
        <v>36.46</v>
      </c>
      <c r="Q67" s="2">
        <v>14.24</v>
      </c>
      <c r="R67" s="2">
        <v>240.13</v>
      </c>
      <c r="S67" s="2">
        <v>6.54</v>
      </c>
      <c r="T67" s="1">
        <v>4.2</v>
      </c>
      <c r="U67" s="2">
        <v>4.57</v>
      </c>
      <c r="V67" s="1">
        <v>0.42</v>
      </c>
      <c r="W67" s="2">
        <v>36.020000000000003</v>
      </c>
      <c r="X67" s="2">
        <v>8.01</v>
      </c>
      <c r="Y67" s="2">
        <v>3975.56</v>
      </c>
      <c r="Z67" s="1">
        <v>2.2799999999999998</v>
      </c>
      <c r="AA67" s="2">
        <v>15.45</v>
      </c>
      <c r="AB67" s="2">
        <v>14.93</v>
      </c>
      <c r="AC67" s="2">
        <v>5.83</v>
      </c>
      <c r="AD67" s="1">
        <v>2.1</v>
      </c>
      <c r="AE67" s="2">
        <v>4.5199999999999996</v>
      </c>
      <c r="AF67" s="2">
        <v>1.26</v>
      </c>
      <c r="AG67" s="2">
        <v>23514.78</v>
      </c>
      <c r="AH67" s="2">
        <v>122.51</v>
      </c>
      <c r="AI67" s="2">
        <v>11.78</v>
      </c>
      <c r="AJ67" s="2">
        <v>32.21</v>
      </c>
      <c r="AK67" s="2">
        <v>53.76</v>
      </c>
      <c r="AL67" s="2">
        <v>65.239999999999995</v>
      </c>
      <c r="AM67" s="2">
        <v>190.25</v>
      </c>
      <c r="AN67" s="2">
        <v>66.12</v>
      </c>
      <c r="AO67" s="2">
        <v>75.92</v>
      </c>
      <c r="AP67" s="2">
        <v>39.6</v>
      </c>
      <c r="AQ67" s="2">
        <v>6.43</v>
      </c>
      <c r="AR67" s="2">
        <v>9.4</v>
      </c>
      <c r="AS67" s="2">
        <v>5.15</v>
      </c>
      <c r="AT67" s="1">
        <v>1.04</v>
      </c>
      <c r="AU67" s="2">
        <v>264.10000000000002</v>
      </c>
    </row>
    <row r="68" spans="1:47" x14ac:dyDescent="0.25">
      <c r="A68">
        <v>1042</v>
      </c>
      <c r="B68" s="1" t="s">
        <v>145</v>
      </c>
      <c r="C68" s="2">
        <v>7</v>
      </c>
      <c r="D68" s="2" t="s">
        <v>468</v>
      </c>
      <c r="E68" s="1" t="s">
        <v>74</v>
      </c>
      <c r="F68" s="2">
        <v>339.68</v>
      </c>
      <c r="G68" s="2">
        <v>47.99</v>
      </c>
      <c r="H68" s="2">
        <v>44.12</v>
      </c>
      <c r="I68" s="2">
        <v>5.47</v>
      </c>
      <c r="J68" s="2">
        <v>178.15</v>
      </c>
      <c r="K68" s="2">
        <v>1044.08</v>
      </c>
      <c r="L68" s="2">
        <v>5.86</v>
      </c>
      <c r="M68" s="2">
        <v>3740.77</v>
      </c>
      <c r="N68" s="2">
        <v>5.63</v>
      </c>
      <c r="O68" s="2">
        <v>7.31</v>
      </c>
      <c r="P68" s="2">
        <v>33.01</v>
      </c>
      <c r="Q68" s="2">
        <v>10.62</v>
      </c>
      <c r="R68" s="2">
        <v>374.13</v>
      </c>
      <c r="S68" s="2">
        <v>2.66</v>
      </c>
      <c r="T68" s="1">
        <v>4.2</v>
      </c>
      <c r="U68" s="1">
        <v>2.3199999999999998</v>
      </c>
      <c r="V68" s="1">
        <v>0.42</v>
      </c>
      <c r="W68" s="2">
        <v>6.46</v>
      </c>
      <c r="X68" s="2">
        <v>5.8</v>
      </c>
      <c r="Y68" s="2">
        <v>2993.33</v>
      </c>
      <c r="Z68" s="1">
        <v>2.2799999999999998</v>
      </c>
      <c r="AA68" s="2">
        <v>7.71</v>
      </c>
      <c r="AB68" s="2">
        <v>10.19</v>
      </c>
      <c r="AC68" s="2">
        <v>3.13</v>
      </c>
      <c r="AD68" s="1">
        <v>2.1</v>
      </c>
      <c r="AE68" s="2">
        <v>1.73</v>
      </c>
      <c r="AF68" s="2">
        <v>0.49</v>
      </c>
      <c r="AG68" s="2">
        <v>3757.72</v>
      </c>
      <c r="AH68" s="2">
        <v>133.41999999999999</v>
      </c>
      <c r="AI68" s="2">
        <v>7.05</v>
      </c>
      <c r="AJ68" s="2">
        <v>39.61</v>
      </c>
      <c r="AK68" s="2">
        <v>47.81</v>
      </c>
      <c r="AL68" s="2">
        <v>43.07</v>
      </c>
      <c r="AM68" s="2">
        <v>300.92</v>
      </c>
      <c r="AN68" s="2">
        <v>6.77</v>
      </c>
      <c r="AO68" s="2">
        <v>35.479999999999997</v>
      </c>
      <c r="AP68" s="2">
        <v>14.02</v>
      </c>
      <c r="AQ68" s="1">
        <v>0.8</v>
      </c>
      <c r="AR68" s="2">
        <v>8.34</v>
      </c>
      <c r="AS68" s="2">
        <v>3.24</v>
      </c>
      <c r="AT68" s="1">
        <v>1.04</v>
      </c>
      <c r="AU68" s="2">
        <v>261.66000000000003</v>
      </c>
    </row>
    <row r="69" spans="1:47" x14ac:dyDescent="0.25">
      <c r="A69">
        <v>1042</v>
      </c>
      <c r="B69" s="1" t="s">
        <v>145</v>
      </c>
      <c r="C69" s="2">
        <v>9</v>
      </c>
      <c r="D69" s="2" t="s">
        <v>468</v>
      </c>
      <c r="E69" s="1" t="s">
        <v>74</v>
      </c>
      <c r="F69" s="3">
        <v>369.79</v>
      </c>
      <c r="G69" s="3">
        <v>27.32</v>
      </c>
      <c r="H69" s="3">
        <v>27.14</v>
      </c>
      <c r="I69" s="3">
        <v>6.42</v>
      </c>
      <c r="J69" s="3">
        <v>300.02</v>
      </c>
      <c r="K69" s="3">
        <v>1030.83</v>
      </c>
      <c r="L69" s="2">
        <v>6.1</v>
      </c>
      <c r="M69" s="3">
        <v>3790.97</v>
      </c>
      <c r="N69" s="4">
        <v>2.06</v>
      </c>
      <c r="O69" s="4">
        <v>0.76</v>
      </c>
      <c r="P69" s="3">
        <v>31.11</v>
      </c>
      <c r="Q69" s="3">
        <v>7.04</v>
      </c>
      <c r="R69" s="3">
        <v>745.61</v>
      </c>
      <c r="S69" s="3">
        <v>0.72</v>
      </c>
      <c r="T69" s="4">
        <v>6.88</v>
      </c>
      <c r="U69" s="4">
        <v>0.41</v>
      </c>
      <c r="V69" s="4">
        <v>0.48</v>
      </c>
      <c r="W69" s="3">
        <v>6.71</v>
      </c>
      <c r="X69" s="3">
        <v>2.19</v>
      </c>
      <c r="Y69" s="3">
        <v>1286.8599999999999</v>
      </c>
      <c r="Z69" s="4">
        <v>3.51</v>
      </c>
      <c r="AA69" s="3">
        <v>7.39</v>
      </c>
      <c r="AB69" s="3">
        <v>2.72</v>
      </c>
      <c r="AC69" s="3">
        <v>3.69</v>
      </c>
      <c r="AD69" s="4">
        <v>0.46</v>
      </c>
      <c r="AE69" s="4">
        <v>1.85</v>
      </c>
      <c r="AF69" s="4">
        <v>0.12</v>
      </c>
      <c r="AG69" s="3">
        <v>1536.75</v>
      </c>
      <c r="AH69" s="3">
        <v>153.15</v>
      </c>
      <c r="AI69" s="3">
        <v>15.02</v>
      </c>
      <c r="AJ69" s="3">
        <v>18.84</v>
      </c>
      <c r="AK69" s="3">
        <v>35.369999999999997</v>
      </c>
      <c r="AL69" s="3">
        <v>61.57</v>
      </c>
      <c r="AM69" s="3">
        <v>238.6</v>
      </c>
      <c r="AN69" s="3"/>
      <c r="AO69" s="4">
        <v>0.93</v>
      </c>
      <c r="AP69" s="3">
        <v>11.46</v>
      </c>
      <c r="AQ69" s="4">
        <v>0.82</v>
      </c>
      <c r="AR69" s="3">
        <v>7.45</v>
      </c>
      <c r="AS69" s="4">
        <v>0.83</v>
      </c>
      <c r="AT69" s="4">
        <v>1.19</v>
      </c>
      <c r="AU69" s="3">
        <v>258.25</v>
      </c>
    </row>
    <row r="70" spans="1:47" x14ac:dyDescent="0.25">
      <c r="A70">
        <v>1042</v>
      </c>
      <c r="B70" s="1" t="s">
        <v>145</v>
      </c>
      <c r="C70" s="2">
        <v>30</v>
      </c>
      <c r="D70" s="2" t="s">
        <v>468</v>
      </c>
      <c r="E70" s="1" t="s">
        <v>74</v>
      </c>
      <c r="F70" s="2">
        <v>45.52</v>
      </c>
      <c r="G70" s="1">
        <v>2.25</v>
      </c>
      <c r="H70" s="2">
        <v>22.95</v>
      </c>
      <c r="I70" s="2">
        <v>3.51</v>
      </c>
      <c r="J70" s="2">
        <v>78.44</v>
      </c>
      <c r="K70" s="2">
        <v>35.700000000000003</v>
      </c>
      <c r="L70" s="2">
        <v>2.21</v>
      </c>
      <c r="M70" s="2">
        <v>900.98</v>
      </c>
      <c r="N70" s="2">
        <v>7.8</v>
      </c>
      <c r="O70" s="2">
        <v>3.96</v>
      </c>
      <c r="P70" s="2">
        <v>16.93</v>
      </c>
      <c r="Q70" s="1">
        <v>1.42</v>
      </c>
      <c r="R70" s="2">
        <v>97.83</v>
      </c>
      <c r="S70" s="1">
        <v>1.38</v>
      </c>
      <c r="T70" s="1">
        <v>4.2</v>
      </c>
      <c r="U70" s="1">
        <v>2.3199999999999998</v>
      </c>
      <c r="V70" s="1">
        <v>0.42</v>
      </c>
      <c r="W70" s="2">
        <v>2.33</v>
      </c>
      <c r="X70" s="2">
        <v>3.68</v>
      </c>
      <c r="Y70" s="2">
        <v>116.17</v>
      </c>
      <c r="Z70" s="1">
        <v>2.2799999999999998</v>
      </c>
      <c r="AA70" s="2">
        <v>1.76</v>
      </c>
      <c r="AB70" s="1">
        <v>3.6</v>
      </c>
      <c r="AC70" s="2">
        <v>2.38</v>
      </c>
      <c r="AD70" s="1">
        <v>2.1</v>
      </c>
      <c r="AE70" s="1">
        <v>1.43</v>
      </c>
      <c r="AF70" s="1">
        <v>0.42</v>
      </c>
      <c r="AG70" s="2">
        <v>13383.19</v>
      </c>
      <c r="AH70" s="2">
        <v>47.81</v>
      </c>
      <c r="AI70" s="2">
        <v>4.05</v>
      </c>
      <c r="AJ70" s="2">
        <v>13.1</v>
      </c>
      <c r="AK70" s="2">
        <v>3.8</v>
      </c>
      <c r="AL70" s="2">
        <v>8.49</v>
      </c>
      <c r="AM70" s="2">
        <v>65.89</v>
      </c>
      <c r="AN70" s="2">
        <v>11.7</v>
      </c>
      <c r="AO70" s="2">
        <v>33.44</v>
      </c>
      <c r="AP70" s="2">
        <v>14.69</v>
      </c>
      <c r="AQ70" s="1">
        <v>0.8</v>
      </c>
      <c r="AR70" s="2">
        <v>4.72</v>
      </c>
      <c r="AS70" s="1">
        <v>0.1</v>
      </c>
      <c r="AT70" s="1">
        <v>1.04</v>
      </c>
      <c r="AU70" s="2">
        <v>34.090000000000003</v>
      </c>
    </row>
    <row r="71" spans="1:47" x14ac:dyDescent="0.25">
      <c r="A71">
        <v>1043</v>
      </c>
      <c r="B71" s="1" t="s">
        <v>146</v>
      </c>
      <c r="C71" s="2">
        <v>0</v>
      </c>
      <c r="D71" s="2" t="s">
        <v>468</v>
      </c>
      <c r="E71" s="1" t="s">
        <v>74</v>
      </c>
      <c r="F71" s="1">
        <v>8.48</v>
      </c>
      <c r="G71" s="1">
        <v>6.21</v>
      </c>
      <c r="H71" s="1">
        <v>6.77</v>
      </c>
      <c r="I71" s="1">
        <v>3.17</v>
      </c>
      <c r="J71" s="1">
        <v>8.7899999999999991</v>
      </c>
      <c r="K71" s="1">
        <v>1.64</v>
      </c>
      <c r="L71" s="1">
        <v>1.48</v>
      </c>
      <c r="M71" s="2">
        <v>19.11</v>
      </c>
      <c r="N71" s="1">
        <v>4.0199999999999996</v>
      </c>
      <c r="O71" s="1">
        <v>4.1500000000000004</v>
      </c>
      <c r="P71" s="2">
        <v>3.35</v>
      </c>
      <c r="Q71" s="1">
        <v>2.78</v>
      </c>
      <c r="R71" s="2">
        <v>6.9</v>
      </c>
      <c r="S71" s="1">
        <v>2.12</v>
      </c>
      <c r="T71" s="1">
        <v>8.66</v>
      </c>
      <c r="U71" s="1">
        <v>5.8</v>
      </c>
      <c r="V71" s="1">
        <v>0.83</v>
      </c>
      <c r="W71" s="1">
        <v>0.84</v>
      </c>
      <c r="X71" s="1">
        <v>1.2</v>
      </c>
      <c r="Y71" s="2">
        <v>12.37</v>
      </c>
      <c r="Z71" s="1">
        <v>5.82</v>
      </c>
      <c r="AA71" s="1">
        <v>2.52</v>
      </c>
      <c r="AB71" s="1">
        <v>8.39</v>
      </c>
      <c r="AC71" s="1">
        <v>3.54</v>
      </c>
      <c r="AD71" s="1">
        <v>6.54</v>
      </c>
      <c r="AE71" s="1">
        <v>0.03</v>
      </c>
      <c r="AF71" s="1">
        <v>2.21</v>
      </c>
      <c r="AG71" s="2">
        <v>57.73</v>
      </c>
      <c r="AH71" s="2">
        <v>4.96</v>
      </c>
      <c r="AI71" s="1">
        <v>7.42</v>
      </c>
      <c r="AJ71" s="1">
        <v>3.27</v>
      </c>
      <c r="AK71" s="1">
        <v>4.05</v>
      </c>
      <c r="AL71" s="1">
        <v>1.29</v>
      </c>
      <c r="AM71" s="2">
        <v>16.690000000000001</v>
      </c>
      <c r="AN71" s="1">
        <v>1.19</v>
      </c>
      <c r="AO71" s="1">
        <v>2.17</v>
      </c>
      <c r="AP71" s="1">
        <v>1.89</v>
      </c>
      <c r="AQ71" s="1">
        <v>1.89</v>
      </c>
      <c r="AR71" s="1">
        <v>0.78</v>
      </c>
      <c r="AS71" s="1">
        <v>0.77</v>
      </c>
      <c r="AT71" s="1">
        <v>0.54</v>
      </c>
      <c r="AU71" s="1">
        <v>0.83</v>
      </c>
    </row>
    <row r="72" spans="1:47" x14ac:dyDescent="0.25">
      <c r="A72">
        <v>1044</v>
      </c>
      <c r="B72" s="1" t="s">
        <v>147</v>
      </c>
      <c r="C72" s="2">
        <v>0</v>
      </c>
      <c r="D72" s="2" t="s">
        <v>468</v>
      </c>
      <c r="E72" s="1" t="s">
        <v>74</v>
      </c>
      <c r="F72" s="1">
        <v>8.48</v>
      </c>
      <c r="G72" s="1">
        <v>6.21</v>
      </c>
      <c r="H72" s="1">
        <v>6.77</v>
      </c>
      <c r="I72" s="1">
        <v>3.17</v>
      </c>
      <c r="J72" s="1">
        <v>8.7899999999999991</v>
      </c>
      <c r="K72" s="1">
        <v>1.64</v>
      </c>
      <c r="L72" s="1">
        <v>1.48</v>
      </c>
      <c r="M72" s="1">
        <v>5.28</v>
      </c>
      <c r="N72" s="1">
        <v>4.0199999999999996</v>
      </c>
      <c r="O72" s="1">
        <v>4.1500000000000004</v>
      </c>
      <c r="P72" s="2">
        <v>1.82</v>
      </c>
      <c r="Q72" s="1">
        <v>2.78</v>
      </c>
      <c r="R72" s="1">
        <v>4.3499999999999996</v>
      </c>
      <c r="S72" s="1">
        <v>2.12</v>
      </c>
      <c r="T72" s="1">
        <v>8.66</v>
      </c>
      <c r="U72" s="1">
        <v>5.8</v>
      </c>
      <c r="V72" s="1">
        <v>0.83</v>
      </c>
      <c r="W72" s="1">
        <v>0.84</v>
      </c>
      <c r="X72" s="1">
        <v>1.2</v>
      </c>
      <c r="Y72" s="2">
        <v>8.92</v>
      </c>
      <c r="Z72" s="1">
        <v>5.82</v>
      </c>
      <c r="AA72" s="1">
        <v>2.52</v>
      </c>
      <c r="AB72" s="1">
        <v>8.39</v>
      </c>
      <c r="AC72" s="1">
        <v>3.54</v>
      </c>
      <c r="AD72" s="1">
        <v>6.54</v>
      </c>
      <c r="AE72" s="1">
        <v>0.03</v>
      </c>
      <c r="AF72" s="1">
        <v>2.21</v>
      </c>
      <c r="AG72" s="1">
        <v>6.56</v>
      </c>
      <c r="AH72" s="1">
        <v>2.92</v>
      </c>
      <c r="AI72" s="1">
        <v>7.42</v>
      </c>
      <c r="AJ72" s="1">
        <v>3.27</v>
      </c>
      <c r="AK72" s="1">
        <v>4.05</v>
      </c>
      <c r="AL72" s="1">
        <v>1.29</v>
      </c>
      <c r="AM72" s="2">
        <v>4.5599999999999996</v>
      </c>
      <c r="AN72" s="1">
        <v>1.19</v>
      </c>
      <c r="AO72" s="1">
        <v>2.17</v>
      </c>
      <c r="AP72" s="1">
        <v>1.89</v>
      </c>
      <c r="AQ72" s="1">
        <v>1.89</v>
      </c>
      <c r="AR72" s="1">
        <v>0.78</v>
      </c>
      <c r="AS72" s="1">
        <v>0.77</v>
      </c>
      <c r="AT72" s="1">
        <v>0.54</v>
      </c>
      <c r="AU72" s="1">
        <v>0.83</v>
      </c>
    </row>
    <row r="73" spans="1:47" x14ac:dyDescent="0.25">
      <c r="A73">
        <v>1045</v>
      </c>
      <c r="B73" s="1" t="s">
        <v>148</v>
      </c>
      <c r="C73" s="2">
        <v>0</v>
      </c>
      <c r="D73" s="2" t="s">
        <v>468</v>
      </c>
      <c r="E73" s="1" t="s">
        <v>74</v>
      </c>
      <c r="F73" s="1">
        <v>8.48</v>
      </c>
      <c r="G73" s="1">
        <v>6.21</v>
      </c>
      <c r="H73" s="1">
        <v>6.77</v>
      </c>
      <c r="I73" s="1">
        <v>3.17</v>
      </c>
      <c r="J73" s="1">
        <v>8.7899999999999991</v>
      </c>
      <c r="K73" s="1">
        <v>1.64</v>
      </c>
      <c r="L73" s="1">
        <v>1.48</v>
      </c>
      <c r="M73" s="1">
        <v>5.28</v>
      </c>
      <c r="N73" s="1">
        <v>4.0199999999999996</v>
      </c>
      <c r="O73" s="1">
        <v>4.1500000000000004</v>
      </c>
      <c r="P73" s="2">
        <v>2.14</v>
      </c>
      <c r="Q73" s="1">
        <v>2.78</v>
      </c>
      <c r="R73" s="1">
        <v>4.3499999999999996</v>
      </c>
      <c r="S73" s="1">
        <v>2.12</v>
      </c>
      <c r="T73" s="1">
        <v>8.66</v>
      </c>
      <c r="U73" s="1">
        <v>5.8</v>
      </c>
      <c r="V73" s="1">
        <v>0.83</v>
      </c>
      <c r="W73" s="1">
        <v>0.84</v>
      </c>
      <c r="X73" s="1">
        <v>1.2</v>
      </c>
      <c r="Y73" s="1">
        <v>1.65</v>
      </c>
      <c r="Z73" s="1">
        <v>5.82</v>
      </c>
      <c r="AA73" s="1">
        <v>2.52</v>
      </c>
      <c r="AB73" s="1">
        <v>8.39</v>
      </c>
      <c r="AC73" s="1">
        <v>3.54</v>
      </c>
      <c r="AD73" s="1">
        <v>6.54</v>
      </c>
      <c r="AE73" s="1">
        <v>0.03</v>
      </c>
      <c r="AF73" s="1">
        <v>2.21</v>
      </c>
      <c r="AG73" s="1">
        <v>6.56</v>
      </c>
      <c r="AH73" s="1">
        <v>2.92</v>
      </c>
      <c r="AI73" s="1">
        <v>7.42</v>
      </c>
      <c r="AJ73" s="1">
        <v>3.27</v>
      </c>
      <c r="AK73" s="1">
        <v>4.05</v>
      </c>
      <c r="AL73" s="1">
        <v>1.29</v>
      </c>
      <c r="AM73" s="1">
        <v>2.14</v>
      </c>
      <c r="AN73" s="1">
        <v>1.19</v>
      </c>
      <c r="AO73" s="1">
        <v>2.17</v>
      </c>
      <c r="AP73" s="1">
        <v>1.89</v>
      </c>
      <c r="AQ73" s="1">
        <v>1.89</v>
      </c>
      <c r="AR73" s="1">
        <v>0.78</v>
      </c>
      <c r="AS73" s="1">
        <v>0.77</v>
      </c>
      <c r="AT73" s="1">
        <v>0.54</v>
      </c>
      <c r="AU73" s="1">
        <v>0.83</v>
      </c>
    </row>
    <row r="74" spans="1:47" x14ac:dyDescent="0.25">
      <c r="A74">
        <v>1046</v>
      </c>
      <c r="B74" s="1" t="s">
        <v>149</v>
      </c>
      <c r="C74" s="2">
        <v>0</v>
      </c>
      <c r="D74" s="2" t="s">
        <v>468</v>
      </c>
      <c r="E74" s="1" t="s">
        <v>74</v>
      </c>
      <c r="F74" s="1">
        <v>8.48</v>
      </c>
      <c r="G74" s="1">
        <v>6.21</v>
      </c>
      <c r="H74" s="1">
        <v>6.77</v>
      </c>
      <c r="I74" s="1">
        <v>3.17</v>
      </c>
      <c r="J74" s="1">
        <v>8.7899999999999991</v>
      </c>
      <c r="K74" s="1">
        <v>1.64</v>
      </c>
      <c r="L74" s="1">
        <v>1.48</v>
      </c>
      <c r="M74" s="2">
        <v>6.41</v>
      </c>
      <c r="N74" s="1">
        <v>4.0199999999999996</v>
      </c>
      <c r="O74" s="1">
        <v>4.1500000000000004</v>
      </c>
      <c r="P74" s="1">
        <v>1.8</v>
      </c>
      <c r="Q74" s="1">
        <v>2.78</v>
      </c>
      <c r="R74" s="1">
        <v>4.3499999999999996</v>
      </c>
      <c r="S74" s="1">
        <v>2.12</v>
      </c>
      <c r="T74" s="1">
        <v>8.66</v>
      </c>
      <c r="U74" s="1">
        <v>5.8</v>
      </c>
      <c r="V74" s="1">
        <v>0.83</v>
      </c>
      <c r="W74" s="1">
        <v>0.84</v>
      </c>
      <c r="X74" s="1">
        <v>1.2</v>
      </c>
      <c r="Y74" s="2">
        <v>2.4500000000000002</v>
      </c>
      <c r="Z74" s="1">
        <v>5.82</v>
      </c>
      <c r="AA74" s="1">
        <v>2.52</v>
      </c>
      <c r="AB74" s="1">
        <v>8.39</v>
      </c>
      <c r="AC74" s="1">
        <v>3.54</v>
      </c>
      <c r="AD74" s="1">
        <v>6.54</v>
      </c>
      <c r="AE74" s="1">
        <v>0.03</v>
      </c>
      <c r="AF74" s="1">
        <v>2.21</v>
      </c>
      <c r="AG74" s="1">
        <v>6.56</v>
      </c>
      <c r="AH74" s="2">
        <v>5.52</v>
      </c>
      <c r="AI74" s="1">
        <v>7.42</v>
      </c>
      <c r="AJ74" s="1">
        <v>3.27</v>
      </c>
      <c r="AK74" s="1">
        <v>4.05</v>
      </c>
      <c r="AL74" s="1">
        <v>1.29</v>
      </c>
      <c r="AM74" s="1">
        <v>2.14</v>
      </c>
      <c r="AN74" s="1">
        <v>1.19</v>
      </c>
      <c r="AO74" s="1">
        <v>2.17</v>
      </c>
      <c r="AP74" s="1">
        <v>1.89</v>
      </c>
      <c r="AQ74" s="1">
        <v>1.89</v>
      </c>
      <c r="AR74" s="1">
        <v>0.78</v>
      </c>
      <c r="AS74" s="1">
        <v>0.77</v>
      </c>
      <c r="AT74" s="1">
        <v>0.54</v>
      </c>
      <c r="AU74" s="1">
        <v>0.83</v>
      </c>
    </row>
    <row r="75" spans="1:47" x14ac:dyDescent="0.25">
      <c r="A75">
        <v>1047</v>
      </c>
      <c r="B75" s="1" t="s">
        <v>150</v>
      </c>
      <c r="C75" s="2">
        <v>0</v>
      </c>
      <c r="D75" s="2" t="s">
        <v>468</v>
      </c>
      <c r="E75" s="1" t="s">
        <v>74</v>
      </c>
      <c r="F75" s="2">
        <v>122.16</v>
      </c>
      <c r="G75" s="1">
        <v>6.21</v>
      </c>
      <c r="H75" s="2">
        <v>63.42</v>
      </c>
      <c r="I75" s="2">
        <v>14.22</v>
      </c>
      <c r="J75" s="2">
        <v>73.45</v>
      </c>
      <c r="K75" s="2">
        <v>124.22</v>
      </c>
      <c r="L75" s="2">
        <v>13.31</v>
      </c>
      <c r="M75" s="2">
        <v>1759.92</v>
      </c>
      <c r="N75" s="2">
        <v>9.56</v>
      </c>
      <c r="O75" s="2">
        <v>12.94</v>
      </c>
      <c r="P75" s="2">
        <v>27.35</v>
      </c>
      <c r="Q75" s="2">
        <v>8.1199999999999992</v>
      </c>
      <c r="R75" s="2">
        <v>169.7</v>
      </c>
      <c r="S75" s="1">
        <v>2.12</v>
      </c>
      <c r="T75" s="1">
        <v>8.66</v>
      </c>
      <c r="U75" s="1">
        <v>5.8</v>
      </c>
      <c r="V75" s="2">
        <v>12.58</v>
      </c>
      <c r="W75" s="2">
        <v>159.66999999999999</v>
      </c>
      <c r="X75" s="2">
        <v>3.62</v>
      </c>
      <c r="Y75" s="2">
        <v>1413.63</v>
      </c>
      <c r="Z75" s="1">
        <v>5.82</v>
      </c>
      <c r="AA75" s="2">
        <v>11.98</v>
      </c>
      <c r="AB75" s="2">
        <v>14.28</v>
      </c>
      <c r="AC75" s="2">
        <v>10.45</v>
      </c>
      <c r="AD75" s="1">
        <v>6.54</v>
      </c>
      <c r="AE75" s="2">
        <v>1.67</v>
      </c>
      <c r="AF75" s="1">
        <v>2.21</v>
      </c>
      <c r="AG75" s="2">
        <v>12442.63</v>
      </c>
      <c r="AH75" s="2">
        <v>879.41</v>
      </c>
      <c r="AI75" s="2">
        <v>115.77</v>
      </c>
      <c r="AJ75" s="2">
        <v>36.04</v>
      </c>
      <c r="AK75" s="2">
        <v>257.05</v>
      </c>
      <c r="AL75" s="2">
        <v>226.75</v>
      </c>
      <c r="AM75" s="2">
        <v>57.95</v>
      </c>
      <c r="AN75" s="2">
        <v>30.73</v>
      </c>
      <c r="AO75" s="2">
        <v>156.37</v>
      </c>
      <c r="AP75" s="2">
        <v>42.1</v>
      </c>
      <c r="AQ75" s="1">
        <v>1.89</v>
      </c>
      <c r="AR75" s="2">
        <v>9.43</v>
      </c>
      <c r="AS75" s="1">
        <v>0.77</v>
      </c>
      <c r="AT75" s="1">
        <v>0.54</v>
      </c>
      <c r="AU75" s="2">
        <v>115.52</v>
      </c>
    </row>
    <row r="76" spans="1:47" x14ac:dyDescent="0.25">
      <c r="A76">
        <v>1047</v>
      </c>
      <c r="B76" s="1" t="s">
        <v>150</v>
      </c>
      <c r="C76" s="2">
        <v>2</v>
      </c>
      <c r="D76" s="2" t="s">
        <v>468</v>
      </c>
      <c r="E76" s="1" t="s">
        <v>74</v>
      </c>
      <c r="F76" s="2">
        <v>114.25</v>
      </c>
      <c r="G76" s="1">
        <v>6.21</v>
      </c>
      <c r="H76" s="2">
        <v>27.72</v>
      </c>
      <c r="I76" s="2">
        <v>5.14</v>
      </c>
      <c r="J76" s="2">
        <v>20.059999999999999</v>
      </c>
      <c r="K76" s="2">
        <v>315.33999999999997</v>
      </c>
      <c r="L76" s="2">
        <v>6.78</v>
      </c>
      <c r="M76" s="2">
        <v>2807.86</v>
      </c>
      <c r="N76" s="2">
        <v>24.63</v>
      </c>
      <c r="O76" s="2">
        <v>5.62</v>
      </c>
      <c r="P76" s="2">
        <v>17.190000000000001</v>
      </c>
      <c r="Q76" s="1">
        <v>2.78</v>
      </c>
      <c r="R76" s="2">
        <v>28.86</v>
      </c>
      <c r="S76" s="1">
        <v>2.12</v>
      </c>
      <c r="T76" s="1">
        <v>8.66</v>
      </c>
      <c r="U76" s="1">
        <v>5.8</v>
      </c>
      <c r="V76" s="2">
        <v>36.94</v>
      </c>
      <c r="W76" s="2">
        <v>122.27</v>
      </c>
      <c r="X76" s="2">
        <v>3.43</v>
      </c>
      <c r="Y76" s="2">
        <v>1160.78</v>
      </c>
      <c r="Z76" s="1">
        <v>5.82</v>
      </c>
      <c r="AA76" s="2">
        <v>22.44</v>
      </c>
      <c r="AB76" s="1">
        <v>8.39</v>
      </c>
      <c r="AC76" s="2">
        <v>4.2699999999999996</v>
      </c>
      <c r="AD76" s="1">
        <v>6.54</v>
      </c>
      <c r="AE76" s="1">
        <v>0.03</v>
      </c>
      <c r="AF76" s="1">
        <v>2.21</v>
      </c>
      <c r="AG76" s="2">
        <v>4193.8500000000004</v>
      </c>
      <c r="AH76" s="2">
        <v>274.63</v>
      </c>
      <c r="AI76" s="2">
        <v>13.72</v>
      </c>
      <c r="AJ76" s="2">
        <v>40.24</v>
      </c>
      <c r="AK76" s="2">
        <v>87.48</v>
      </c>
      <c r="AL76" s="2">
        <v>139.01</v>
      </c>
      <c r="AM76" s="2">
        <v>96.49</v>
      </c>
      <c r="AN76" s="2">
        <v>3.94</v>
      </c>
      <c r="AO76" s="2">
        <v>31.07</v>
      </c>
      <c r="AP76" s="2">
        <v>21.41</v>
      </c>
      <c r="AQ76" s="1">
        <v>1.89</v>
      </c>
      <c r="AR76" s="2">
        <v>5.91</v>
      </c>
      <c r="AS76" s="1">
        <v>0.77</v>
      </c>
      <c r="AT76" s="1">
        <v>0.54</v>
      </c>
      <c r="AU76" s="2">
        <v>178.9</v>
      </c>
    </row>
    <row r="77" spans="1:47" x14ac:dyDescent="0.25">
      <c r="A77">
        <v>1048</v>
      </c>
      <c r="B77" s="1" t="s">
        <v>151</v>
      </c>
      <c r="C77" s="2">
        <v>0</v>
      </c>
      <c r="D77" s="2" t="s">
        <v>468</v>
      </c>
      <c r="E77" s="1" t="s">
        <v>74</v>
      </c>
      <c r="F77" s="2">
        <v>40.42</v>
      </c>
      <c r="G77" s="1">
        <v>6.21</v>
      </c>
      <c r="H77" s="1">
        <v>6.77</v>
      </c>
      <c r="I77" s="2">
        <v>3.88</v>
      </c>
      <c r="J77" s="1">
        <v>8.7899999999999991</v>
      </c>
      <c r="K77" s="2">
        <v>36.49</v>
      </c>
      <c r="L77" s="1">
        <v>1.48</v>
      </c>
      <c r="M77" s="2">
        <v>373.1</v>
      </c>
      <c r="N77" s="2">
        <v>19.920000000000002</v>
      </c>
      <c r="O77" s="1">
        <v>4.1500000000000004</v>
      </c>
      <c r="P77" s="2">
        <v>9.51</v>
      </c>
      <c r="Q77" s="1">
        <v>2.78</v>
      </c>
      <c r="R77" s="2">
        <v>15.47</v>
      </c>
      <c r="S77" s="1">
        <v>2.12</v>
      </c>
      <c r="T77" s="1">
        <v>8.66</v>
      </c>
      <c r="U77" s="1">
        <v>5.8</v>
      </c>
      <c r="V77" s="1">
        <v>0.83</v>
      </c>
      <c r="W77" s="1">
        <v>0.84</v>
      </c>
      <c r="X77" s="1">
        <v>1.2</v>
      </c>
      <c r="Y77" s="2">
        <v>154.33000000000001</v>
      </c>
      <c r="Z77" s="1">
        <v>5.82</v>
      </c>
      <c r="AA77" s="1">
        <v>2.52</v>
      </c>
      <c r="AB77" s="1">
        <v>8.39</v>
      </c>
      <c r="AC77" s="1">
        <v>3.54</v>
      </c>
      <c r="AD77" s="1">
        <v>6.54</v>
      </c>
      <c r="AE77" s="1">
        <v>0.03</v>
      </c>
      <c r="AF77" s="1">
        <v>2.21</v>
      </c>
      <c r="AG77" s="2">
        <v>735.14</v>
      </c>
      <c r="AH77" s="2">
        <v>17.489999999999998</v>
      </c>
      <c r="AI77" s="1">
        <v>7.42</v>
      </c>
      <c r="AJ77" s="2">
        <v>3.5</v>
      </c>
      <c r="AK77" s="1">
        <v>4.05</v>
      </c>
      <c r="AL77" s="1">
        <v>1.29</v>
      </c>
      <c r="AM77" s="2">
        <v>193.38</v>
      </c>
      <c r="AN77" s="1">
        <v>1.19</v>
      </c>
      <c r="AO77" s="1">
        <v>2.17</v>
      </c>
      <c r="AP77" s="1">
        <v>1.89</v>
      </c>
      <c r="AQ77" s="1">
        <v>1.89</v>
      </c>
      <c r="AR77" s="1">
        <v>0.78</v>
      </c>
      <c r="AS77" s="1">
        <v>0.77</v>
      </c>
      <c r="AT77" s="1">
        <v>0.54</v>
      </c>
      <c r="AU77" s="1">
        <v>0.83</v>
      </c>
    </row>
    <row r="78" spans="1:47" x14ac:dyDescent="0.25">
      <c r="A78">
        <v>1049</v>
      </c>
      <c r="B78" s="1" t="s">
        <v>152</v>
      </c>
      <c r="C78" s="2">
        <v>0</v>
      </c>
      <c r="D78" s="2" t="s">
        <v>468</v>
      </c>
      <c r="E78" s="1" t="s">
        <v>74</v>
      </c>
      <c r="F78" s="2">
        <v>101.44</v>
      </c>
      <c r="G78" s="1">
        <v>6.21</v>
      </c>
      <c r="H78" s="1">
        <v>6.77</v>
      </c>
      <c r="I78" s="1">
        <v>3.17</v>
      </c>
      <c r="J78" s="1">
        <v>8.7899999999999991</v>
      </c>
      <c r="K78" s="2">
        <v>20.14</v>
      </c>
      <c r="L78" s="1">
        <v>1.48</v>
      </c>
      <c r="M78" s="2">
        <v>60.69</v>
      </c>
      <c r="N78" s="2">
        <v>5.46</v>
      </c>
      <c r="O78" s="1">
        <v>4.1500000000000004</v>
      </c>
      <c r="P78" s="2">
        <v>14.38</v>
      </c>
      <c r="Q78" s="1">
        <v>2.78</v>
      </c>
      <c r="R78" s="2">
        <v>8.56</v>
      </c>
      <c r="S78" s="1">
        <v>2.12</v>
      </c>
      <c r="T78" s="1">
        <v>8.66</v>
      </c>
      <c r="U78" s="1">
        <v>5.8</v>
      </c>
      <c r="V78" s="1">
        <v>0.83</v>
      </c>
      <c r="W78" s="1">
        <v>0.84</v>
      </c>
      <c r="X78" s="1">
        <v>1.2</v>
      </c>
      <c r="Y78" s="2">
        <v>80.23</v>
      </c>
      <c r="Z78" s="1">
        <v>5.82</v>
      </c>
      <c r="AA78" s="1">
        <v>2.52</v>
      </c>
      <c r="AB78" s="1">
        <v>8.39</v>
      </c>
      <c r="AC78" s="1">
        <v>3.54</v>
      </c>
      <c r="AD78" s="1">
        <v>6.54</v>
      </c>
      <c r="AE78" s="1">
        <v>0.03</v>
      </c>
      <c r="AF78" s="1">
        <v>2.21</v>
      </c>
      <c r="AG78" s="2">
        <v>93.33</v>
      </c>
      <c r="AH78" s="2">
        <v>18.7</v>
      </c>
      <c r="AI78" s="1">
        <v>7.42</v>
      </c>
      <c r="AJ78" s="2">
        <v>4.97</v>
      </c>
      <c r="AK78" s="1">
        <v>4.05</v>
      </c>
      <c r="AL78" s="1">
        <v>1.29</v>
      </c>
      <c r="AM78" s="2">
        <v>77.28</v>
      </c>
      <c r="AN78" s="1">
        <v>1.19</v>
      </c>
      <c r="AO78" s="1">
        <v>2.17</v>
      </c>
      <c r="AP78" s="1">
        <v>1.89</v>
      </c>
      <c r="AQ78" s="1">
        <v>1.89</v>
      </c>
      <c r="AR78" s="1">
        <v>0.78</v>
      </c>
      <c r="AS78" s="1">
        <v>0.77</v>
      </c>
      <c r="AT78" s="1">
        <v>0.54</v>
      </c>
      <c r="AU78" s="1">
        <v>0.83</v>
      </c>
    </row>
    <row r="79" spans="1:47" x14ac:dyDescent="0.25">
      <c r="A79">
        <v>1050</v>
      </c>
      <c r="B79" s="1" t="s">
        <v>153</v>
      </c>
      <c r="C79" s="2">
        <v>0</v>
      </c>
      <c r="D79" s="2" t="s">
        <v>468</v>
      </c>
      <c r="E79" s="1" t="s">
        <v>74</v>
      </c>
      <c r="F79" s="2">
        <v>35.97</v>
      </c>
      <c r="G79" s="1">
        <v>6.21</v>
      </c>
      <c r="H79" s="1">
        <v>6.77</v>
      </c>
      <c r="I79" s="1">
        <v>3.17</v>
      </c>
      <c r="J79" s="1">
        <v>8.7899999999999991</v>
      </c>
      <c r="K79" s="1">
        <v>1.64</v>
      </c>
      <c r="L79" s="1">
        <v>1.48</v>
      </c>
      <c r="M79" s="2">
        <v>18.489999999999998</v>
      </c>
      <c r="N79" s="2">
        <v>6.69</v>
      </c>
      <c r="O79" s="1">
        <v>4.1500000000000004</v>
      </c>
      <c r="P79" s="1">
        <v>1.8</v>
      </c>
      <c r="Q79" s="1">
        <v>2.78</v>
      </c>
      <c r="R79" s="2">
        <v>4.83</v>
      </c>
      <c r="S79" s="1">
        <v>2.12</v>
      </c>
      <c r="T79" s="1">
        <v>8.66</v>
      </c>
      <c r="U79" s="1">
        <v>5.8</v>
      </c>
      <c r="V79" s="1">
        <v>0.83</v>
      </c>
      <c r="W79" s="1">
        <v>0.84</v>
      </c>
      <c r="X79" s="1">
        <v>1.2</v>
      </c>
      <c r="Y79" s="2">
        <v>14.7</v>
      </c>
      <c r="Z79" s="1">
        <v>5.82</v>
      </c>
      <c r="AA79" s="1">
        <v>2.52</v>
      </c>
      <c r="AB79" s="1">
        <v>8.39</v>
      </c>
      <c r="AC79" s="1">
        <v>3.54</v>
      </c>
      <c r="AD79" s="1">
        <v>6.54</v>
      </c>
      <c r="AE79" s="1">
        <v>0.03</v>
      </c>
      <c r="AF79" s="1">
        <v>2.21</v>
      </c>
      <c r="AG79" s="2">
        <v>34.65</v>
      </c>
      <c r="AH79" s="2">
        <v>26.44</v>
      </c>
      <c r="AI79" s="1">
        <v>7.42</v>
      </c>
      <c r="AJ79" s="1">
        <v>3.27</v>
      </c>
      <c r="AK79" s="1">
        <v>4.05</v>
      </c>
      <c r="AL79" s="1">
        <v>1.29</v>
      </c>
      <c r="AM79" s="2">
        <v>44.71</v>
      </c>
      <c r="AN79" s="1">
        <v>1.19</v>
      </c>
      <c r="AO79" s="1">
        <v>2.17</v>
      </c>
      <c r="AP79" s="1">
        <v>1.89</v>
      </c>
      <c r="AQ79" s="1">
        <v>1.89</v>
      </c>
      <c r="AR79" s="1">
        <v>0.78</v>
      </c>
      <c r="AS79" s="1">
        <v>0.77</v>
      </c>
      <c r="AT79" s="1">
        <v>0.54</v>
      </c>
      <c r="AU79" s="1">
        <v>0.83</v>
      </c>
    </row>
    <row r="80" spans="1:47" x14ac:dyDescent="0.25">
      <c r="A80">
        <v>1051</v>
      </c>
      <c r="B80" s="1" t="s">
        <v>154</v>
      </c>
      <c r="C80" s="2">
        <v>0</v>
      </c>
      <c r="D80" s="2" t="s">
        <v>468</v>
      </c>
      <c r="E80" s="1" t="s">
        <v>74</v>
      </c>
      <c r="F80" s="2">
        <v>68.930000000000007</v>
      </c>
      <c r="G80" s="1">
        <v>6.21</v>
      </c>
      <c r="H80" s="1">
        <v>6.77</v>
      </c>
      <c r="I80" s="1">
        <v>3.17</v>
      </c>
      <c r="J80" s="1">
        <v>8.7899999999999991</v>
      </c>
      <c r="K80" s="2">
        <v>14.46</v>
      </c>
      <c r="L80" s="1">
        <v>1.48</v>
      </c>
      <c r="M80" s="2">
        <v>381.61</v>
      </c>
      <c r="N80" s="1">
        <v>4.0199999999999996</v>
      </c>
      <c r="O80" s="1">
        <v>4.1500000000000004</v>
      </c>
      <c r="P80" s="2">
        <v>8.7100000000000009</v>
      </c>
      <c r="Q80" s="1">
        <v>2.78</v>
      </c>
      <c r="R80" s="2">
        <v>9.7100000000000009</v>
      </c>
      <c r="S80" s="1">
        <v>2.12</v>
      </c>
      <c r="T80" s="1">
        <v>8.66</v>
      </c>
      <c r="U80" s="1">
        <v>5.8</v>
      </c>
      <c r="V80" s="1">
        <v>0.83</v>
      </c>
      <c r="W80" s="1">
        <v>0.84</v>
      </c>
      <c r="X80" s="1">
        <v>1.2</v>
      </c>
      <c r="Y80" s="2">
        <v>168.52</v>
      </c>
      <c r="Z80" s="1">
        <v>5.82</v>
      </c>
      <c r="AA80" s="1">
        <v>2.52</v>
      </c>
      <c r="AB80" s="1">
        <v>8.39</v>
      </c>
      <c r="AC80" s="1">
        <v>3.54</v>
      </c>
      <c r="AD80" s="1">
        <v>6.54</v>
      </c>
      <c r="AE80" s="1">
        <v>0.03</v>
      </c>
      <c r="AF80" s="1">
        <v>2.21</v>
      </c>
      <c r="AG80" s="2">
        <v>1001.95</v>
      </c>
      <c r="AH80" s="2">
        <v>46.6</v>
      </c>
      <c r="AI80" s="1">
        <v>7.42</v>
      </c>
      <c r="AJ80" s="1">
        <v>3.27</v>
      </c>
      <c r="AK80" s="1">
        <v>4.05</v>
      </c>
      <c r="AL80" s="1">
        <v>1.29</v>
      </c>
      <c r="AM80" s="2">
        <v>166.48</v>
      </c>
      <c r="AN80" s="1">
        <v>1.19</v>
      </c>
      <c r="AO80" s="1">
        <v>2.17</v>
      </c>
      <c r="AP80" s="1">
        <v>1.89</v>
      </c>
      <c r="AQ80" s="1">
        <v>1.89</v>
      </c>
      <c r="AR80" s="1">
        <v>0.78</v>
      </c>
      <c r="AS80" s="1">
        <v>0.77</v>
      </c>
      <c r="AT80" s="1">
        <v>0.54</v>
      </c>
      <c r="AU80" s="1">
        <v>0.83</v>
      </c>
    </row>
    <row r="81" spans="1:47" x14ac:dyDescent="0.25">
      <c r="A81">
        <v>1052</v>
      </c>
      <c r="B81" s="1" t="s">
        <v>155</v>
      </c>
      <c r="C81" s="2">
        <v>0</v>
      </c>
      <c r="D81" s="2" t="s">
        <v>468</v>
      </c>
      <c r="E81" s="1" t="s">
        <v>74</v>
      </c>
      <c r="F81" s="2">
        <v>30.56</v>
      </c>
      <c r="G81" s="2">
        <v>49.73</v>
      </c>
      <c r="H81" s="2">
        <v>114.27</v>
      </c>
      <c r="I81" s="2">
        <v>50.75</v>
      </c>
      <c r="J81" s="2">
        <v>728.51</v>
      </c>
      <c r="K81" s="2">
        <v>340.48</v>
      </c>
      <c r="L81" s="2">
        <v>17.940000000000001</v>
      </c>
      <c r="M81" s="2">
        <v>3200.83</v>
      </c>
      <c r="N81" s="2">
        <v>110.44</v>
      </c>
      <c r="O81" s="2">
        <v>36.47</v>
      </c>
      <c r="P81" s="2">
        <v>219.88</v>
      </c>
      <c r="Q81" s="2">
        <v>60.24</v>
      </c>
      <c r="R81" s="2">
        <v>1306.67</v>
      </c>
      <c r="S81" s="2">
        <v>42.76</v>
      </c>
      <c r="T81" s="2">
        <v>21.61</v>
      </c>
      <c r="U81" s="2">
        <v>138.82</v>
      </c>
      <c r="V81" s="2">
        <v>0.97</v>
      </c>
      <c r="W81" s="2">
        <v>16.16</v>
      </c>
      <c r="X81" s="2">
        <v>22.22</v>
      </c>
      <c r="Y81" s="2">
        <v>4895.5200000000004</v>
      </c>
      <c r="Z81" s="2">
        <v>15.3</v>
      </c>
      <c r="AA81" s="2">
        <v>53.71</v>
      </c>
      <c r="AB81" s="2">
        <v>48.18</v>
      </c>
      <c r="AC81" s="2">
        <v>48.8</v>
      </c>
      <c r="AD81" s="2">
        <v>9.42</v>
      </c>
      <c r="AE81" s="2">
        <v>59.91</v>
      </c>
      <c r="AF81" s="2">
        <v>14.75</v>
      </c>
      <c r="AG81" s="2">
        <v>320.36</v>
      </c>
      <c r="AH81" s="2">
        <v>84.68</v>
      </c>
      <c r="AI81" s="2">
        <v>56.25</v>
      </c>
      <c r="AJ81" s="2">
        <v>75.150000000000006</v>
      </c>
      <c r="AK81" s="2">
        <v>30.09</v>
      </c>
      <c r="AL81" s="2">
        <v>332.39</v>
      </c>
      <c r="AM81" s="2">
        <v>18.34</v>
      </c>
      <c r="AN81" s="2">
        <v>104.34</v>
      </c>
      <c r="AO81" s="2">
        <v>199.54</v>
      </c>
      <c r="AP81" s="2">
        <v>359.92</v>
      </c>
      <c r="AQ81" s="2">
        <v>56.62</v>
      </c>
      <c r="AR81" s="2">
        <v>7.09</v>
      </c>
      <c r="AS81" s="2">
        <v>15.77</v>
      </c>
      <c r="AT81" s="2">
        <v>18.04</v>
      </c>
      <c r="AU81" s="2">
        <v>16.32</v>
      </c>
    </row>
    <row r="82" spans="1:47" x14ac:dyDescent="0.25">
      <c r="A82">
        <v>1052</v>
      </c>
      <c r="B82" s="1" t="s">
        <v>155</v>
      </c>
      <c r="C82" s="2">
        <v>5</v>
      </c>
      <c r="D82" s="2" t="s">
        <v>468</v>
      </c>
      <c r="E82" s="1" t="s">
        <v>74</v>
      </c>
      <c r="F82" s="2">
        <v>18.86</v>
      </c>
      <c r="G82" s="2">
        <v>49.5</v>
      </c>
      <c r="H82" s="2">
        <v>131.27000000000001</v>
      </c>
      <c r="I82" s="2">
        <v>34.44</v>
      </c>
      <c r="J82" s="2">
        <v>499.81</v>
      </c>
      <c r="K82" s="2">
        <v>165.74</v>
      </c>
      <c r="L82" s="2">
        <v>21.7</v>
      </c>
      <c r="M82" s="2">
        <v>2837.13</v>
      </c>
      <c r="N82" s="2">
        <v>76.010000000000005</v>
      </c>
      <c r="O82" s="2">
        <v>33.950000000000003</v>
      </c>
      <c r="P82" s="2">
        <v>74.319999999999993</v>
      </c>
      <c r="Q82" s="2">
        <v>94.02</v>
      </c>
      <c r="R82" s="2">
        <v>496.03</v>
      </c>
      <c r="S82" s="2">
        <v>38.700000000000003</v>
      </c>
      <c r="T82" s="1">
        <v>4.2</v>
      </c>
      <c r="U82" s="2">
        <v>110.96</v>
      </c>
      <c r="V82" s="2">
        <v>1.39</v>
      </c>
      <c r="W82" s="2">
        <v>14.07</v>
      </c>
      <c r="X82" s="2">
        <v>26.57</v>
      </c>
      <c r="Y82" s="2">
        <v>8061.94</v>
      </c>
      <c r="Z82" s="2">
        <v>17.3</v>
      </c>
      <c r="AA82" s="2">
        <v>14.1</v>
      </c>
      <c r="AB82" s="2">
        <v>70.89</v>
      </c>
      <c r="AC82" s="2">
        <v>63.79</v>
      </c>
      <c r="AD82" s="2">
        <v>16.010000000000002</v>
      </c>
      <c r="AE82" s="2">
        <v>43.33</v>
      </c>
      <c r="AF82" s="2">
        <v>10.64</v>
      </c>
      <c r="AG82" s="2">
        <v>116.41</v>
      </c>
      <c r="AH82" s="2">
        <v>99.44</v>
      </c>
      <c r="AI82" s="2">
        <v>48.01</v>
      </c>
      <c r="AJ82" s="2">
        <v>83.36</v>
      </c>
      <c r="AK82" s="2">
        <v>43.06</v>
      </c>
      <c r="AL82" s="2">
        <v>211</v>
      </c>
      <c r="AM82" s="2">
        <v>74.75</v>
      </c>
      <c r="AN82" s="2">
        <v>52.87</v>
      </c>
      <c r="AO82" s="2">
        <v>86.84</v>
      </c>
      <c r="AP82" s="2">
        <v>262.58999999999997</v>
      </c>
      <c r="AQ82" s="2">
        <v>61.68</v>
      </c>
      <c r="AR82" s="2">
        <v>5.23</v>
      </c>
      <c r="AS82" s="2">
        <v>14.62</v>
      </c>
      <c r="AT82" s="2">
        <v>15.03</v>
      </c>
      <c r="AU82" s="2">
        <v>13.89</v>
      </c>
    </row>
    <row r="83" spans="1:47" x14ac:dyDescent="0.25">
      <c r="A83">
        <v>1052</v>
      </c>
      <c r="B83" s="1" t="s">
        <v>155</v>
      </c>
      <c r="C83" s="2">
        <v>8</v>
      </c>
      <c r="D83" s="2" t="s">
        <v>468</v>
      </c>
      <c r="E83" s="1" t="s">
        <v>74</v>
      </c>
      <c r="F83" s="2">
        <v>122.71</v>
      </c>
      <c r="G83" s="2">
        <v>19.940000000000001</v>
      </c>
      <c r="H83" s="2">
        <v>177.9</v>
      </c>
      <c r="I83" s="2">
        <v>15.91</v>
      </c>
      <c r="J83" s="2">
        <v>894.67</v>
      </c>
      <c r="K83" s="2">
        <v>1430.49</v>
      </c>
      <c r="L83" s="2">
        <v>14.57</v>
      </c>
      <c r="M83" s="3">
        <v>5445.48</v>
      </c>
      <c r="N83" s="2">
        <v>22.2</v>
      </c>
      <c r="O83" s="2">
        <v>46.21</v>
      </c>
      <c r="P83" s="2">
        <v>260.52999999999997</v>
      </c>
      <c r="Q83" s="2">
        <v>999.9</v>
      </c>
      <c r="R83" s="2">
        <v>732.34</v>
      </c>
      <c r="S83" s="2">
        <v>19.27</v>
      </c>
      <c r="T83" s="1">
        <v>4.2</v>
      </c>
      <c r="U83" s="2">
        <v>28.92</v>
      </c>
      <c r="V83" s="2">
        <v>7.59</v>
      </c>
      <c r="W83" s="2">
        <v>38.92</v>
      </c>
      <c r="X83" s="2">
        <v>11.04</v>
      </c>
      <c r="Y83" s="3">
        <v>9015.82</v>
      </c>
      <c r="Z83" s="1">
        <v>2.2799999999999998</v>
      </c>
      <c r="AA83" s="2">
        <v>57.9</v>
      </c>
      <c r="AB83" s="2">
        <v>31.09</v>
      </c>
      <c r="AC83" s="2">
        <v>18.95</v>
      </c>
      <c r="AD83" s="1">
        <v>2.1</v>
      </c>
      <c r="AE83" s="2">
        <v>20.18</v>
      </c>
      <c r="AF83" s="2">
        <v>3.99</v>
      </c>
      <c r="AG83" s="2">
        <v>1981.44</v>
      </c>
      <c r="AH83" s="3">
        <v>960.51</v>
      </c>
      <c r="AI83" s="2">
        <v>29.55</v>
      </c>
      <c r="AJ83" s="2">
        <v>184.66</v>
      </c>
      <c r="AK83" s="2">
        <v>309.54000000000002</v>
      </c>
      <c r="AL83" s="2">
        <v>323.92</v>
      </c>
      <c r="AM83" s="2">
        <v>487.67</v>
      </c>
      <c r="AN83" s="2">
        <v>221.67</v>
      </c>
      <c r="AO83" s="2">
        <v>1306.8800000000001</v>
      </c>
      <c r="AP83" s="2">
        <v>149.1</v>
      </c>
      <c r="AQ83" s="2">
        <v>28.97</v>
      </c>
      <c r="AR83" s="2">
        <v>12.56</v>
      </c>
      <c r="AS83" s="2">
        <v>41.23</v>
      </c>
      <c r="AT83" s="2">
        <v>7.63</v>
      </c>
      <c r="AU83" s="2">
        <v>4.1500000000000004</v>
      </c>
    </row>
    <row r="84" spans="1:47" x14ac:dyDescent="0.25">
      <c r="A84">
        <v>1052</v>
      </c>
      <c r="B84" s="1" t="s">
        <v>155</v>
      </c>
      <c r="C84" s="2">
        <v>12</v>
      </c>
      <c r="D84" s="2" t="s">
        <v>468</v>
      </c>
      <c r="E84" s="1" t="s">
        <v>74</v>
      </c>
      <c r="F84" s="2">
        <v>13.28</v>
      </c>
      <c r="G84" s="2">
        <v>42.99</v>
      </c>
      <c r="H84" s="2">
        <v>147.91</v>
      </c>
      <c r="I84" s="2">
        <v>30.02</v>
      </c>
      <c r="J84" s="2">
        <v>401.69</v>
      </c>
      <c r="K84" s="2">
        <v>137.69999999999999</v>
      </c>
      <c r="L84" s="2">
        <v>13.85</v>
      </c>
      <c r="M84" s="2">
        <v>1409.53</v>
      </c>
      <c r="N84" s="2">
        <v>59.9</v>
      </c>
      <c r="O84" s="2">
        <v>27.72</v>
      </c>
      <c r="P84" s="2">
        <v>97.76</v>
      </c>
      <c r="Q84" s="2">
        <v>576.69000000000005</v>
      </c>
      <c r="R84" s="2">
        <v>721.19</v>
      </c>
      <c r="S84" s="2">
        <v>28.17</v>
      </c>
      <c r="T84" s="1">
        <v>4.2</v>
      </c>
      <c r="U84" s="2">
        <v>97.91</v>
      </c>
      <c r="V84" s="2">
        <v>3.1</v>
      </c>
      <c r="W84" s="2">
        <v>20.190000000000001</v>
      </c>
      <c r="X84" s="2">
        <v>21.68</v>
      </c>
      <c r="Y84" s="2">
        <v>4699.4399999999996</v>
      </c>
      <c r="Z84" s="2">
        <v>7.6</v>
      </c>
      <c r="AA84" s="2">
        <v>32.14</v>
      </c>
      <c r="AB84" s="2">
        <v>35.22</v>
      </c>
      <c r="AC84" s="2">
        <v>32.93</v>
      </c>
      <c r="AD84" s="2">
        <v>3.23</v>
      </c>
      <c r="AE84" s="2">
        <v>26.86</v>
      </c>
      <c r="AF84" s="2">
        <v>7.11</v>
      </c>
      <c r="AG84" s="2">
        <v>85.79</v>
      </c>
      <c r="AH84" s="2">
        <v>134.91999999999999</v>
      </c>
      <c r="AI84" s="2">
        <v>46.54</v>
      </c>
      <c r="AJ84" s="2">
        <v>63.06</v>
      </c>
      <c r="AK84" s="2">
        <v>40.96</v>
      </c>
      <c r="AL84" s="2">
        <v>223.71</v>
      </c>
      <c r="AM84" s="2">
        <v>93.53</v>
      </c>
      <c r="AN84" s="2">
        <v>52.72</v>
      </c>
      <c r="AO84" s="2">
        <v>84.06</v>
      </c>
      <c r="AP84" s="2">
        <v>225.91</v>
      </c>
      <c r="AQ84" s="2">
        <v>58.61</v>
      </c>
      <c r="AR84" s="2">
        <v>9.1999999999999993</v>
      </c>
      <c r="AS84" s="2">
        <v>14.03</v>
      </c>
      <c r="AT84" s="2">
        <v>13.42</v>
      </c>
      <c r="AU84" s="1">
        <v>3.42</v>
      </c>
    </row>
    <row r="85" spans="1:47" x14ac:dyDescent="0.25">
      <c r="A85">
        <v>1052</v>
      </c>
      <c r="B85" s="1" t="s">
        <v>155</v>
      </c>
      <c r="C85" s="2">
        <v>32</v>
      </c>
      <c r="D85" s="2" t="s">
        <v>468</v>
      </c>
      <c r="E85" s="1" t="s">
        <v>74</v>
      </c>
      <c r="F85" s="2">
        <v>25.91</v>
      </c>
      <c r="G85" s="2">
        <v>46.25</v>
      </c>
      <c r="H85" s="2">
        <v>91.75</v>
      </c>
      <c r="I85" s="2">
        <v>34.229999999999997</v>
      </c>
      <c r="J85" s="2">
        <v>406.05</v>
      </c>
      <c r="K85" s="2">
        <v>43.36</v>
      </c>
      <c r="L85" s="2">
        <v>22.55</v>
      </c>
      <c r="M85" s="2">
        <v>256.39</v>
      </c>
      <c r="N85" s="2">
        <v>62.23</v>
      </c>
      <c r="O85" s="2">
        <v>43.1</v>
      </c>
      <c r="P85" s="2">
        <v>63.01</v>
      </c>
      <c r="Q85" s="2">
        <v>258.79000000000002</v>
      </c>
      <c r="R85" s="2">
        <v>247.5</v>
      </c>
      <c r="S85" s="2">
        <v>36.6</v>
      </c>
      <c r="T85" s="1">
        <v>4.2</v>
      </c>
      <c r="U85" s="2">
        <v>100.39</v>
      </c>
      <c r="V85" s="2">
        <v>1.04</v>
      </c>
      <c r="W85" s="2">
        <v>10.89</v>
      </c>
      <c r="X85" s="2">
        <v>24.21</v>
      </c>
      <c r="Y85" s="2">
        <v>6835.36</v>
      </c>
      <c r="Z85" s="2">
        <v>25.08</v>
      </c>
      <c r="AA85" s="2">
        <v>15.02</v>
      </c>
      <c r="AB85" s="2">
        <v>50.91</v>
      </c>
      <c r="AC85" s="2">
        <v>29.94</v>
      </c>
      <c r="AD85" s="2">
        <v>8.73</v>
      </c>
      <c r="AE85" s="2">
        <v>40.96</v>
      </c>
      <c r="AF85" s="2">
        <v>12.71</v>
      </c>
      <c r="AG85" s="2">
        <v>28.75</v>
      </c>
      <c r="AH85" s="2">
        <v>46.66</v>
      </c>
      <c r="AI85" s="2">
        <v>50.7</v>
      </c>
      <c r="AJ85" s="2">
        <v>46.3</v>
      </c>
      <c r="AK85" s="2">
        <v>39.630000000000003</v>
      </c>
      <c r="AL85" s="2">
        <v>181.74</v>
      </c>
      <c r="AM85" s="2">
        <v>78.67</v>
      </c>
      <c r="AN85" s="2">
        <v>68.989999999999995</v>
      </c>
      <c r="AO85" s="2">
        <v>33.21</v>
      </c>
      <c r="AP85" s="2">
        <v>246.83</v>
      </c>
      <c r="AQ85" s="2">
        <v>64.45</v>
      </c>
      <c r="AR85" s="2">
        <v>2.58</v>
      </c>
      <c r="AS85" s="2">
        <v>8.61</v>
      </c>
      <c r="AT85" s="2">
        <v>20.32</v>
      </c>
      <c r="AU85" s="1">
        <v>3.42</v>
      </c>
    </row>
    <row r="86" spans="1:47" x14ac:dyDescent="0.25">
      <c r="A86">
        <v>1053</v>
      </c>
      <c r="B86" s="1" t="s">
        <v>156</v>
      </c>
      <c r="C86" s="2">
        <v>0</v>
      </c>
      <c r="D86" s="2" t="s">
        <v>468</v>
      </c>
      <c r="E86" s="1" t="s">
        <v>74</v>
      </c>
      <c r="F86" s="2">
        <v>10.55</v>
      </c>
      <c r="G86" s="1">
        <v>6.21</v>
      </c>
      <c r="H86" s="1">
        <v>6.77</v>
      </c>
      <c r="I86" s="2">
        <v>3.88</v>
      </c>
      <c r="J86" s="2">
        <v>26.15</v>
      </c>
      <c r="K86" s="2">
        <v>11.05</v>
      </c>
      <c r="L86" s="1">
        <v>1.48</v>
      </c>
      <c r="M86" s="2">
        <v>964.1</v>
      </c>
      <c r="N86" s="1">
        <v>4.0199999999999996</v>
      </c>
      <c r="O86" s="1">
        <v>4.1500000000000004</v>
      </c>
      <c r="P86" s="2">
        <v>2.93</v>
      </c>
      <c r="Q86" s="1">
        <v>2.78</v>
      </c>
      <c r="R86" s="2">
        <v>4.83</v>
      </c>
      <c r="S86" s="1">
        <v>2.12</v>
      </c>
      <c r="T86" s="1">
        <v>8.66</v>
      </c>
      <c r="U86" s="1">
        <v>5.8</v>
      </c>
      <c r="V86" s="1">
        <v>0.83</v>
      </c>
      <c r="W86" s="1">
        <v>0.84</v>
      </c>
      <c r="X86" s="1">
        <v>1.2</v>
      </c>
      <c r="Y86" s="2">
        <v>616.27</v>
      </c>
      <c r="Z86" s="1">
        <v>5.82</v>
      </c>
      <c r="AA86" s="1">
        <v>2.52</v>
      </c>
      <c r="AB86" s="1">
        <v>8.39</v>
      </c>
      <c r="AC86" s="1">
        <v>3.54</v>
      </c>
      <c r="AD86" s="1">
        <v>6.54</v>
      </c>
      <c r="AE86" s="1">
        <v>0.03</v>
      </c>
      <c r="AF86" s="1">
        <v>2.21</v>
      </c>
      <c r="AG86" s="2">
        <v>483.63</v>
      </c>
      <c r="AH86" s="2">
        <v>9.44</v>
      </c>
      <c r="AI86" s="2">
        <v>8.9700000000000006</v>
      </c>
      <c r="AJ86" s="2">
        <v>3.5</v>
      </c>
      <c r="AK86" s="1">
        <v>4.05</v>
      </c>
      <c r="AL86" s="2">
        <v>11.39</v>
      </c>
      <c r="AM86" s="2">
        <v>12.81</v>
      </c>
      <c r="AN86" s="1">
        <v>1.19</v>
      </c>
      <c r="AO86" s="2">
        <v>5.83</v>
      </c>
      <c r="AP86" s="2">
        <v>7.29</v>
      </c>
      <c r="AQ86" s="1">
        <v>1.89</v>
      </c>
      <c r="AR86" s="1">
        <v>0.78</v>
      </c>
      <c r="AS86" s="1">
        <v>0.77</v>
      </c>
      <c r="AT86" s="1">
        <v>0.54</v>
      </c>
      <c r="AU86" s="1">
        <v>0.83</v>
      </c>
    </row>
    <row r="87" spans="1:47" x14ac:dyDescent="0.25">
      <c r="A87">
        <v>1054</v>
      </c>
      <c r="B87" s="1" t="s">
        <v>157</v>
      </c>
      <c r="C87" s="2">
        <v>0</v>
      </c>
      <c r="D87" s="2" t="s">
        <v>468</v>
      </c>
      <c r="E87" s="1" t="s">
        <v>74</v>
      </c>
      <c r="F87" s="2">
        <v>74.14</v>
      </c>
      <c r="G87" s="1">
        <v>6.21</v>
      </c>
      <c r="H87" s="2">
        <v>56.51</v>
      </c>
      <c r="I87" s="2">
        <v>11.9</v>
      </c>
      <c r="J87" s="2">
        <v>91.96</v>
      </c>
      <c r="K87" s="2">
        <v>330.88</v>
      </c>
      <c r="L87" s="2">
        <v>7.49</v>
      </c>
      <c r="M87" s="2">
        <v>2042.62</v>
      </c>
      <c r="N87" s="2">
        <v>22.61</v>
      </c>
      <c r="O87" s="1">
        <v>4.1500000000000004</v>
      </c>
      <c r="P87" s="2">
        <v>32.17</v>
      </c>
      <c r="Q87" s="2">
        <v>3.83</v>
      </c>
      <c r="R87" s="2">
        <v>235.48</v>
      </c>
      <c r="S87" s="1">
        <v>2.12</v>
      </c>
      <c r="T87" s="1">
        <v>8.66</v>
      </c>
      <c r="U87" s="1">
        <v>5.8</v>
      </c>
      <c r="V87" s="1">
        <v>0.83</v>
      </c>
      <c r="W87" s="2">
        <v>117.61</v>
      </c>
      <c r="X87" s="2">
        <v>2.06</v>
      </c>
      <c r="Y87" s="2">
        <v>1324.68</v>
      </c>
      <c r="Z87" s="1">
        <v>5.82</v>
      </c>
      <c r="AA87" s="2">
        <v>13.02</v>
      </c>
      <c r="AB87" s="1">
        <v>8.39</v>
      </c>
      <c r="AC87" s="2">
        <v>7.01</v>
      </c>
      <c r="AD87" s="1">
        <v>6.54</v>
      </c>
      <c r="AE87" s="2">
        <v>0.98</v>
      </c>
      <c r="AF87" s="1">
        <v>2.21</v>
      </c>
      <c r="AG87" s="2">
        <v>1454.29</v>
      </c>
      <c r="AH87" s="2">
        <v>1414.48</v>
      </c>
      <c r="AI87" s="2">
        <v>20.8</v>
      </c>
      <c r="AJ87" s="2">
        <v>41.85</v>
      </c>
      <c r="AK87" s="2">
        <v>54.65</v>
      </c>
      <c r="AL87" s="2">
        <v>59.93</v>
      </c>
      <c r="AM87" s="2">
        <v>84.45</v>
      </c>
      <c r="AN87" s="2">
        <v>107.75</v>
      </c>
      <c r="AO87" s="2">
        <v>533.20000000000005</v>
      </c>
      <c r="AP87" s="2">
        <v>120.44</v>
      </c>
      <c r="AQ87" s="1">
        <v>1.89</v>
      </c>
      <c r="AR87" s="2">
        <v>5.25</v>
      </c>
      <c r="AS87" s="2">
        <v>1.75</v>
      </c>
      <c r="AT87" s="1">
        <v>0.54</v>
      </c>
      <c r="AU87" s="2">
        <v>94.65</v>
      </c>
    </row>
    <row r="88" spans="1:47" x14ac:dyDescent="0.25">
      <c r="A88">
        <v>1055</v>
      </c>
      <c r="B88" s="1" t="s">
        <v>158</v>
      </c>
      <c r="C88" s="2">
        <v>0</v>
      </c>
      <c r="D88" s="2" t="s">
        <v>468</v>
      </c>
      <c r="E88" s="1" t="s">
        <v>74</v>
      </c>
      <c r="F88" s="2">
        <v>343.2</v>
      </c>
      <c r="G88" s="2">
        <v>23.14</v>
      </c>
      <c r="H88" s="2">
        <v>108.29</v>
      </c>
      <c r="I88" s="2">
        <v>20.73</v>
      </c>
      <c r="J88" s="2">
        <v>54.56</v>
      </c>
      <c r="K88" s="2">
        <v>6344.65</v>
      </c>
      <c r="L88" s="2">
        <v>31.35</v>
      </c>
      <c r="M88" s="2">
        <v>9156.2800000000007</v>
      </c>
      <c r="N88" s="2">
        <v>40.36</v>
      </c>
      <c r="O88" s="2">
        <v>45.53</v>
      </c>
      <c r="P88" s="2">
        <v>232.44</v>
      </c>
      <c r="Q88" s="2">
        <v>75.290000000000006</v>
      </c>
      <c r="R88" s="2">
        <v>494.02</v>
      </c>
      <c r="S88" s="2">
        <v>6.92</v>
      </c>
      <c r="T88" s="1">
        <v>8.66</v>
      </c>
      <c r="U88" s="1">
        <v>5.8</v>
      </c>
      <c r="V88" s="1">
        <v>0.83</v>
      </c>
      <c r="W88" s="2">
        <v>426.9</v>
      </c>
      <c r="X88" s="2">
        <v>5.78</v>
      </c>
      <c r="Y88" s="2">
        <v>11905.08</v>
      </c>
      <c r="Z88" s="1">
        <v>5.82</v>
      </c>
      <c r="AA88" s="2">
        <v>25.53</v>
      </c>
      <c r="AB88" s="2">
        <v>34.68</v>
      </c>
      <c r="AC88" s="2">
        <v>10.34</v>
      </c>
      <c r="AD88" s="1">
        <v>6.54</v>
      </c>
      <c r="AE88" s="2">
        <v>5.08</v>
      </c>
      <c r="AF88" s="2">
        <v>5.79</v>
      </c>
      <c r="AG88" s="2">
        <v>15731.82</v>
      </c>
      <c r="AH88" s="2">
        <v>294.29000000000002</v>
      </c>
      <c r="AI88" s="2">
        <v>26.3</v>
      </c>
      <c r="AJ88" s="2">
        <v>63.31</v>
      </c>
      <c r="AK88" s="2">
        <v>244.74</v>
      </c>
      <c r="AL88" s="2">
        <v>447.53</v>
      </c>
      <c r="AM88" s="2">
        <v>611.27</v>
      </c>
      <c r="AN88" s="2">
        <v>211.59</v>
      </c>
      <c r="AO88" s="2">
        <v>1043.75</v>
      </c>
      <c r="AP88" s="2">
        <v>217.93</v>
      </c>
      <c r="AQ88" s="2">
        <v>22.49</v>
      </c>
      <c r="AR88" s="2">
        <v>22.66</v>
      </c>
      <c r="AS88" s="2">
        <v>45.69</v>
      </c>
      <c r="AT88" s="1">
        <v>0.54</v>
      </c>
      <c r="AU88" s="2">
        <v>395.21</v>
      </c>
    </row>
    <row r="89" spans="1:47" x14ac:dyDescent="0.25">
      <c r="A89">
        <v>1056</v>
      </c>
      <c r="B89" s="1" t="s">
        <v>159</v>
      </c>
      <c r="C89" s="2">
        <v>0</v>
      </c>
      <c r="D89" s="2" t="s">
        <v>468</v>
      </c>
      <c r="E89" s="1" t="s">
        <v>74</v>
      </c>
      <c r="F89" s="3">
        <v>203.75</v>
      </c>
      <c r="G89" s="3">
        <v>67.89</v>
      </c>
      <c r="H89" s="3">
        <v>120.82</v>
      </c>
      <c r="I89" s="3">
        <v>37.89</v>
      </c>
      <c r="J89" s="3">
        <v>349.85</v>
      </c>
      <c r="K89" s="3">
        <v>4269.7</v>
      </c>
      <c r="L89" s="2">
        <v>18.649999999999999</v>
      </c>
      <c r="M89" s="3">
        <v>6177.1</v>
      </c>
      <c r="N89" s="3">
        <v>36.64</v>
      </c>
      <c r="O89" s="3">
        <v>57.13</v>
      </c>
      <c r="P89" s="3">
        <v>297.92</v>
      </c>
      <c r="Q89" s="3">
        <v>405.73</v>
      </c>
      <c r="R89" s="3">
        <v>2039.66</v>
      </c>
      <c r="S89" s="3">
        <v>6.89</v>
      </c>
      <c r="T89" s="4">
        <v>6.88</v>
      </c>
      <c r="U89" s="3">
        <v>6.49</v>
      </c>
      <c r="V89" s="4">
        <v>0.48</v>
      </c>
      <c r="W89" s="3">
        <v>739.62</v>
      </c>
      <c r="X89" s="3">
        <v>26.52</v>
      </c>
      <c r="Y89" s="3">
        <v>5872.73</v>
      </c>
      <c r="Z89" s="4">
        <v>3.51</v>
      </c>
      <c r="AA89" s="3">
        <v>81.52</v>
      </c>
      <c r="AB89" s="3">
        <v>44.9</v>
      </c>
      <c r="AC89" s="3">
        <v>22.46</v>
      </c>
      <c r="AD89" s="3">
        <v>6.13</v>
      </c>
      <c r="AE89" s="3">
        <v>6.93</v>
      </c>
      <c r="AF89" s="3">
        <v>3.93</v>
      </c>
      <c r="AG89" s="3">
        <v>17753.62</v>
      </c>
      <c r="AH89" s="3">
        <v>205.54</v>
      </c>
      <c r="AI89" s="3">
        <v>33.58</v>
      </c>
      <c r="AJ89" s="3">
        <v>60.99</v>
      </c>
      <c r="AK89" s="3">
        <v>927.62</v>
      </c>
      <c r="AL89" s="3">
        <v>1407.66</v>
      </c>
      <c r="AM89" s="3">
        <v>173.5</v>
      </c>
      <c r="AN89" s="3"/>
      <c r="AO89" s="3">
        <v>246.67</v>
      </c>
      <c r="AP89" s="3">
        <v>98.93</v>
      </c>
      <c r="AQ89" s="3">
        <v>30.73</v>
      </c>
      <c r="AR89" s="3">
        <v>33.97</v>
      </c>
      <c r="AS89" s="3">
        <v>239.6</v>
      </c>
      <c r="AT89" s="3">
        <v>2.0099999999999998</v>
      </c>
      <c r="AU89" s="3">
        <v>332.23</v>
      </c>
    </row>
    <row r="90" spans="1:47" x14ac:dyDescent="0.25">
      <c r="A90">
        <v>1056</v>
      </c>
      <c r="B90" s="1" t="s">
        <v>159</v>
      </c>
      <c r="C90" s="2">
        <v>4</v>
      </c>
      <c r="D90" s="2" t="s">
        <v>468</v>
      </c>
      <c r="E90" s="1" t="s">
        <v>74</v>
      </c>
      <c r="F90" s="3">
        <v>353.48</v>
      </c>
      <c r="G90" s="3">
        <v>62.08</v>
      </c>
      <c r="H90" s="3">
        <v>118.97</v>
      </c>
      <c r="I90" s="3">
        <v>20.65</v>
      </c>
      <c r="J90" s="3">
        <v>110.74</v>
      </c>
      <c r="K90" s="3">
        <v>8870.69</v>
      </c>
      <c r="L90" s="2">
        <v>15.4</v>
      </c>
      <c r="M90" s="3">
        <v>5169.32</v>
      </c>
      <c r="N90" s="3">
        <v>19.690000000000001</v>
      </c>
      <c r="O90" s="3"/>
      <c r="P90" s="3">
        <v>163.65</v>
      </c>
      <c r="Q90" s="3">
        <v>184.26</v>
      </c>
      <c r="R90" s="3">
        <v>1530.97</v>
      </c>
      <c r="S90" s="3">
        <v>4.0199999999999996</v>
      </c>
      <c r="T90" s="4">
        <v>6.88</v>
      </c>
      <c r="U90" s="4">
        <v>0.41</v>
      </c>
      <c r="V90" s="4">
        <v>0.48</v>
      </c>
      <c r="W90" s="3">
        <v>269.25</v>
      </c>
      <c r="X90" s="3">
        <v>7.24</v>
      </c>
      <c r="Y90" s="3">
        <v>5979.24</v>
      </c>
      <c r="Z90" s="4">
        <v>3.51</v>
      </c>
      <c r="AA90" s="3">
        <v>37.25</v>
      </c>
      <c r="AB90" s="3">
        <v>31.86</v>
      </c>
      <c r="AC90" s="3">
        <v>10.82</v>
      </c>
      <c r="AD90" s="3">
        <v>1.48</v>
      </c>
      <c r="AE90" s="3">
        <v>1.99</v>
      </c>
      <c r="AF90" s="3">
        <v>2.41</v>
      </c>
      <c r="AG90" s="3">
        <v>19271.07</v>
      </c>
      <c r="AH90" s="3">
        <v>198.83</v>
      </c>
      <c r="AI90" s="3">
        <v>21.19</v>
      </c>
      <c r="AJ90" s="3">
        <v>84.53</v>
      </c>
      <c r="AK90" s="3">
        <v>439.33</v>
      </c>
      <c r="AL90" s="3">
        <v>452.68</v>
      </c>
      <c r="AM90" s="3"/>
      <c r="AN90" s="3">
        <v>433.22</v>
      </c>
      <c r="AO90" s="3">
        <v>386.68</v>
      </c>
      <c r="AP90" s="3">
        <v>65.12</v>
      </c>
      <c r="AQ90" s="3">
        <v>8.39</v>
      </c>
      <c r="AR90" s="3">
        <v>26.27</v>
      </c>
      <c r="AS90" s="3">
        <v>69.61</v>
      </c>
      <c r="AT90" s="4">
        <v>1.19</v>
      </c>
      <c r="AU90" s="3"/>
    </row>
    <row r="91" spans="1:47" x14ac:dyDescent="0.25">
      <c r="A91">
        <v>1056</v>
      </c>
      <c r="B91" s="1" t="s">
        <v>159</v>
      </c>
      <c r="C91" s="2">
        <v>7</v>
      </c>
      <c r="D91" s="2" t="s">
        <v>468</v>
      </c>
      <c r="E91" s="1" t="s">
        <v>74</v>
      </c>
      <c r="F91" s="3">
        <v>234.34</v>
      </c>
      <c r="G91" s="3">
        <v>51.76</v>
      </c>
      <c r="H91" s="3"/>
      <c r="I91" s="3">
        <v>16.88</v>
      </c>
      <c r="J91" s="3">
        <v>121.85</v>
      </c>
      <c r="K91" s="3">
        <v>9471.86</v>
      </c>
      <c r="L91" s="2"/>
      <c r="M91" s="3">
        <v>4459.6499999999996</v>
      </c>
      <c r="N91" s="3"/>
      <c r="O91" s="3"/>
      <c r="P91" s="3">
        <v>75.75</v>
      </c>
      <c r="Q91" s="3">
        <v>108.81</v>
      </c>
      <c r="R91" s="3">
        <v>519.46</v>
      </c>
      <c r="S91" s="3">
        <v>1.56</v>
      </c>
      <c r="T91" s="4">
        <v>6.88</v>
      </c>
      <c r="U91" s="4">
        <v>0.41</v>
      </c>
      <c r="V91" s="4">
        <v>0.48</v>
      </c>
      <c r="W91" s="3"/>
      <c r="X91" s="3">
        <v>4.9800000000000004</v>
      </c>
      <c r="Y91" s="3">
        <v>2157.11</v>
      </c>
      <c r="Z91" s="4"/>
      <c r="AA91" s="3">
        <v>34.17</v>
      </c>
      <c r="AB91" s="3">
        <v>14.36</v>
      </c>
      <c r="AC91" s="3">
        <v>6.42</v>
      </c>
      <c r="AD91" s="4">
        <v>0.46</v>
      </c>
      <c r="AE91" s="3">
        <v>2.06</v>
      </c>
      <c r="AF91" s="3">
        <v>0.86</v>
      </c>
      <c r="AG91" s="3">
        <v>21527.42</v>
      </c>
      <c r="AH91" s="3">
        <v>144.96</v>
      </c>
      <c r="AI91" s="3">
        <v>18.75</v>
      </c>
      <c r="AJ91" s="3">
        <v>40.32</v>
      </c>
      <c r="AK91" s="3">
        <v>326.62</v>
      </c>
      <c r="AL91" s="3">
        <v>408.39</v>
      </c>
      <c r="AM91" s="3"/>
      <c r="AN91" s="3"/>
      <c r="AO91" s="3">
        <v>230.12</v>
      </c>
      <c r="AP91" s="3">
        <v>49.16</v>
      </c>
      <c r="AQ91" s="3">
        <v>3.49</v>
      </c>
      <c r="AR91" s="3">
        <v>12.57</v>
      </c>
      <c r="AS91" s="3">
        <v>37.020000000000003</v>
      </c>
      <c r="AT91" s="4">
        <v>1.19</v>
      </c>
      <c r="AU91" s="3"/>
    </row>
    <row r="92" spans="1:47" x14ac:dyDescent="0.25">
      <c r="A92">
        <v>1056</v>
      </c>
      <c r="B92" s="1" t="s">
        <v>159</v>
      </c>
      <c r="C92" s="2">
        <v>28</v>
      </c>
      <c r="D92" s="2" t="s">
        <v>468</v>
      </c>
      <c r="E92" s="1" t="s">
        <v>74</v>
      </c>
      <c r="F92" s="3">
        <v>181.96</v>
      </c>
      <c r="G92" s="4">
        <v>3.29</v>
      </c>
      <c r="H92" s="3">
        <v>77.52</v>
      </c>
      <c r="I92" s="3">
        <v>4.54</v>
      </c>
      <c r="J92" s="3">
        <v>132.52000000000001</v>
      </c>
      <c r="K92" s="3">
        <v>219.48</v>
      </c>
      <c r="L92" s="2">
        <v>2.52</v>
      </c>
      <c r="M92" s="3">
        <v>1671.24</v>
      </c>
      <c r="N92" s="3">
        <v>3.6</v>
      </c>
      <c r="O92" s="4">
        <v>0.76</v>
      </c>
      <c r="P92" s="3">
        <v>17.29</v>
      </c>
      <c r="Q92" s="3">
        <v>4.07</v>
      </c>
      <c r="R92" s="3">
        <v>420.15</v>
      </c>
      <c r="S92" s="4">
        <v>0.52</v>
      </c>
      <c r="T92" s="4">
        <v>6.88</v>
      </c>
      <c r="U92" s="4">
        <v>0.41</v>
      </c>
      <c r="V92" s="4">
        <v>0.48</v>
      </c>
      <c r="W92" s="3">
        <v>25.06</v>
      </c>
      <c r="X92" s="3">
        <v>1.33</v>
      </c>
      <c r="Y92" s="3">
        <v>457.15</v>
      </c>
      <c r="Z92" s="4">
        <v>3.51</v>
      </c>
      <c r="AA92" s="3">
        <v>12.39</v>
      </c>
      <c r="AB92" s="4">
        <v>2.34</v>
      </c>
      <c r="AC92" s="4">
        <v>2.78</v>
      </c>
      <c r="AD92" s="4">
        <v>0.46</v>
      </c>
      <c r="AE92" s="4">
        <v>1.85</v>
      </c>
      <c r="AF92" s="4">
        <v>0.12</v>
      </c>
      <c r="AG92" s="3">
        <v>636.19000000000005</v>
      </c>
      <c r="AH92" s="3">
        <v>82.87</v>
      </c>
      <c r="AI92" s="3">
        <v>6.42</v>
      </c>
      <c r="AJ92" s="3">
        <v>28.73</v>
      </c>
      <c r="AK92" s="3">
        <v>44.46</v>
      </c>
      <c r="AL92" s="3">
        <v>32.270000000000003</v>
      </c>
      <c r="AM92" s="3">
        <v>252.82</v>
      </c>
      <c r="AN92" s="3"/>
      <c r="AO92" s="3">
        <v>424.53</v>
      </c>
      <c r="AP92" s="3">
        <v>54.49</v>
      </c>
      <c r="AQ92" s="4">
        <v>0.82</v>
      </c>
      <c r="AR92" s="3">
        <v>4.3600000000000003</v>
      </c>
      <c r="AS92" s="4">
        <v>0.83</v>
      </c>
      <c r="AT92" s="4">
        <v>1.19</v>
      </c>
      <c r="AU92" s="3">
        <v>59.77</v>
      </c>
    </row>
    <row r="93" spans="1:47" x14ac:dyDescent="0.25">
      <c r="A93">
        <v>1057</v>
      </c>
      <c r="B93" s="1" t="s">
        <v>160</v>
      </c>
      <c r="C93" s="2">
        <v>0</v>
      </c>
      <c r="D93" s="2" t="s">
        <v>468</v>
      </c>
      <c r="E93" s="1" t="s">
        <v>74</v>
      </c>
      <c r="F93" s="2">
        <v>19.75</v>
      </c>
      <c r="G93" s="1">
        <v>2.25</v>
      </c>
      <c r="H93" s="1">
        <v>4.1900000000000004</v>
      </c>
      <c r="I93" s="1">
        <v>2.4500000000000002</v>
      </c>
      <c r="J93" s="2">
        <v>7.36</v>
      </c>
      <c r="K93" s="2">
        <v>14.89</v>
      </c>
      <c r="L93" s="1">
        <v>1.54</v>
      </c>
      <c r="M93" s="2">
        <v>150.69999999999999</v>
      </c>
      <c r="N93" s="2">
        <v>4.2300000000000004</v>
      </c>
      <c r="O93" s="1">
        <v>1.24</v>
      </c>
      <c r="P93" s="2">
        <v>14.13</v>
      </c>
      <c r="Q93" s="1">
        <v>1.42</v>
      </c>
      <c r="R93" s="2">
        <v>6.05</v>
      </c>
      <c r="S93" s="1">
        <v>1.38</v>
      </c>
      <c r="T93" s="1">
        <v>4.2</v>
      </c>
      <c r="U93" s="1">
        <v>2.3199999999999998</v>
      </c>
      <c r="V93" s="1">
        <v>0.42</v>
      </c>
      <c r="W93" s="2">
        <v>0.87</v>
      </c>
      <c r="X93" s="1">
        <v>0.42</v>
      </c>
      <c r="Y93" s="2">
        <v>46.3</v>
      </c>
      <c r="Z93" s="1">
        <v>2.2799999999999998</v>
      </c>
      <c r="AA93" s="2">
        <v>6.29</v>
      </c>
      <c r="AB93" s="1">
        <v>3.6</v>
      </c>
      <c r="AC93" s="1">
        <v>2.1</v>
      </c>
      <c r="AD93" s="1">
        <v>2.1</v>
      </c>
      <c r="AE93" s="1">
        <v>1.43</v>
      </c>
      <c r="AF93" s="1">
        <v>0.42</v>
      </c>
      <c r="AG93" s="2">
        <v>3783.08</v>
      </c>
      <c r="AH93" s="2">
        <v>16.420000000000002</v>
      </c>
      <c r="AI93" s="2">
        <v>2.57</v>
      </c>
      <c r="AJ93" s="1">
        <v>3.17</v>
      </c>
      <c r="AK93" s="1">
        <v>1.1000000000000001</v>
      </c>
      <c r="AL93" s="2">
        <v>2.52</v>
      </c>
      <c r="AM93" s="2">
        <v>27.1</v>
      </c>
      <c r="AN93" s="1">
        <v>2.54</v>
      </c>
      <c r="AO93" s="1">
        <v>2.04</v>
      </c>
      <c r="AP93" s="2">
        <v>8.08</v>
      </c>
      <c r="AQ93" s="1">
        <v>0.8</v>
      </c>
      <c r="AR93" s="1">
        <v>0.39</v>
      </c>
      <c r="AS93" s="1">
        <v>0.1</v>
      </c>
      <c r="AT93" s="1">
        <v>1.04</v>
      </c>
      <c r="AU93" s="1">
        <v>3.42</v>
      </c>
    </row>
    <row r="94" spans="1:47" x14ac:dyDescent="0.25">
      <c r="A94">
        <v>1057</v>
      </c>
      <c r="B94" s="1" t="s">
        <v>160</v>
      </c>
      <c r="C94" s="2">
        <v>4</v>
      </c>
      <c r="D94" s="2" t="s">
        <v>468</v>
      </c>
      <c r="E94" s="1" t="s">
        <v>74</v>
      </c>
      <c r="F94" s="2">
        <v>86.42</v>
      </c>
      <c r="G94" s="2">
        <v>6.12</v>
      </c>
      <c r="H94" s="2">
        <v>10.08</v>
      </c>
      <c r="I94" s="2">
        <v>3.33</v>
      </c>
      <c r="J94" s="2">
        <v>17.87</v>
      </c>
      <c r="K94" s="2">
        <v>161.82</v>
      </c>
      <c r="L94" s="2">
        <v>2.29</v>
      </c>
      <c r="M94" s="2">
        <v>1040.33</v>
      </c>
      <c r="N94" s="2">
        <v>2.7</v>
      </c>
      <c r="O94" s="2">
        <v>1.26</v>
      </c>
      <c r="P94" s="2">
        <v>17.760000000000002</v>
      </c>
      <c r="Q94" s="2">
        <v>6.05</v>
      </c>
      <c r="R94" s="2">
        <v>7.84</v>
      </c>
      <c r="S94" s="1">
        <v>1.38</v>
      </c>
      <c r="T94" s="1">
        <v>4.2</v>
      </c>
      <c r="U94" s="1">
        <v>2.3199999999999998</v>
      </c>
      <c r="V94" s="1">
        <v>0.42</v>
      </c>
      <c r="W94" s="2">
        <v>4.8600000000000003</v>
      </c>
      <c r="X94" s="1">
        <v>0.42</v>
      </c>
      <c r="Y94" s="2">
        <v>352.6</v>
      </c>
      <c r="Z94" s="1">
        <v>2.2799999999999998</v>
      </c>
      <c r="AA94" s="2">
        <v>1.56</v>
      </c>
      <c r="AB94" s="1">
        <v>3.6</v>
      </c>
      <c r="AC94" s="1">
        <v>2.1</v>
      </c>
      <c r="AD94" s="1">
        <v>2.1</v>
      </c>
      <c r="AE94" s="1">
        <v>1.43</v>
      </c>
      <c r="AF94" s="1">
        <v>0.42</v>
      </c>
      <c r="AG94" s="2">
        <v>6528.22</v>
      </c>
      <c r="AH94" s="2">
        <v>53.42</v>
      </c>
      <c r="AI94" s="2">
        <v>3.33</v>
      </c>
      <c r="AJ94" s="2">
        <v>10.98</v>
      </c>
      <c r="AK94" s="2">
        <v>39.53</v>
      </c>
      <c r="AL94" s="2">
        <v>24.57</v>
      </c>
      <c r="AM94" s="2">
        <v>98.34</v>
      </c>
      <c r="AN94" s="1">
        <v>2.54</v>
      </c>
      <c r="AO94" s="2">
        <v>6.36</v>
      </c>
      <c r="AP94" s="2">
        <v>9.7899999999999991</v>
      </c>
      <c r="AQ94" s="1">
        <v>0.8</v>
      </c>
      <c r="AR94" s="2">
        <v>2.4700000000000002</v>
      </c>
      <c r="AS94" s="2">
        <v>1.62</v>
      </c>
      <c r="AT94" s="1">
        <v>1.04</v>
      </c>
      <c r="AU94" s="2">
        <v>41.86</v>
      </c>
    </row>
    <row r="95" spans="1:47" x14ac:dyDescent="0.25">
      <c r="A95">
        <v>1057</v>
      </c>
      <c r="B95" s="1" t="s">
        <v>160</v>
      </c>
      <c r="C95" s="2">
        <v>7</v>
      </c>
      <c r="D95" s="2" t="s">
        <v>468</v>
      </c>
      <c r="E95" s="1" t="s">
        <v>74</v>
      </c>
      <c r="F95" s="2">
        <v>231.48</v>
      </c>
      <c r="G95" s="2">
        <v>12.4</v>
      </c>
      <c r="H95" s="2">
        <v>33.26</v>
      </c>
      <c r="I95" s="2">
        <v>12.96</v>
      </c>
      <c r="J95" s="2">
        <v>215.72</v>
      </c>
      <c r="K95" s="2">
        <v>180.42</v>
      </c>
      <c r="L95" s="2">
        <v>7.47</v>
      </c>
      <c r="M95" s="2">
        <v>2049.87</v>
      </c>
      <c r="N95" s="2">
        <v>8.5399999999999991</v>
      </c>
      <c r="O95" s="2">
        <v>7.25</v>
      </c>
      <c r="P95" s="2">
        <v>43.83</v>
      </c>
      <c r="Q95" s="2">
        <v>493.69</v>
      </c>
      <c r="R95" s="2">
        <v>54.69</v>
      </c>
      <c r="S95" s="2">
        <v>6.62</v>
      </c>
      <c r="T95" s="1">
        <v>4.2</v>
      </c>
      <c r="U95" s="2">
        <v>24.31</v>
      </c>
      <c r="V95" s="1">
        <v>0.42</v>
      </c>
      <c r="W95" s="2">
        <v>11.35</v>
      </c>
      <c r="X95" s="2">
        <v>4.79</v>
      </c>
      <c r="Y95" s="2">
        <v>7538.2</v>
      </c>
      <c r="Z95" s="1">
        <v>2.2799999999999998</v>
      </c>
      <c r="AA95" s="2">
        <v>7.55</v>
      </c>
      <c r="AB95" s="2">
        <v>14.19</v>
      </c>
      <c r="AC95" s="2">
        <v>6.28</v>
      </c>
      <c r="AD95" s="1">
        <v>2.1</v>
      </c>
      <c r="AE95" s="2">
        <v>5.69</v>
      </c>
      <c r="AF95" s="2">
        <v>7.75</v>
      </c>
      <c r="AG95" s="2">
        <v>576.79</v>
      </c>
      <c r="AH95" s="2">
        <v>65.91</v>
      </c>
      <c r="AI95" s="2">
        <v>20.100000000000001</v>
      </c>
      <c r="AJ95" s="2">
        <v>116.57</v>
      </c>
      <c r="AK95" s="2">
        <v>27.24</v>
      </c>
      <c r="AL95" s="2">
        <v>74.28</v>
      </c>
      <c r="AM95" s="2">
        <v>129.58000000000001</v>
      </c>
      <c r="AN95" s="2">
        <v>51.42</v>
      </c>
      <c r="AO95" s="2">
        <v>20.83</v>
      </c>
      <c r="AP95" s="2">
        <v>51.37</v>
      </c>
      <c r="AQ95" s="1">
        <v>0.8</v>
      </c>
      <c r="AR95" s="2">
        <v>6.06</v>
      </c>
      <c r="AS95" s="2">
        <v>5.93</v>
      </c>
      <c r="AT95" s="2">
        <v>2.2400000000000002</v>
      </c>
      <c r="AU95" s="2">
        <v>112.72</v>
      </c>
    </row>
    <row r="96" spans="1:47" x14ac:dyDescent="0.25">
      <c r="A96">
        <v>1057</v>
      </c>
      <c r="B96" s="1" t="s">
        <v>160</v>
      </c>
      <c r="C96" s="2">
        <v>28</v>
      </c>
      <c r="D96" s="2" t="s">
        <v>468</v>
      </c>
      <c r="E96" s="1" t="s">
        <v>74</v>
      </c>
      <c r="F96" s="2">
        <v>39.47</v>
      </c>
      <c r="G96" s="1">
        <v>2.25</v>
      </c>
      <c r="H96" s="1">
        <v>4.1900000000000004</v>
      </c>
      <c r="I96" s="1">
        <v>2.4500000000000002</v>
      </c>
      <c r="J96" s="2">
        <v>3.28</v>
      </c>
      <c r="K96" s="2">
        <v>4.29</v>
      </c>
      <c r="L96" s="1">
        <v>1.54</v>
      </c>
      <c r="M96" s="2">
        <v>200.85</v>
      </c>
      <c r="N96" s="1">
        <v>2.16</v>
      </c>
      <c r="O96" s="1">
        <v>1.24</v>
      </c>
      <c r="P96" s="2">
        <v>5.88</v>
      </c>
      <c r="Q96" s="1">
        <v>1.42</v>
      </c>
      <c r="R96" s="2">
        <v>3.66</v>
      </c>
      <c r="S96" s="1">
        <v>1.38</v>
      </c>
      <c r="T96" s="1">
        <v>4.2</v>
      </c>
      <c r="U96" s="1">
        <v>2.3199999999999998</v>
      </c>
      <c r="V96" s="1">
        <v>0.42</v>
      </c>
      <c r="W96" s="1">
        <v>0.41</v>
      </c>
      <c r="X96" s="1">
        <v>0.42</v>
      </c>
      <c r="Y96" s="2">
        <v>30.43</v>
      </c>
      <c r="Z96" s="1">
        <v>2.2799999999999998</v>
      </c>
      <c r="AA96" s="1">
        <v>1.24</v>
      </c>
      <c r="AB96" s="1">
        <v>3.6</v>
      </c>
      <c r="AC96" s="1">
        <v>2.1</v>
      </c>
      <c r="AD96" s="1">
        <v>2.1</v>
      </c>
      <c r="AE96" s="1">
        <v>1.43</v>
      </c>
      <c r="AF96" s="1">
        <v>0.42</v>
      </c>
      <c r="AG96" s="2">
        <v>565.13</v>
      </c>
      <c r="AH96" s="2">
        <v>25.41</v>
      </c>
      <c r="AI96" s="1">
        <v>2.42</v>
      </c>
      <c r="AJ96" s="2">
        <v>4.7</v>
      </c>
      <c r="AK96" s="1">
        <v>1.1000000000000001</v>
      </c>
      <c r="AL96" s="1">
        <v>1.79</v>
      </c>
      <c r="AM96" s="2">
        <v>54.53</v>
      </c>
      <c r="AN96" s="1">
        <v>2.54</v>
      </c>
      <c r="AO96" s="1">
        <v>2.04</v>
      </c>
      <c r="AP96" s="1">
        <v>1.69</v>
      </c>
      <c r="AQ96" s="1">
        <v>0.8</v>
      </c>
      <c r="AR96" s="1">
        <v>0.39</v>
      </c>
      <c r="AS96" s="1">
        <v>0.1</v>
      </c>
      <c r="AT96" s="1">
        <v>1.04</v>
      </c>
      <c r="AU96" s="2">
        <v>10.01</v>
      </c>
    </row>
    <row r="97" spans="1:47" x14ac:dyDescent="0.25">
      <c r="A97">
        <v>1058</v>
      </c>
      <c r="B97" s="1" t="s">
        <v>161</v>
      </c>
      <c r="C97" s="2">
        <v>0</v>
      </c>
      <c r="D97" s="2" t="s">
        <v>468</v>
      </c>
      <c r="E97" s="1" t="s">
        <v>74</v>
      </c>
      <c r="F97" s="2">
        <v>21.4</v>
      </c>
      <c r="G97" s="1">
        <v>6.21</v>
      </c>
      <c r="H97" s="1">
        <v>6.77</v>
      </c>
      <c r="I97" s="1">
        <v>3.17</v>
      </c>
      <c r="J97" s="2">
        <v>17.100000000000001</v>
      </c>
      <c r="K97" s="2">
        <v>2.14</v>
      </c>
      <c r="L97" s="1">
        <v>1.48</v>
      </c>
      <c r="M97" s="2">
        <v>10.96</v>
      </c>
      <c r="N97" s="2">
        <v>14.53</v>
      </c>
      <c r="O97" s="1">
        <v>4.1500000000000004</v>
      </c>
      <c r="P97" s="2">
        <v>27.56</v>
      </c>
      <c r="Q97" s="1">
        <v>2.78</v>
      </c>
      <c r="R97" s="2">
        <v>11.48</v>
      </c>
      <c r="S97" s="1">
        <v>2.12</v>
      </c>
      <c r="T97" s="1">
        <v>8.66</v>
      </c>
      <c r="U97" s="1">
        <v>5.8</v>
      </c>
      <c r="V97" s="1">
        <v>0.83</v>
      </c>
      <c r="W97" s="1">
        <v>0.84</v>
      </c>
      <c r="X97" s="1">
        <v>1.2</v>
      </c>
      <c r="Y97" s="2">
        <v>11.94</v>
      </c>
      <c r="Z97" s="1">
        <v>5.82</v>
      </c>
      <c r="AA97" s="1">
        <v>2.52</v>
      </c>
      <c r="AB97" s="1">
        <v>8.39</v>
      </c>
      <c r="AC97" s="1">
        <v>3.54</v>
      </c>
      <c r="AD97" s="1">
        <v>6.54</v>
      </c>
      <c r="AE97" s="1">
        <v>0.03</v>
      </c>
      <c r="AF97" s="1">
        <v>2.21</v>
      </c>
      <c r="AG97" s="2">
        <v>15.77</v>
      </c>
      <c r="AH97" s="2">
        <v>32.979999999999997</v>
      </c>
      <c r="AI97" s="1">
        <v>7.42</v>
      </c>
      <c r="AJ97" s="1">
        <v>3.27</v>
      </c>
      <c r="AK97" s="1">
        <v>4.05</v>
      </c>
      <c r="AL97" s="1">
        <v>1.29</v>
      </c>
      <c r="AM97" s="2">
        <v>23.88</v>
      </c>
      <c r="AN97" s="1">
        <v>1.19</v>
      </c>
      <c r="AO97" s="1">
        <v>2.17</v>
      </c>
      <c r="AP97" s="1">
        <v>1.89</v>
      </c>
      <c r="AQ97" s="1">
        <v>1.89</v>
      </c>
      <c r="AR97" s="1">
        <v>0.78</v>
      </c>
      <c r="AS97" s="1">
        <v>0.77</v>
      </c>
      <c r="AT97" s="1">
        <v>0.54</v>
      </c>
      <c r="AU97" s="1">
        <v>0.83</v>
      </c>
    </row>
    <row r="98" spans="1:47" x14ac:dyDescent="0.25">
      <c r="A98">
        <v>1059</v>
      </c>
      <c r="B98" s="1" t="s">
        <v>162</v>
      </c>
      <c r="C98" s="2">
        <v>0</v>
      </c>
      <c r="D98" s="2" t="s">
        <v>468</v>
      </c>
      <c r="E98" s="1" t="s">
        <v>74</v>
      </c>
      <c r="F98" s="2">
        <v>24.47</v>
      </c>
      <c r="G98" s="1">
        <v>6.21</v>
      </c>
      <c r="H98" s="1">
        <v>6.77</v>
      </c>
      <c r="I98" s="1">
        <v>3.17</v>
      </c>
      <c r="J98" s="1">
        <v>8.7899999999999991</v>
      </c>
      <c r="K98" s="1">
        <v>1.64</v>
      </c>
      <c r="L98" s="1">
        <v>1.48</v>
      </c>
      <c r="M98" s="2">
        <v>6.41</v>
      </c>
      <c r="N98" s="1">
        <v>4.0199999999999996</v>
      </c>
      <c r="O98" s="1">
        <v>4.1500000000000004</v>
      </c>
      <c r="P98" s="2">
        <v>27.21</v>
      </c>
      <c r="Q98" s="1">
        <v>2.78</v>
      </c>
      <c r="R98" s="2">
        <v>7.45</v>
      </c>
      <c r="S98" s="1">
        <v>2.12</v>
      </c>
      <c r="T98" s="1">
        <v>8.66</v>
      </c>
      <c r="U98" s="1">
        <v>5.8</v>
      </c>
      <c r="V98" s="1">
        <v>0.83</v>
      </c>
      <c r="W98" s="1">
        <v>0.84</v>
      </c>
      <c r="X98" s="1">
        <v>1.2</v>
      </c>
      <c r="Y98" s="2">
        <v>11.52</v>
      </c>
      <c r="Z98" s="1">
        <v>5.82</v>
      </c>
      <c r="AA98" s="1">
        <v>2.52</v>
      </c>
      <c r="AB98" s="1">
        <v>8.39</v>
      </c>
      <c r="AC98" s="1">
        <v>3.54</v>
      </c>
      <c r="AD98" s="1">
        <v>6.54</v>
      </c>
      <c r="AE98" s="1">
        <v>0.03</v>
      </c>
      <c r="AF98" s="1">
        <v>2.21</v>
      </c>
      <c r="AG98" s="1">
        <v>6.56</v>
      </c>
      <c r="AH98" s="2">
        <v>42.46</v>
      </c>
      <c r="AI98" s="1">
        <v>7.42</v>
      </c>
      <c r="AJ98" s="1">
        <v>3.27</v>
      </c>
      <c r="AK98" s="1">
        <v>4.05</v>
      </c>
      <c r="AL98" s="1">
        <v>1.29</v>
      </c>
      <c r="AM98" s="2">
        <v>12.81</v>
      </c>
      <c r="AN98" s="1">
        <v>1.19</v>
      </c>
      <c r="AO98" s="1">
        <v>2.17</v>
      </c>
      <c r="AP98" s="1">
        <v>1.89</v>
      </c>
      <c r="AQ98" s="1">
        <v>1.89</v>
      </c>
      <c r="AR98" s="1">
        <v>0.78</v>
      </c>
      <c r="AS98" s="1">
        <v>0.77</v>
      </c>
      <c r="AT98" s="1">
        <v>0.54</v>
      </c>
      <c r="AU98" s="1">
        <v>0.83</v>
      </c>
    </row>
    <row r="99" spans="1:47" x14ac:dyDescent="0.25">
      <c r="A99">
        <v>1060</v>
      </c>
      <c r="B99" s="1" t="s">
        <v>163</v>
      </c>
      <c r="C99" s="2">
        <v>0</v>
      </c>
      <c r="D99" s="2" t="s">
        <v>468</v>
      </c>
      <c r="E99" s="1" t="s">
        <v>74</v>
      </c>
      <c r="F99" s="2">
        <v>20.63</v>
      </c>
      <c r="G99" s="1">
        <v>2.25</v>
      </c>
      <c r="H99" s="1">
        <v>4.1900000000000004</v>
      </c>
      <c r="I99" s="2">
        <v>2.77</v>
      </c>
      <c r="J99" s="2">
        <v>61.3</v>
      </c>
      <c r="K99" s="2">
        <v>9.75</v>
      </c>
      <c r="L99" s="1">
        <v>1.54</v>
      </c>
      <c r="M99" s="2">
        <v>269.48</v>
      </c>
      <c r="N99" s="2">
        <v>5.51</v>
      </c>
      <c r="O99" s="1">
        <v>1.24</v>
      </c>
      <c r="P99" s="2">
        <v>18.760000000000002</v>
      </c>
      <c r="Q99" s="1">
        <v>1.42</v>
      </c>
      <c r="R99" s="2">
        <v>7.08</v>
      </c>
      <c r="S99" s="1">
        <v>1.38</v>
      </c>
      <c r="T99" s="1">
        <v>4.2</v>
      </c>
      <c r="U99" s="1">
        <v>2.3199999999999998</v>
      </c>
      <c r="V99" s="1">
        <v>0.42</v>
      </c>
      <c r="W99" s="2">
        <v>9.26</v>
      </c>
      <c r="X99" s="1">
        <v>0.42</v>
      </c>
      <c r="Y99" s="2">
        <v>98.9</v>
      </c>
      <c r="Z99" s="1">
        <v>2.2799999999999998</v>
      </c>
      <c r="AA99" s="1">
        <v>1.24</v>
      </c>
      <c r="AB99" s="1">
        <v>3.6</v>
      </c>
      <c r="AC99" s="1">
        <v>2.1</v>
      </c>
      <c r="AD99" s="1">
        <v>2.1</v>
      </c>
      <c r="AE99" s="1">
        <v>1.43</v>
      </c>
      <c r="AF99" s="1">
        <v>0.42</v>
      </c>
      <c r="AG99" s="2">
        <v>9501.64</v>
      </c>
      <c r="AH99" s="2">
        <v>57.89</v>
      </c>
      <c r="AI99" s="1">
        <v>2.42</v>
      </c>
      <c r="AJ99" s="2">
        <v>8.66</v>
      </c>
      <c r="AK99" s="2">
        <v>2.48</v>
      </c>
      <c r="AL99" s="2">
        <v>5.32</v>
      </c>
      <c r="AM99" s="2">
        <v>38.479999999999997</v>
      </c>
      <c r="AN99" s="1">
        <v>2.54</v>
      </c>
      <c r="AO99" s="2">
        <v>6.41</v>
      </c>
      <c r="AP99" s="2">
        <v>5.45</v>
      </c>
      <c r="AQ99" s="1">
        <v>0.8</v>
      </c>
      <c r="AR99" s="1">
        <v>0.39</v>
      </c>
      <c r="AS99" s="1">
        <v>0.1</v>
      </c>
      <c r="AT99" s="1">
        <v>1.04</v>
      </c>
      <c r="AU99" s="2">
        <v>5.2</v>
      </c>
    </row>
    <row r="100" spans="1:47" x14ac:dyDescent="0.25">
      <c r="A100">
        <v>1060</v>
      </c>
      <c r="B100" s="1" t="s">
        <v>163</v>
      </c>
      <c r="C100" s="2">
        <v>4</v>
      </c>
      <c r="D100" s="2" t="s">
        <v>468</v>
      </c>
      <c r="E100" s="1" t="s">
        <v>74</v>
      </c>
      <c r="F100" s="2">
        <v>46.63</v>
      </c>
      <c r="G100" s="1">
        <v>2.25</v>
      </c>
      <c r="H100" s="1">
        <v>4.1900000000000004</v>
      </c>
      <c r="I100" s="1">
        <v>2.4500000000000002</v>
      </c>
      <c r="J100" s="2">
        <v>6.14</v>
      </c>
      <c r="K100" s="2">
        <v>20.51</v>
      </c>
      <c r="L100" s="1">
        <v>1.54</v>
      </c>
      <c r="M100" s="2">
        <v>456.56</v>
      </c>
      <c r="N100" s="2">
        <v>4.46</v>
      </c>
      <c r="O100" s="1">
        <v>1.24</v>
      </c>
      <c r="P100" s="2">
        <v>14</v>
      </c>
      <c r="Q100" s="1">
        <v>1.42</v>
      </c>
      <c r="R100" s="2">
        <v>13.88</v>
      </c>
      <c r="S100" s="1">
        <v>1.38</v>
      </c>
      <c r="T100" s="1">
        <v>4.2</v>
      </c>
      <c r="U100" s="1">
        <v>2.3199999999999998</v>
      </c>
      <c r="V100" s="1">
        <v>0.42</v>
      </c>
      <c r="W100" s="2">
        <v>4.7</v>
      </c>
      <c r="X100" s="1">
        <v>0.42</v>
      </c>
      <c r="Y100" s="2">
        <v>116.66</v>
      </c>
      <c r="Z100" s="1">
        <v>2.2799999999999998</v>
      </c>
      <c r="AA100" s="1">
        <v>1.24</v>
      </c>
      <c r="AB100" s="1">
        <v>3.6</v>
      </c>
      <c r="AC100" s="1">
        <v>2.1</v>
      </c>
      <c r="AD100" s="1">
        <v>2.1</v>
      </c>
      <c r="AE100" s="1">
        <v>1.43</v>
      </c>
      <c r="AF100" s="1">
        <v>0.42</v>
      </c>
      <c r="AG100" s="2">
        <v>5369.82</v>
      </c>
      <c r="AH100" s="2">
        <v>56.19</v>
      </c>
      <c r="AI100" s="1">
        <v>2.42</v>
      </c>
      <c r="AJ100" s="2">
        <v>6.43</v>
      </c>
      <c r="AK100" s="2">
        <v>8.7799999999999994</v>
      </c>
      <c r="AL100" s="2">
        <v>3.9</v>
      </c>
      <c r="AM100" s="2">
        <v>31.36</v>
      </c>
      <c r="AN100" s="1">
        <v>2.54</v>
      </c>
      <c r="AO100" s="2">
        <v>3.74</v>
      </c>
      <c r="AP100" s="2">
        <v>5.31</v>
      </c>
      <c r="AQ100" s="1">
        <v>0.8</v>
      </c>
      <c r="AR100" s="1">
        <v>0.39</v>
      </c>
      <c r="AS100" s="2">
        <v>1.32</v>
      </c>
      <c r="AT100" s="1">
        <v>1.04</v>
      </c>
      <c r="AU100" s="1">
        <v>3.42</v>
      </c>
    </row>
    <row r="101" spans="1:47" x14ac:dyDescent="0.25">
      <c r="A101">
        <v>1060</v>
      </c>
      <c r="B101" s="1" t="s">
        <v>163</v>
      </c>
      <c r="C101" s="2">
        <v>7</v>
      </c>
      <c r="D101" s="2" t="s">
        <v>468</v>
      </c>
      <c r="E101" s="1" t="s">
        <v>74</v>
      </c>
      <c r="F101" s="1">
        <v>2.2200000000000002</v>
      </c>
      <c r="G101" s="1">
        <v>2.25</v>
      </c>
      <c r="H101" s="1">
        <v>4.1900000000000004</v>
      </c>
      <c r="I101" s="1">
        <v>2.4500000000000002</v>
      </c>
      <c r="J101" s="1">
        <v>3.25</v>
      </c>
      <c r="K101" s="2">
        <v>11.68</v>
      </c>
      <c r="L101" s="1">
        <v>1.54</v>
      </c>
      <c r="M101" s="2">
        <v>243.97</v>
      </c>
      <c r="N101" s="1">
        <v>2.16</v>
      </c>
      <c r="O101" s="1">
        <v>1.24</v>
      </c>
      <c r="P101" s="2">
        <v>9.9</v>
      </c>
      <c r="Q101" s="1">
        <v>1.42</v>
      </c>
      <c r="R101" s="2">
        <v>5.77</v>
      </c>
      <c r="S101" s="1">
        <v>1.38</v>
      </c>
      <c r="T101" s="1">
        <v>4.2</v>
      </c>
      <c r="U101" s="1">
        <v>2.3199999999999998</v>
      </c>
      <c r="V101" s="1">
        <v>0.42</v>
      </c>
      <c r="W101" s="2">
        <v>0.43</v>
      </c>
      <c r="X101" s="1">
        <v>0.42</v>
      </c>
      <c r="Y101" s="2">
        <v>63.03</v>
      </c>
      <c r="Z101" s="1">
        <v>2.2799999999999998</v>
      </c>
      <c r="AA101" s="1">
        <v>1.24</v>
      </c>
      <c r="AB101" s="1">
        <v>3.6</v>
      </c>
      <c r="AC101" s="1">
        <v>2.1</v>
      </c>
      <c r="AD101" s="1">
        <v>2.1</v>
      </c>
      <c r="AE101" s="1">
        <v>1.43</v>
      </c>
      <c r="AF101" s="1">
        <v>0.42</v>
      </c>
      <c r="AG101" s="2">
        <v>1405.76</v>
      </c>
      <c r="AH101" s="2">
        <v>32.64</v>
      </c>
      <c r="AI101" s="1">
        <v>2.42</v>
      </c>
      <c r="AJ101" s="2">
        <v>15.06</v>
      </c>
      <c r="AK101" s="1">
        <v>1.1000000000000001</v>
      </c>
      <c r="AL101" s="1">
        <v>1.79</v>
      </c>
      <c r="AM101" s="2">
        <v>47.33</v>
      </c>
      <c r="AN101" s="1">
        <v>2.54</v>
      </c>
      <c r="AO101" s="2">
        <v>4.4400000000000004</v>
      </c>
      <c r="AP101" s="1">
        <v>1.69</v>
      </c>
      <c r="AQ101" s="1">
        <v>0.8</v>
      </c>
      <c r="AR101" s="1">
        <v>0.39</v>
      </c>
      <c r="AS101" s="1">
        <v>0.1</v>
      </c>
      <c r="AT101" s="1">
        <v>1.04</v>
      </c>
      <c r="AU101" s="1">
        <v>3.42</v>
      </c>
    </row>
    <row r="102" spans="1:47" x14ac:dyDescent="0.25">
      <c r="A102">
        <v>1060</v>
      </c>
      <c r="B102" s="1" t="s">
        <v>163</v>
      </c>
      <c r="C102" s="2">
        <v>11</v>
      </c>
      <c r="D102" s="2" t="s">
        <v>468</v>
      </c>
      <c r="E102" s="1" t="s">
        <v>74</v>
      </c>
      <c r="F102" s="1">
        <v>2.2200000000000002</v>
      </c>
      <c r="G102" s="1">
        <v>2.25</v>
      </c>
      <c r="H102" s="1">
        <v>4.1900000000000004</v>
      </c>
      <c r="I102" s="2">
        <v>3.42</v>
      </c>
      <c r="J102" s="2">
        <v>15.85</v>
      </c>
      <c r="K102" s="2">
        <v>7.55</v>
      </c>
      <c r="L102" s="1">
        <v>1.54</v>
      </c>
      <c r="M102" s="2">
        <v>182.32</v>
      </c>
      <c r="N102" s="2">
        <v>3.34</v>
      </c>
      <c r="O102" s="1">
        <v>1.24</v>
      </c>
      <c r="P102" s="2">
        <v>4.97</v>
      </c>
      <c r="Q102" s="1">
        <v>1.42</v>
      </c>
      <c r="R102" s="2">
        <v>4.78</v>
      </c>
      <c r="S102" s="1">
        <v>1.38</v>
      </c>
      <c r="T102" s="1">
        <v>4.2</v>
      </c>
      <c r="U102" s="1">
        <v>2.3199999999999998</v>
      </c>
      <c r="V102" s="1">
        <v>0.42</v>
      </c>
      <c r="W102" s="1">
        <v>0.41</v>
      </c>
      <c r="X102" s="2">
        <v>2.1800000000000002</v>
      </c>
      <c r="Y102" s="2">
        <v>39.21</v>
      </c>
      <c r="Z102" s="1">
        <v>2.2799999999999998</v>
      </c>
      <c r="AA102" s="1">
        <v>1.24</v>
      </c>
      <c r="AB102" s="1">
        <v>3.6</v>
      </c>
      <c r="AC102" s="1">
        <v>2.1</v>
      </c>
      <c r="AD102" s="1">
        <v>2.1</v>
      </c>
      <c r="AE102" s="1">
        <v>1.43</v>
      </c>
      <c r="AF102" s="1">
        <v>0.42</v>
      </c>
      <c r="AG102" s="2">
        <v>571.84</v>
      </c>
      <c r="AH102" s="2">
        <v>25.94</v>
      </c>
      <c r="AI102" s="2">
        <v>3.93</v>
      </c>
      <c r="AJ102" s="2">
        <v>14.82</v>
      </c>
      <c r="AK102" s="1">
        <v>1.1000000000000001</v>
      </c>
      <c r="AL102" s="2">
        <v>3.9</v>
      </c>
      <c r="AM102" s="2">
        <v>32.409999999999997</v>
      </c>
      <c r="AN102" s="1">
        <v>2.54</v>
      </c>
      <c r="AO102" s="1">
        <v>2.04</v>
      </c>
      <c r="AP102" s="2">
        <v>3.21</v>
      </c>
      <c r="AQ102" s="1">
        <v>0.8</v>
      </c>
      <c r="AR102" s="1">
        <v>0.39</v>
      </c>
      <c r="AS102" s="1">
        <v>0.1</v>
      </c>
      <c r="AT102" s="1">
        <v>1.04</v>
      </c>
      <c r="AU102" s="2">
        <v>13.8</v>
      </c>
    </row>
    <row r="103" spans="1:47" x14ac:dyDescent="0.25">
      <c r="A103">
        <v>1060</v>
      </c>
      <c r="B103" s="1" t="s">
        <v>163</v>
      </c>
      <c r="C103" s="2">
        <v>28</v>
      </c>
      <c r="D103" s="2" t="s">
        <v>468</v>
      </c>
      <c r="E103" s="1" t="s">
        <v>74</v>
      </c>
      <c r="F103" s="1">
        <v>2.2200000000000002</v>
      </c>
      <c r="G103" s="1">
        <v>2.25</v>
      </c>
      <c r="H103" s="1">
        <v>4.1900000000000004</v>
      </c>
      <c r="I103" s="1">
        <v>2.4500000000000002</v>
      </c>
      <c r="J103" s="1">
        <v>3.25</v>
      </c>
      <c r="K103" s="2">
        <v>4.29</v>
      </c>
      <c r="L103" s="1">
        <v>1.54</v>
      </c>
      <c r="M103" s="2">
        <v>166.91</v>
      </c>
      <c r="N103" s="2">
        <v>3.56</v>
      </c>
      <c r="O103" s="1">
        <v>1.24</v>
      </c>
      <c r="P103" s="2">
        <v>5.56</v>
      </c>
      <c r="Q103" s="1">
        <v>1.42</v>
      </c>
      <c r="R103" s="2">
        <v>2.2400000000000002</v>
      </c>
      <c r="S103" s="1">
        <v>1.38</v>
      </c>
      <c r="T103" s="1">
        <v>4.2</v>
      </c>
      <c r="U103" s="1">
        <v>2.3199999999999998</v>
      </c>
      <c r="V103" s="1">
        <v>0.42</v>
      </c>
      <c r="W103" s="1">
        <v>0.41</v>
      </c>
      <c r="X103" s="1">
        <v>0.42</v>
      </c>
      <c r="Y103" s="2">
        <v>25.86</v>
      </c>
      <c r="Z103" s="1">
        <v>2.2799999999999998</v>
      </c>
      <c r="AA103" s="1">
        <v>1.24</v>
      </c>
      <c r="AB103" s="1">
        <v>3.6</v>
      </c>
      <c r="AC103" s="1">
        <v>2.1</v>
      </c>
      <c r="AD103" s="1">
        <v>2.1</v>
      </c>
      <c r="AE103" s="1">
        <v>1.43</v>
      </c>
      <c r="AF103" s="1">
        <v>0.42</v>
      </c>
      <c r="AG103" s="2">
        <v>438.77</v>
      </c>
      <c r="AH103" s="2">
        <v>22.11</v>
      </c>
      <c r="AI103" s="1">
        <v>2.42</v>
      </c>
      <c r="AJ103" s="2">
        <v>6.43</v>
      </c>
      <c r="AK103" s="1">
        <v>1.1000000000000001</v>
      </c>
      <c r="AL103" s="1">
        <v>1.79</v>
      </c>
      <c r="AM103" s="2">
        <v>16.16</v>
      </c>
      <c r="AN103" s="1">
        <v>2.54</v>
      </c>
      <c r="AO103" s="1">
        <v>2.04</v>
      </c>
      <c r="AP103" s="1">
        <v>1.69</v>
      </c>
      <c r="AQ103" s="1">
        <v>0.8</v>
      </c>
      <c r="AR103" s="1">
        <v>0.39</v>
      </c>
      <c r="AS103" s="1">
        <v>0.1</v>
      </c>
      <c r="AT103" s="1">
        <v>1.04</v>
      </c>
      <c r="AU103" s="1">
        <v>3.42</v>
      </c>
    </row>
    <row r="104" spans="1:47" x14ac:dyDescent="0.25">
      <c r="A104">
        <v>1061</v>
      </c>
      <c r="B104" s="1" t="s">
        <v>164</v>
      </c>
      <c r="C104" s="2">
        <v>0</v>
      </c>
      <c r="D104" s="2" t="s">
        <v>468</v>
      </c>
      <c r="E104" s="1" t="s">
        <v>74</v>
      </c>
      <c r="F104" s="1">
        <v>8.48</v>
      </c>
      <c r="G104" s="1">
        <v>6.21</v>
      </c>
      <c r="H104" s="1">
        <v>6.77</v>
      </c>
      <c r="I104" s="2">
        <v>4.83</v>
      </c>
      <c r="J104" s="2">
        <v>20.059999999999999</v>
      </c>
      <c r="K104" s="1">
        <v>1.64</v>
      </c>
      <c r="L104" s="1">
        <v>1.48</v>
      </c>
      <c r="M104" s="2">
        <v>14</v>
      </c>
      <c r="N104" s="2">
        <v>18.239999999999998</v>
      </c>
      <c r="O104" s="1">
        <v>4.1500000000000004</v>
      </c>
      <c r="P104" s="2">
        <v>5.59</v>
      </c>
      <c r="Q104" s="1">
        <v>2.78</v>
      </c>
      <c r="R104" s="1">
        <v>4.3499999999999996</v>
      </c>
      <c r="S104" s="1">
        <v>2.12</v>
      </c>
      <c r="T104" s="1">
        <v>8.66</v>
      </c>
      <c r="U104" s="1">
        <v>5.8</v>
      </c>
      <c r="V104" s="1">
        <v>0.83</v>
      </c>
      <c r="W104" s="1">
        <v>0.84</v>
      </c>
      <c r="X104" s="1">
        <v>1.2</v>
      </c>
      <c r="Y104" s="2">
        <v>19.41</v>
      </c>
      <c r="Z104" s="1">
        <v>5.82</v>
      </c>
      <c r="AA104" s="1">
        <v>2.52</v>
      </c>
      <c r="AB104" s="1">
        <v>8.39</v>
      </c>
      <c r="AC104" s="1">
        <v>3.54</v>
      </c>
      <c r="AD104" s="1">
        <v>6.54</v>
      </c>
      <c r="AE104" s="1">
        <v>0.03</v>
      </c>
      <c r="AF104" s="1">
        <v>2.21</v>
      </c>
      <c r="AG104" s="2">
        <v>7.81</v>
      </c>
      <c r="AH104" s="2">
        <v>27.06</v>
      </c>
      <c r="AI104" s="1">
        <v>7.42</v>
      </c>
      <c r="AJ104" s="1">
        <v>3.27</v>
      </c>
      <c r="AK104" s="1">
        <v>4.05</v>
      </c>
      <c r="AL104" s="1">
        <v>1.29</v>
      </c>
      <c r="AM104" s="2">
        <v>24.73</v>
      </c>
      <c r="AN104" s="1">
        <v>1.19</v>
      </c>
      <c r="AO104" s="1">
        <v>2.17</v>
      </c>
      <c r="AP104" s="1">
        <v>1.89</v>
      </c>
      <c r="AQ104" s="1">
        <v>1.89</v>
      </c>
      <c r="AR104" s="1">
        <v>0.78</v>
      </c>
      <c r="AS104" s="1">
        <v>0.77</v>
      </c>
      <c r="AT104" s="1">
        <v>0.54</v>
      </c>
      <c r="AU104" s="1">
        <v>0.83</v>
      </c>
    </row>
    <row r="105" spans="1:47" x14ac:dyDescent="0.25">
      <c r="A105">
        <v>1062</v>
      </c>
      <c r="B105" s="1" t="s">
        <v>165</v>
      </c>
      <c r="C105" s="2">
        <v>0</v>
      </c>
      <c r="D105" s="2" t="s">
        <v>468</v>
      </c>
      <c r="E105" s="1" t="s">
        <v>74</v>
      </c>
      <c r="F105" s="3">
        <v>435.96</v>
      </c>
      <c r="G105" s="3">
        <v>67.47</v>
      </c>
      <c r="H105" s="3">
        <v>175.12</v>
      </c>
      <c r="I105" s="3">
        <v>45.54</v>
      </c>
      <c r="J105" s="3">
        <v>610.49</v>
      </c>
      <c r="K105" s="3">
        <v>5143.43</v>
      </c>
      <c r="L105" s="2">
        <v>28.16</v>
      </c>
      <c r="M105" s="3">
        <v>5130.3900000000003</v>
      </c>
      <c r="N105" s="3">
        <v>295.79000000000002</v>
      </c>
      <c r="O105" s="3"/>
      <c r="P105" s="3">
        <v>219.76</v>
      </c>
      <c r="Q105" s="3">
        <v>546.22</v>
      </c>
      <c r="R105" s="3">
        <v>2937.24</v>
      </c>
      <c r="S105" s="3">
        <v>12.1</v>
      </c>
      <c r="T105" s="4">
        <v>6.88</v>
      </c>
      <c r="U105" s="3">
        <v>26.23</v>
      </c>
      <c r="V105" s="3">
        <v>0.74</v>
      </c>
      <c r="W105" s="3">
        <v>1534.62</v>
      </c>
      <c r="X105" s="3">
        <v>36.42</v>
      </c>
      <c r="Y105" s="3">
        <v>6796.03</v>
      </c>
      <c r="Z105" s="4"/>
      <c r="AA105" s="3">
        <v>683.52</v>
      </c>
      <c r="AB105" s="3">
        <v>94.06</v>
      </c>
      <c r="AC105" s="3">
        <v>25.91</v>
      </c>
      <c r="AD105" s="3">
        <v>4.96</v>
      </c>
      <c r="AE105" s="3">
        <v>14.36</v>
      </c>
      <c r="AF105" s="3">
        <v>16.760000000000002</v>
      </c>
      <c r="AG105" s="3">
        <v>21570.66</v>
      </c>
      <c r="AH105" s="3">
        <v>2338.14</v>
      </c>
      <c r="AI105" s="3">
        <v>93.62</v>
      </c>
      <c r="AJ105" s="3">
        <v>162.6</v>
      </c>
      <c r="AK105" s="3">
        <v>1031.94</v>
      </c>
      <c r="AL105" s="3">
        <v>2361.86</v>
      </c>
      <c r="AM105" s="3"/>
      <c r="AN105" s="3">
        <v>216.29</v>
      </c>
      <c r="AO105" s="3">
        <v>393.21</v>
      </c>
      <c r="AP105" s="3">
        <v>165.92</v>
      </c>
      <c r="AQ105" s="3">
        <v>102.35</v>
      </c>
      <c r="AR105" s="3">
        <v>31.83</v>
      </c>
      <c r="AS105" s="3">
        <v>406.31</v>
      </c>
      <c r="AT105" s="3">
        <v>4.76</v>
      </c>
      <c r="AU105" s="3"/>
    </row>
    <row r="106" spans="1:47" x14ac:dyDescent="0.25">
      <c r="A106">
        <v>1062</v>
      </c>
      <c r="B106" s="1" t="s">
        <v>165</v>
      </c>
      <c r="C106" s="2">
        <v>3</v>
      </c>
      <c r="D106" s="2" t="s">
        <v>468</v>
      </c>
      <c r="E106" s="1" t="s">
        <v>74</v>
      </c>
      <c r="F106" s="3">
        <v>186.01</v>
      </c>
      <c r="G106" s="3">
        <v>20.22</v>
      </c>
      <c r="H106" s="3">
        <v>41.56</v>
      </c>
      <c r="I106" s="3">
        <v>14.54</v>
      </c>
      <c r="J106" s="3">
        <v>130.77000000000001</v>
      </c>
      <c r="K106" s="3">
        <v>4781.29</v>
      </c>
      <c r="L106" s="2">
        <v>7.27</v>
      </c>
      <c r="M106" s="3">
        <v>3482.16</v>
      </c>
      <c r="N106" s="3">
        <v>15.32</v>
      </c>
      <c r="O106" s="3">
        <v>22.95</v>
      </c>
      <c r="P106" s="3">
        <v>52.43</v>
      </c>
      <c r="Q106" s="3">
        <v>42.37</v>
      </c>
      <c r="R106" s="3">
        <v>999.81</v>
      </c>
      <c r="S106" s="3">
        <v>2.96</v>
      </c>
      <c r="T106" s="4">
        <v>6.88</v>
      </c>
      <c r="U106" s="4">
        <v>0.41</v>
      </c>
      <c r="V106" s="4">
        <v>0.48</v>
      </c>
      <c r="W106" s="3">
        <v>178.62</v>
      </c>
      <c r="X106" s="3">
        <v>8.49</v>
      </c>
      <c r="Y106" s="3">
        <v>1358.15</v>
      </c>
      <c r="Z106" s="4">
        <v>3.51</v>
      </c>
      <c r="AA106" s="3">
        <v>36.25</v>
      </c>
      <c r="AB106" s="3">
        <v>20.59</v>
      </c>
      <c r="AC106" s="3">
        <v>14.53</v>
      </c>
      <c r="AD106" s="4">
        <v>0.46</v>
      </c>
      <c r="AE106" s="3">
        <v>4.92</v>
      </c>
      <c r="AF106" s="3">
        <v>1.22</v>
      </c>
      <c r="AG106" s="3">
        <v>4480.7299999999996</v>
      </c>
      <c r="AH106" s="3">
        <v>136.86000000000001</v>
      </c>
      <c r="AI106" s="3">
        <v>24.75</v>
      </c>
      <c r="AJ106" s="3">
        <v>60.99</v>
      </c>
      <c r="AK106" s="3">
        <v>63.05</v>
      </c>
      <c r="AL106" s="3">
        <v>160.33000000000001</v>
      </c>
      <c r="AM106" s="3"/>
      <c r="AN106" s="3"/>
      <c r="AO106" s="3">
        <v>225.65</v>
      </c>
      <c r="AP106" s="3">
        <v>57.87</v>
      </c>
      <c r="AQ106" s="3">
        <v>1.98</v>
      </c>
      <c r="AR106" s="3">
        <v>12.51</v>
      </c>
      <c r="AS106" s="3">
        <v>23.43</v>
      </c>
      <c r="AT106" s="4">
        <v>1.19</v>
      </c>
      <c r="AU106" s="3"/>
    </row>
    <row r="107" spans="1:47" x14ac:dyDescent="0.25">
      <c r="A107">
        <v>1062</v>
      </c>
      <c r="B107" s="1" t="s">
        <v>165</v>
      </c>
      <c r="C107" s="2">
        <v>7</v>
      </c>
      <c r="D107" s="2" t="s">
        <v>468</v>
      </c>
      <c r="E107" s="1" t="s">
        <v>74</v>
      </c>
      <c r="F107" s="3">
        <v>198.27</v>
      </c>
      <c r="G107" s="3">
        <v>17.36</v>
      </c>
      <c r="H107" s="3">
        <v>78.459999999999994</v>
      </c>
      <c r="I107" s="3">
        <v>18.66</v>
      </c>
      <c r="J107" s="3">
        <v>181.98</v>
      </c>
      <c r="K107" s="3">
        <v>2819.2</v>
      </c>
      <c r="L107" s="2">
        <v>6.78</v>
      </c>
      <c r="M107" s="3">
        <v>2822.25</v>
      </c>
      <c r="N107" s="3"/>
      <c r="O107" s="3">
        <v>1.84</v>
      </c>
      <c r="P107" s="3">
        <v>60.31</v>
      </c>
      <c r="Q107" s="3">
        <v>24.72</v>
      </c>
      <c r="R107" s="3">
        <v>1004.45</v>
      </c>
      <c r="S107" s="3">
        <v>2.12</v>
      </c>
      <c r="T107" s="4">
        <v>6.88</v>
      </c>
      <c r="U107" s="4">
        <v>0.41</v>
      </c>
      <c r="V107" s="4">
        <v>0.48</v>
      </c>
      <c r="W107" s="3">
        <v>44.5</v>
      </c>
      <c r="X107" s="3">
        <v>6.47</v>
      </c>
      <c r="Y107" s="3">
        <v>933.48</v>
      </c>
      <c r="Z107" s="4">
        <v>3.51</v>
      </c>
      <c r="AA107" s="3">
        <v>73.930000000000007</v>
      </c>
      <c r="AB107" s="3">
        <v>19.010000000000002</v>
      </c>
      <c r="AC107" s="3">
        <v>5.63</v>
      </c>
      <c r="AD107" s="4">
        <v>0.46</v>
      </c>
      <c r="AE107" s="3">
        <v>2.9</v>
      </c>
      <c r="AF107" s="3">
        <v>1.86</v>
      </c>
      <c r="AG107" s="3">
        <v>15832.11</v>
      </c>
      <c r="AH107" s="3">
        <v>177.78</v>
      </c>
      <c r="AI107" s="3">
        <v>22.75</v>
      </c>
      <c r="AJ107" s="3">
        <v>114.64</v>
      </c>
      <c r="AK107" s="3">
        <v>107.21</v>
      </c>
      <c r="AL107" s="3">
        <v>227.8</v>
      </c>
      <c r="AM107" s="3">
        <v>330.75</v>
      </c>
      <c r="AN107" s="3">
        <v>375.7</v>
      </c>
      <c r="AO107" s="3">
        <v>536.54999999999995</v>
      </c>
      <c r="AP107" s="3">
        <v>194.8</v>
      </c>
      <c r="AQ107" s="3">
        <v>8.39</v>
      </c>
      <c r="AR107" s="3">
        <v>11.4</v>
      </c>
      <c r="AS107" s="3">
        <v>37.67</v>
      </c>
      <c r="AT107" s="4">
        <v>1.19</v>
      </c>
      <c r="AU107" s="3"/>
    </row>
    <row r="108" spans="1:47" x14ac:dyDescent="0.25">
      <c r="A108">
        <v>1062</v>
      </c>
      <c r="B108" s="1" t="s">
        <v>165</v>
      </c>
      <c r="C108" s="2">
        <v>10</v>
      </c>
      <c r="D108" s="2" t="s">
        <v>468</v>
      </c>
      <c r="E108" s="1" t="s">
        <v>74</v>
      </c>
      <c r="F108" s="2">
        <v>238.74</v>
      </c>
      <c r="G108" s="2">
        <v>24.34</v>
      </c>
      <c r="H108" s="2">
        <v>91.61</v>
      </c>
      <c r="I108" s="2">
        <v>16.79</v>
      </c>
      <c r="J108" s="2">
        <v>228.94</v>
      </c>
      <c r="K108" s="2">
        <v>5746.73</v>
      </c>
      <c r="L108" s="2">
        <v>10.48</v>
      </c>
      <c r="M108" s="2">
        <v>3142.24</v>
      </c>
      <c r="N108" s="2">
        <v>46.83</v>
      </c>
      <c r="O108" s="2">
        <v>20.67</v>
      </c>
      <c r="P108" s="2">
        <v>179.01</v>
      </c>
      <c r="Q108" s="2">
        <v>189.55</v>
      </c>
      <c r="R108" s="2">
        <v>1373.64</v>
      </c>
      <c r="S108" s="2">
        <v>13.41</v>
      </c>
      <c r="T108" s="1">
        <v>4.2</v>
      </c>
      <c r="U108" s="2">
        <v>23.54</v>
      </c>
      <c r="V108" s="1">
        <v>0.42</v>
      </c>
      <c r="W108" s="2">
        <v>28.12</v>
      </c>
      <c r="X108" s="2">
        <v>14.48</v>
      </c>
      <c r="Y108" s="3">
        <v>3658.42</v>
      </c>
      <c r="Z108" s="1">
        <v>2.2799999999999998</v>
      </c>
      <c r="AA108" s="2">
        <v>146.99</v>
      </c>
      <c r="AB108" s="2">
        <v>46.89</v>
      </c>
      <c r="AC108" s="2">
        <v>12.51</v>
      </c>
      <c r="AD108" s="1">
        <v>2.1</v>
      </c>
      <c r="AE108" s="2">
        <v>10.56</v>
      </c>
      <c r="AF108" s="2">
        <v>8.02</v>
      </c>
      <c r="AG108" s="2">
        <v>4138.6499999999996</v>
      </c>
      <c r="AH108" s="2">
        <v>111.23</v>
      </c>
      <c r="AI108" s="2">
        <v>20.61</v>
      </c>
      <c r="AJ108" s="2">
        <v>116.75</v>
      </c>
      <c r="AK108" s="2">
        <v>209.51</v>
      </c>
      <c r="AL108" s="2">
        <v>220.01</v>
      </c>
      <c r="AM108" s="2">
        <v>50.47</v>
      </c>
      <c r="AN108" s="2">
        <v>43.74</v>
      </c>
      <c r="AO108" s="2">
        <v>57.53</v>
      </c>
      <c r="AP108" s="2">
        <v>75.03</v>
      </c>
      <c r="AQ108" s="2">
        <v>17.39</v>
      </c>
      <c r="AR108" s="2">
        <v>11.4</v>
      </c>
      <c r="AS108" s="2">
        <v>29.12</v>
      </c>
      <c r="AT108" s="2">
        <v>2.56</v>
      </c>
      <c r="AU108" s="2">
        <v>138.78</v>
      </c>
    </row>
    <row r="109" spans="1:47" x14ac:dyDescent="0.25">
      <c r="A109">
        <v>1062</v>
      </c>
      <c r="B109" s="1" t="s">
        <v>165</v>
      </c>
      <c r="C109" s="2">
        <v>28</v>
      </c>
      <c r="D109" s="2" t="s">
        <v>468</v>
      </c>
      <c r="E109" s="1" t="s">
        <v>74</v>
      </c>
      <c r="F109" s="3">
        <v>182.85</v>
      </c>
      <c r="G109" s="3">
        <v>40.659999999999997</v>
      </c>
      <c r="H109" s="3">
        <v>196.49</v>
      </c>
      <c r="I109" s="3">
        <v>21.14</v>
      </c>
      <c r="J109" s="3">
        <v>129.01</v>
      </c>
      <c r="K109" s="3">
        <v>3101.17</v>
      </c>
      <c r="L109" s="2">
        <v>7.43</v>
      </c>
      <c r="M109" s="3">
        <v>3101.65</v>
      </c>
      <c r="N109" s="3">
        <v>6.51</v>
      </c>
      <c r="O109" s="3">
        <v>5.76</v>
      </c>
      <c r="P109" s="3">
        <v>88.94</v>
      </c>
      <c r="Q109" s="3">
        <v>122.68</v>
      </c>
      <c r="R109" s="3">
        <v>1078.47</v>
      </c>
      <c r="S109" s="3">
        <v>1.99</v>
      </c>
      <c r="T109" s="4">
        <v>6.88</v>
      </c>
      <c r="U109" s="4">
        <v>0.41</v>
      </c>
      <c r="V109" s="4">
        <v>0.48</v>
      </c>
      <c r="W109" s="3">
        <v>60.72</v>
      </c>
      <c r="X109" s="3">
        <v>7.39</v>
      </c>
      <c r="Y109" s="3">
        <v>3496.12</v>
      </c>
      <c r="Z109" s="4">
        <v>3.51</v>
      </c>
      <c r="AA109" s="3">
        <v>51.64</v>
      </c>
      <c r="AB109" s="3">
        <v>31.05</v>
      </c>
      <c r="AC109" s="3">
        <v>6.99</v>
      </c>
      <c r="AD109" s="4">
        <v>0.46</v>
      </c>
      <c r="AE109" s="3">
        <v>3.42</v>
      </c>
      <c r="AF109" s="3">
        <v>2.64</v>
      </c>
      <c r="AG109" s="3">
        <v>3552.6</v>
      </c>
      <c r="AH109" s="3">
        <v>75.900000000000006</v>
      </c>
      <c r="AI109" s="3">
        <v>25.73</v>
      </c>
      <c r="AJ109" s="3">
        <v>81.260000000000005</v>
      </c>
      <c r="AK109" s="3">
        <v>171.44</v>
      </c>
      <c r="AL109" s="3">
        <v>462.94</v>
      </c>
      <c r="AM109" s="3">
        <v>260.32</v>
      </c>
      <c r="AN109" s="3">
        <v>218.95</v>
      </c>
      <c r="AO109" s="3">
        <v>497.03</v>
      </c>
      <c r="AP109" s="3">
        <v>93.28</v>
      </c>
      <c r="AQ109" s="3">
        <v>18.170000000000002</v>
      </c>
      <c r="AR109" s="3">
        <v>14.84</v>
      </c>
      <c r="AS109" s="3">
        <v>40.5</v>
      </c>
      <c r="AT109" s="4">
        <v>1.19</v>
      </c>
      <c r="AU109" s="3">
        <v>370.75</v>
      </c>
    </row>
    <row r="110" spans="1:47" x14ac:dyDescent="0.25">
      <c r="A110">
        <v>1063</v>
      </c>
      <c r="B110" s="1" t="s">
        <v>166</v>
      </c>
      <c r="C110" s="2">
        <v>0</v>
      </c>
      <c r="D110" s="2" t="s">
        <v>468</v>
      </c>
      <c r="E110" s="1" t="s">
        <v>74</v>
      </c>
      <c r="F110" s="2">
        <v>118.47</v>
      </c>
      <c r="G110" s="1">
        <v>2.25</v>
      </c>
      <c r="H110" s="1">
        <v>4.1900000000000004</v>
      </c>
      <c r="I110" s="1">
        <v>2.4500000000000002</v>
      </c>
      <c r="J110" s="2">
        <v>7.99</v>
      </c>
      <c r="K110" s="2">
        <v>34.99</v>
      </c>
      <c r="L110" s="1">
        <v>1.54</v>
      </c>
      <c r="M110" s="2">
        <v>542.32000000000005</v>
      </c>
      <c r="N110" s="2">
        <v>2.7</v>
      </c>
      <c r="O110" s="1">
        <v>1.24</v>
      </c>
      <c r="P110" s="2">
        <v>15.94</v>
      </c>
      <c r="Q110" s="1">
        <v>1.42</v>
      </c>
      <c r="R110" s="2">
        <v>14.29</v>
      </c>
      <c r="S110" s="1">
        <v>1.38</v>
      </c>
      <c r="T110" s="1">
        <v>4.2</v>
      </c>
      <c r="U110" s="1">
        <v>2.3199999999999998</v>
      </c>
      <c r="V110" s="1">
        <v>0.42</v>
      </c>
      <c r="W110" s="2">
        <v>4.1900000000000004</v>
      </c>
      <c r="X110" s="1">
        <v>0.42</v>
      </c>
      <c r="Y110" s="2">
        <v>219.74</v>
      </c>
      <c r="Z110" s="1">
        <v>2.2799999999999998</v>
      </c>
      <c r="AA110" s="2">
        <v>7.77</v>
      </c>
      <c r="AB110" s="1">
        <v>3.6</v>
      </c>
      <c r="AC110" s="1">
        <v>2.1</v>
      </c>
      <c r="AD110" s="1">
        <v>2.1</v>
      </c>
      <c r="AE110" s="1">
        <v>1.43</v>
      </c>
      <c r="AF110" s="1">
        <v>0.42</v>
      </c>
      <c r="AG110" s="2">
        <v>7366.84</v>
      </c>
      <c r="AH110" s="2">
        <v>64.61</v>
      </c>
      <c r="AI110" s="2">
        <v>2.44</v>
      </c>
      <c r="AJ110" s="2">
        <v>10.42</v>
      </c>
      <c r="AK110" s="2">
        <v>5.94</v>
      </c>
      <c r="AL110" s="2">
        <v>9.5299999999999994</v>
      </c>
      <c r="AM110" s="2">
        <v>63.43</v>
      </c>
      <c r="AN110" s="2">
        <v>2.61</v>
      </c>
      <c r="AO110" s="2">
        <v>8.19</v>
      </c>
      <c r="AP110" s="2">
        <v>1.86</v>
      </c>
      <c r="AQ110" s="1">
        <v>0.8</v>
      </c>
      <c r="AR110" s="2">
        <v>0.98</v>
      </c>
      <c r="AS110" s="2">
        <v>0.57999999999999996</v>
      </c>
      <c r="AT110" s="1">
        <v>1.04</v>
      </c>
      <c r="AU110" s="2">
        <v>11.97</v>
      </c>
    </row>
    <row r="111" spans="1:47" x14ac:dyDescent="0.25">
      <c r="A111">
        <v>1063</v>
      </c>
      <c r="B111" s="1" t="s">
        <v>167</v>
      </c>
      <c r="C111" s="2">
        <v>2</v>
      </c>
      <c r="D111" s="2" t="s">
        <v>468</v>
      </c>
      <c r="E111" s="1" t="s">
        <v>74</v>
      </c>
      <c r="F111" s="2">
        <v>75.290000000000006</v>
      </c>
      <c r="G111" s="2">
        <v>19.27</v>
      </c>
      <c r="H111" s="1">
        <v>4.1900000000000004</v>
      </c>
      <c r="I111" s="2">
        <v>4.24</v>
      </c>
      <c r="J111" s="2">
        <v>31.33</v>
      </c>
      <c r="K111" s="2">
        <v>85.39</v>
      </c>
      <c r="L111" s="1">
        <v>1.54</v>
      </c>
      <c r="M111" s="2">
        <v>860.56</v>
      </c>
      <c r="N111" s="2">
        <v>6.58</v>
      </c>
      <c r="O111" s="2">
        <v>12.29</v>
      </c>
      <c r="P111" s="2">
        <v>20.5</v>
      </c>
      <c r="Q111" s="1">
        <v>1.42</v>
      </c>
      <c r="R111" s="2">
        <v>33.9</v>
      </c>
      <c r="S111" s="2">
        <v>1.56</v>
      </c>
      <c r="T111" s="1">
        <v>4.2</v>
      </c>
      <c r="U111" s="1">
        <v>2.3199999999999998</v>
      </c>
      <c r="V111" s="2">
        <v>1.71</v>
      </c>
      <c r="W111" s="2">
        <v>15.92</v>
      </c>
      <c r="X111" s="2">
        <v>0.73</v>
      </c>
      <c r="Y111" s="2">
        <v>216.56</v>
      </c>
      <c r="Z111" s="1">
        <v>2.2799999999999998</v>
      </c>
      <c r="AA111" s="2">
        <v>49.05</v>
      </c>
      <c r="AB111" s="1">
        <v>3.6</v>
      </c>
      <c r="AC111" s="1">
        <v>2.1</v>
      </c>
      <c r="AD111" s="1">
        <v>2.1</v>
      </c>
      <c r="AE111" s="1">
        <v>1.43</v>
      </c>
      <c r="AF111" s="1">
        <v>0.42</v>
      </c>
      <c r="AG111" s="2">
        <v>14221.25</v>
      </c>
      <c r="AH111" s="2">
        <v>118.78</v>
      </c>
      <c r="AI111" s="2">
        <v>6.04</v>
      </c>
      <c r="AJ111" s="2">
        <v>21.78</v>
      </c>
      <c r="AK111" s="1">
        <v>1.1000000000000001</v>
      </c>
      <c r="AL111" s="2">
        <v>5.14</v>
      </c>
      <c r="AM111" s="2">
        <v>136.22999999999999</v>
      </c>
      <c r="AN111" s="1">
        <v>2.54</v>
      </c>
      <c r="AO111" s="2">
        <v>5.59</v>
      </c>
      <c r="AP111" s="2">
        <v>10.75</v>
      </c>
      <c r="AQ111" s="1">
        <v>0.8</v>
      </c>
      <c r="AR111" s="2">
        <v>1.94</v>
      </c>
      <c r="AS111" s="2">
        <v>0.39</v>
      </c>
      <c r="AT111" s="1">
        <v>1.04</v>
      </c>
      <c r="AU111" s="2">
        <v>15.86</v>
      </c>
    </row>
    <row r="112" spans="1:47" x14ac:dyDescent="0.25">
      <c r="A112">
        <v>1063</v>
      </c>
      <c r="B112" s="1" t="s">
        <v>168</v>
      </c>
      <c r="C112" s="2">
        <v>7</v>
      </c>
      <c r="D112" s="2" t="s">
        <v>468</v>
      </c>
      <c r="E112" s="1" t="s">
        <v>74</v>
      </c>
      <c r="F112" s="2">
        <v>84.22</v>
      </c>
      <c r="G112" s="1">
        <v>2.25</v>
      </c>
      <c r="H112" s="1">
        <v>4.1900000000000004</v>
      </c>
      <c r="I112" s="2">
        <v>2.58</v>
      </c>
      <c r="J112" s="1">
        <v>3.25</v>
      </c>
      <c r="K112" s="2">
        <v>19.45</v>
      </c>
      <c r="L112" s="1">
        <v>1.54</v>
      </c>
      <c r="M112" s="2">
        <v>419.55</v>
      </c>
      <c r="N112" s="2">
        <v>2.91</v>
      </c>
      <c r="O112" s="1">
        <v>1.24</v>
      </c>
      <c r="P112" s="2">
        <v>10.95</v>
      </c>
      <c r="Q112" s="1">
        <v>1.42</v>
      </c>
      <c r="R112" s="2">
        <v>11.31</v>
      </c>
      <c r="S112" s="1">
        <v>1.38</v>
      </c>
      <c r="T112" s="1">
        <v>4.2</v>
      </c>
      <c r="U112" s="1">
        <v>2.3199999999999998</v>
      </c>
      <c r="V112" s="1">
        <v>0.42</v>
      </c>
      <c r="W112" s="2">
        <v>1.44</v>
      </c>
      <c r="X112" s="1">
        <v>0.42</v>
      </c>
      <c r="Y112" s="2">
        <v>205.32</v>
      </c>
      <c r="Z112" s="1">
        <v>2.2799999999999998</v>
      </c>
      <c r="AA112" s="1">
        <v>1.24</v>
      </c>
      <c r="AB112" s="1">
        <v>3.6</v>
      </c>
      <c r="AC112" s="1">
        <v>2.1</v>
      </c>
      <c r="AD112" s="1">
        <v>2.1</v>
      </c>
      <c r="AE112" s="1">
        <v>1.43</v>
      </c>
      <c r="AF112" s="1">
        <v>0.42</v>
      </c>
      <c r="AG112" s="2">
        <v>2091.4</v>
      </c>
      <c r="AH112" s="2">
        <v>39.17</v>
      </c>
      <c r="AI112" s="1">
        <v>2.42</v>
      </c>
      <c r="AJ112" s="2">
        <v>8.36</v>
      </c>
      <c r="AK112" s="1">
        <v>1.1000000000000001</v>
      </c>
      <c r="AL112" s="2">
        <v>3.03</v>
      </c>
      <c r="AM112" s="2">
        <v>79.88</v>
      </c>
      <c r="AN112" s="1">
        <v>2.54</v>
      </c>
      <c r="AO112" s="1">
        <v>2.04</v>
      </c>
      <c r="AP112" s="2">
        <v>2.2799999999999998</v>
      </c>
      <c r="AQ112" s="1">
        <v>0.8</v>
      </c>
      <c r="AR112" s="2">
        <v>1.19</v>
      </c>
      <c r="AS112" s="1">
        <v>0.1</v>
      </c>
      <c r="AT112" s="1">
        <v>1.04</v>
      </c>
      <c r="AU112" s="2">
        <v>8.8000000000000007</v>
      </c>
    </row>
    <row r="113" spans="1:47" x14ac:dyDescent="0.25">
      <c r="A113">
        <v>1063</v>
      </c>
      <c r="B113" s="1" t="s">
        <v>169</v>
      </c>
      <c r="C113" s="2">
        <v>9</v>
      </c>
      <c r="D113" s="2" t="s">
        <v>468</v>
      </c>
      <c r="E113" s="1" t="s">
        <v>74</v>
      </c>
      <c r="F113" s="2">
        <v>86.09</v>
      </c>
      <c r="G113" s="2">
        <v>4.4800000000000004</v>
      </c>
      <c r="H113" s="1">
        <v>4.1900000000000004</v>
      </c>
      <c r="I113" s="1">
        <v>2.4500000000000002</v>
      </c>
      <c r="J113" s="2">
        <v>7.36</v>
      </c>
      <c r="K113" s="2">
        <v>12.65</v>
      </c>
      <c r="L113" s="1">
        <v>1.54</v>
      </c>
      <c r="M113" s="2">
        <v>358.39</v>
      </c>
      <c r="N113" s="2">
        <v>2.5</v>
      </c>
      <c r="O113" s="1">
        <v>1.24</v>
      </c>
      <c r="P113" s="2">
        <v>8.32</v>
      </c>
      <c r="Q113" s="1">
        <v>1.42</v>
      </c>
      <c r="R113" s="2">
        <v>15.86</v>
      </c>
      <c r="S113" s="1">
        <v>1.38</v>
      </c>
      <c r="T113" s="1">
        <v>4.2</v>
      </c>
      <c r="U113" s="1">
        <v>2.3199999999999998</v>
      </c>
      <c r="V113" s="1">
        <v>0.42</v>
      </c>
      <c r="W113" s="2">
        <v>1.03</v>
      </c>
      <c r="X113" s="1">
        <v>0.42</v>
      </c>
      <c r="Y113" s="2">
        <v>212.55</v>
      </c>
      <c r="Z113" s="1">
        <v>2.2799999999999998</v>
      </c>
      <c r="AA113" s="1">
        <v>1.24</v>
      </c>
      <c r="AB113" s="1">
        <v>3.6</v>
      </c>
      <c r="AC113" s="1">
        <v>2.1</v>
      </c>
      <c r="AD113" s="1">
        <v>2.1</v>
      </c>
      <c r="AE113" s="1">
        <v>1.43</v>
      </c>
      <c r="AF113" s="1">
        <v>0.42</v>
      </c>
      <c r="AG113" s="2">
        <v>828.82</v>
      </c>
      <c r="AH113" s="2">
        <v>45.15</v>
      </c>
      <c r="AI113" s="2">
        <v>3.69</v>
      </c>
      <c r="AJ113" s="2">
        <v>7.42</v>
      </c>
      <c r="AK113" s="1">
        <v>1.1000000000000001</v>
      </c>
      <c r="AL113" s="2">
        <v>4.96</v>
      </c>
      <c r="AM113" s="2">
        <v>43.16</v>
      </c>
      <c r="AN113" s="1">
        <v>2.54</v>
      </c>
      <c r="AO113" s="1">
        <v>2.04</v>
      </c>
      <c r="AP113" s="1">
        <v>1.69</v>
      </c>
      <c r="AQ113" s="1">
        <v>0.8</v>
      </c>
      <c r="AR113" s="2">
        <v>0.91</v>
      </c>
      <c r="AS113" s="1">
        <v>0.1</v>
      </c>
      <c r="AT113" s="1">
        <v>1.04</v>
      </c>
      <c r="AU113" s="2">
        <v>11.49</v>
      </c>
    </row>
    <row r="114" spans="1:47" x14ac:dyDescent="0.25">
      <c r="A114">
        <v>1064</v>
      </c>
      <c r="B114" s="1" t="s">
        <v>170</v>
      </c>
      <c r="C114" s="2">
        <v>0</v>
      </c>
      <c r="D114" s="2" t="s">
        <v>468</v>
      </c>
      <c r="E114" s="1" t="s">
        <v>74</v>
      </c>
      <c r="F114" s="1">
        <v>8.48</v>
      </c>
      <c r="G114" s="1">
        <v>6.21</v>
      </c>
      <c r="H114" s="1">
        <v>6.77</v>
      </c>
      <c r="I114" s="2">
        <v>3.88</v>
      </c>
      <c r="J114" s="2">
        <v>23.08</v>
      </c>
      <c r="K114" s="1">
        <v>1.64</v>
      </c>
      <c r="L114" s="1">
        <v>1.48</v>
      </c>
      <c r="M114" s="2">
        <v>72.48</v>
      </c>
      <c r="N114" s="2">
        <v>19.920000000000002</v>
      </c>
      <c r="O114" s="1">
        <v>4.1500000000000004</v>
      </c>
      <c r="P114" s="2">
        <v>7.15</v>
      </c>
      <c r="Q114" s="1">
        <v>2.78</v>
      </c>
      <c r="R114" s="2">
        <v>6.37</v>
      </c>
      <c r="S114" s="1">
        <v>2.12</v>
      </c>
      <c r="T114" s="1">
        <v>8.66</v>
      </c>
      <c r="U114" s="1">
        <v>5.8</v>
      </c>
      <c r="V114" s="1">
        <v>0.83</v>
      </c>
      <c r="W114" s="1">
        <v>0.84</v>
      </c>
      <c r="X114" s="1">
        <v>1.2</v>
      </c>
      <c r="Y114" s="2">
        <v>43.59</v>
      </c>
      <c r="Z114" s="1">
        <v>5.82</v>
      </c>
      <c r="AA114" s="1">
        <v>2.52</v>
      </c>
      <c r="AB114" s="1">
        <v>8.39</v>
      </c>
      <c r="AC114" s="1">
        <v>3.54</v>
      </c>
      <c r="AD114" s="1">
        <v>6.54</v>
      </c>
      <c r="AE114" s="1">
        <v>0.03</v>
      </c>
      <c r="AF114" s="1">
        <v>2.21</v>
      </c>
      <c r="AG114" s="2">
        <v>53.47</v>
      </c>
      <c r="AH114" s="2">
        <v>37.049999999999997</v>
      </c>
      <c r="AI114" s="1">
        <v>7.42</v>
      </c>
      <c r="AJ114" s="1">
        <v>3.27</v>
      </c>
      <c r="AK114" s="1">
        <v>4.05</v>
      </c>
      <c r="AL114" s="1">
        <v>1.29</v>
      </c>
      <c r="AM114" s="2">
        <v>32.33</v>
      </c>
      <c r="AN114" s="1">
        <v>1.19</v>
      </c>
      <c r="AO114" s="1">
        <v>2.17</v>
      </c>
      <c r="AP114" s="1">
        <v>1.89</v>
      </c>
      <c r="AQ114" s="1">
        <v>1.89</v>
      </c>
      <c r="AR114" s="1">
        <v>0.78</v>
      </c>
      <c r="AS114" s="1">
        <v>0.77</v>
      </c>
      <c r="AT114" s="1">
        <v>0.54</v>
      </c>
      <c r="AU114" s="1">
        <v>0.83</v>
      </c>
    </row>
    <row r="115" spans="1:47" x14ac:dyDescent="0.25">
      <c r="A115">
        <v>1065</v>
      </c>
      <c r="B115" s="1" t="s">
        <v>171</v>
      </c>
      <c r="C115" s="2">
        <v>0</v>
      </c>
      <c r="D115" s="2" t="s">
        <v>468</v>
      </c>
      <c r="E115" s="1" t="s">
        <v>74</v>
      </c>
      <c r="F115" s="3">
        <v>729.59</v>
      </c>
      <c r="G115" s="3">
        <v>63.82</v>
      </c>
      <c r="H115" s="3">
        <v>192.31</v>
      </c>
      <c r="I115" s="3">
        <v>44.99</v>
      </c>
      <c r="J115" s="3">
        <v>570.85</v>
      </c>
      <c r="K115" s="3">
        <v>1985.16</v>
      </c>
      <c r="L115" s="2">
        <v>25.24</v>
      </c>
      <c r="M115" s="3">
        <v>3569.99</v>
      </c>
      <c r="N115" s="3">
        <v>321.47000000000003</v>
      </c>
      <c r="O115" s="3">
        <v>65.77</v>
      </c>
      <c r="P115" s="3">
        <v>227.39</v>
      </c>
      <c r="Q115" s="3">
        <v>273.10000000000002</v>
      </c>
      <c r="R115" s="3">
        <v>3214.16</v>
      </c>
      <c r="S115" s="3">
        <v>10.119999999999999</v>
      </c>
      <c r="T115" s="4">
        <v>6.88</v>
      </c>
      <c r="U115" s="3">
        <v>21.33</v>
      </c>
      <c r="V115" s="3">
        <v>0.92</v>
      </c>
      <c r="W115" s="3">
        <v>2030.63</v>
      </c>
      <c r="X115" s="3">
        <v>32.75</v>
      </c>
      <c r="Y115" s="3">
        <v>5348.07</v>
      </c>
      <c r="Z115" s="4">
        <v>3.51</v>
      </c>
      <c r="AA115" s="3">
        <v>284.39999999999998</v>
      </c>
      <c r="AB115" s="3">
        <v>85.96</v>
      </c>
      <c r="AC115" s="3">
        <v>25.72</v>
      </c>
      <c r="AD115" s="3">
        <v>2.72</v>
      </c>
      <c r="AE115" s="3">
        <v>14.91</v>
      </c>
      <c r="AF115" s="3">
        <v>12.39</v>
      </c>
      <c r="AG115" s="3">
        <v>21623.18</v>
      </c>
      <c r="AH115" s="3">
        <v>2853.21</v>
      </c>
      <c r="AI115" s="3">
        <v>103.02</v>
      </c>
      <c r="AJ115" s="3">
        <v>133.08000000000001</v>
      </c>
      <c r="AK115" s="3">
        <v>2041.76</v>
      </c>
      <c r="AL115" s="3">
        <v>2799.35</v>
      </c>
      <c r="AM115" s="3">
        <v>274.02</v>
      </c>
      <c r="AN115" s="3">
        <v>191.26</v>
      </c>
      <c r="AO115" s="3">
        <v>330.18</v>
      </c>
      <c r="AP115" s="3">
        <v>122.55</v>
      </c>
      <c r="AQ115" s="3">
        <v>89.01</v>
      </c>
      <c r="AR115" s="3">
        <v>35.869999999999997</v>
      </c>
      <c r="AS115" s="3">
        <v>552.04999999999995</v>
      </c>
      <c r="AT115" s="3">
        <v>5.46</v>
      </c>
      <c r="AU115" s="3">
        <v>459.23</v>
      </c>
    </row>
    <row r="116" spans="1:47" x14ac:dyDescent="0.25">
      <c r="A116">
        <v>1066</v>
      </c>
      <c r="B116" s="1" t="s">
        <v>172</v>
      </c>
      <c r="C116" s="2">
        <v>0</v>
      </c>
      <c r="D116" s="2" t="s">
        <v>468</v>
      </c>
      <c r="E116" s="1" t="s">
        <v>74</v>
      </c>
      <c r="F116" s="2">
        <v>40.81</v>
      </c>
      <c r="G116" s="1">
        <v>2.25</v>
      </c>
      <c r="H116" s="1">
        <v>4.1900000000000004</v>
      </c>
      <c r="I116" s="1">
        <v>2.4500000000000002</v>
      </c>
      <c r="J116" s="2">
        <v>15.18</v>
      </c>
      <c r="K116" s="2">
        <v>21.45</v>
      </c>
      <c r="L116" s="1">
        <v>1.54</v>
      </c>
      <c r="M116" s="2">
        <v>321.77999999999997</v>
      </c>
      <c r="N116" s="1">
        <v>2.16</v>
      </c>
      <c r="O116" s="1">
        <v>1.24</v>
      </c>
      <c r="P116" s="2">
        <v>11.86</v>
      </c>
      <c r="Q116" s="1">
        <v>1.42</v>
      </c>
      <c r="R116" s="2">
        <v>2.7</v>
      </c>
      <c r="S116" s="1">
        <v>1.38</v>
      </c>
      <c r="T116" s="1">
        <v>4.2</v>
      </c>
      <c r="U116" s="1">
        <v>2.3199999999999998</v>
      </c>
      <c r="V116" s="1">
        <v>0.42</v>
      </c>
      <c r="W116" s="2">
        <v>3.48</v>
      </c>
      <c r="X116" s="1">
        <v>0.42</v>
      </c>
      <c r="Y116" s="2">
        <v>163.83000000000001</v>
      </c>
      <c r="Z116" s="1">
        <v>2.2799999999999998</v>
      </c>
      <c r="AA116" s="2">
        <v>3.83</v>
      </c>
      <c r="AB116" s="1">
        <v>3.6</v>
      </c>
      <c r="AC116" s="1">
        <v>2.1</v>
      </c>
      <c r="AD116" s="1">
        <v>2.1</v>
      </c>
      <c r="AE116" s="1">
        <v>1.43</v>
      </c>
      <c r="AF116" s="1">
        <v>0.42</v>
      </c>
      <c r="AG116" s="2">
        <v>4672.2299999999996</v>
      </c>
      <c r="AH116" s="2">
        <v>34.57</v>
      </c>
      <c r="AI116" s="1">
        <v>2.42</v>
      </c>
      <c r="AJ116" s="2">
        <v>5.41</v>
      </c>
      <c r="AK116" s="2">
        <v>11.05</v>
      </c>
      <c r="AL116" s="2">
        <v>9.36</v>
      </c>
      <c r="AM116" s="2">
        <v>6.8</v>
      </c>
      <c r="AN116" s="1">
        <v>2.54</v>
      </c>
      <c r="AO116" s="1">
        <v>2.04</v>
      </c>
      <c r="AP116" s="2">
        <v>3.84</v>
      </c>
      <c r="AQ116" s="1">
        <v>0.8</v>
      </c>
      <c r="AR116" s="1">
        <v>0.39</v>
      </c>
      <c r="AS116" s="2">
        <v>2.2400000000000002</v>
      </c>
      <c r="AT116" s="1">
        <v>1.04</v>
      </c>
      <c r="AU116" s="1">
        <v>3.42</v>
      </c>
    </row>
    <row r="117" spans="1:47" x14ac:dyDescent="0.25">
      <c r="A117">
        <v>1067</v>
      </c>
      <c r="B117" s="1" t="s">
        <v>173</v>
      </c>
      <c r="C117" s="2">
        <v>0</v>
      </c>
      <c r="D117" s="2" t="s">
        <v>468</v>
      </c>
      <c r="E117" s="1" t="s">
        <v>74</v>
      </c>
      <c r="F117" s="2">
        <v>12.3</v>
      </c>
      <c r="G117" s="1">
        <v>2.25</v>
      </c>
      <c r="H117" s="1">
        <v>4.1900000000000004</v>
      </c>
      <c r="I117" s="1">
        <v>2.4500000000000002</v>
      </c>
      <c r="J117" s="2">
        <v>5.54</v>
      </c>
      <c r="K117" s="1">
        <v>1.1299999999999999</v>
      </c>
      <c r="L117" s="1">
        <v>1.54</v>
      </c>
      <c r="M117" s="2">
        <v>24.84</v>
      </c>
      <c r="N117" s="2">
        <v>3.23</v>
      </c>
      <c r="O117" s="1">
        <v>1.24</v>
      </c>
      <c r="P117" s="2">
        <v>25.86</v>
      </c>
      <c r="Q117" s="1">
        <v>1.42</v>
      </c>
      <c r="R117" s="2">
        <v>2.2400000000000002</v>
      </c>
      <c r="S117" s="1">
        <v>1.38</v>
      </c>
      <c r="T117" s="1">
        <v>4.2</v>
      </c>
      <c r="U117" s="1">
        <v>2.3199999999999998</v>
      </c>
      <c r="V117" s="1">
        <v>0.42</v>
      </c>
      <c r="W117" s="2">
        <v>2.87</v>
      </c>
      <c r="X117" s="1">
        <v>0.42</v>
      </c>
      <c r="Y117" s="2">
        <v>21.69</v>
      </c>
      <c r="Z117" s="1">
        <v>2.2799999999999998</v>
      </c>
      <c r="AA117" s="1">
        <v>1.24</v>
      </c>
      <c r="AB117" s="1">
        <v>3.6</v>
      </c>
      <c r="AC117" s="1">
        <v>2.1</v>
      </c>
      <c r="AD117" s="1">
        <v>2.1</v>
      </c>
      <c r="AE117" s="1">
        <v>1.43</v>
      </c>
      <c r="AF117" s="1">
        <v>0.42</v>
      </c>
      <c r="AG117" s="2">
        <v>4450.29</v>
      </c>
      <c r="AH117" s="2">
        <v>81.09</v>
      </c>
      <c r="AI117" s="1">
        <v>2.42</v>
      </c>
      <c r="AJ117" s="2">
        <v>8.0500000000000007</v>
      </c>
      <c r="AK117" s="2">
        <v>9.17</v>
      </c>
      <c r="AL117" s="2">
        <v>11.91</v>
      </c>
      <c r="AM117" s="2">
        <v>7.27</v>
      </c>
      <c r="AN117" s="1">
        <v>2.54</v>
      </c>
      <c r="AO117" s="1">
        <v>2.04</v>
      </c>
      <c r="AP117" s="2">
        <v>4.09</v>
      </c>
      <c r="AQ117" s="1">
        <v>0.8</v>
      </c>
      <c r="AR117" s="1">
        <v>0.39</v>
      </c>
      <c r="AS117" s="2">
        <v>1.33</v>
      </c>
      <c r="AT117" s="1">
        <v>1.04</v>
      </c>
      <c r="AU117" s="1">
        <v>3.42</v>
      </c>
    </row>
    <row r="118" spans="1:47" x14ac:dyDescent="0.25">
      <c r="A118">
        <v>1068</v>
      </c>
      <c r="B118" s="1" t="s">
        <v>174</v>
      </c>
      <c r="C118" s="2">
        <v>0</v>
      </c>
      <c r="D118" s="2" t="s">
        <v>468</v>
      </c>
      <c r="E118" s="1" t="s">
        <v>74</v>
      </c>
      <c r="F118" s="2">
        <v>37.04</v>
      </c>
      <c r="G118" s="1">
        <v>2.25</v>
      </c>
      <c r="H118" s="2">
        <v>6.6</v>
      </c>
      <c r="I118" s="2">
        <v>4.78</v>
      </c>
      <c r="J118" s="2">
        <v>19.89</v>
      </c>
      <c r="K118" s="2">
        <v>833.16</v>
      </c>
      <c r="L118" s="2">
        <v>1.97</v>
      </c>
      <c r="M118" s="2">
        <v>1127.32</v>
      </c>
      <c r="N118" s="2">
        <v>10.02</v>
      </c>
      <c r="O118" s="2">
        <v>1.39</v>
      </c>
      <c r="P118" s="2">
        <v>17.13</v>
      </c>
      <c r="Q118" s="2">
        <v>5.76</v>
      </c>
      <c r="R118" s="2">
        <v>10.210000000000001</v>
      </c>
      <c r="S118" s="1">
        <v>1.38</v>
      </c>
      <c r="T118" s="1">
        <v>4.2</v>
      </c>
      <c r="U118" s="1">
        <v>2.3199999999999998</v>
      </c>
      <c r="V118" s="1">
        <v>0.42</v>
      </c>
      <c r="W118" s="2">
        <v>6.37</v>
      </c>
      <c r="X118" s="2">
        <v>1.2</v>
      </c>
      <c r="Y118" s="2">
        <v>123.59</v>
      </c>
      <c r="Z118" s="1">
        <v>2.2799999999999998</v>
      </c>
      <c r="AA118" s="2">
        <v>2.8</v>
      </c>
      <c r="AB118" s="1">
        <v>3.6</v>
      </c>
      <c r="AC118" s="1">
        <v>2.1</v>
      </c>
      <c r="AD118" s="1">
        <v>2.1</v>
      </c>
      <c r="AE118" s="1">
        <v>1.43</v>
      </c>
      <c r="AF118" s="1">
        <v>0.42</v>
      </c>
      <c r="AG118" s="2">
        <v>9930.34</v>
      </c>
      <c r="AH118" s="2">
        <v>21.62</v>
      </c>
      <c r="AI118" s="2">
        <v>5.08</v>
      </c>
      <c r="AJ118" s="2">
        <v>14.58</v>
      </c>
      <c r="AK118" s="2">
        <v>8.06</v>
      </c>
      <c r="AL118" s="2">
        <v>7.44</v>
      </c>
      <c r="AM118" s="2">
        <v>62.54</v>
      </c>
      <c r="AN118" s="1">
        <v>2.54</v>
      </c>
      <c r="AO118" s="2">
        <v>6.17</v>
      </c>
      <c r="AP118" s="2">
        <v>12.04</v>
      </c>
      <c r="AQ118" s="1">
        <v>0.8</v>
      </c>
      <c r="AR118" s="2">
        <v>1.51</v>
      </c>
      <c r="AS118" s="2">
        <v>1.2</v>
      </c>
      <c r="AT118" s="1">
        <v>1.04</v>
      </c>
      <c r="AU118" s="2">
        <v>12.55</v>
      </c>
    </row>
    <row r="119" spans="1:47" x14ac:dyDescent="0.25">
      <c r="A119">
        <v>1069</v>
      </c>
      <c r="B119" s="1" t="s">
        <v>175</v>
      </c>
      <c r="C119" s="2">
        <v>0</v>
      </c>
      <c r="D119" s="2" t="s">
        <v>468</v>
      </c>
      <c r="E119" s="1" t="s">
        <v>74</v>
      </c>
      <c r="F119" s="1">
        <v>8.48</v>
      </c>
      <c r="G119" s="1">
        <v>6.21</v>
      </c>
      <c r="H119" s="1">
        <v>6.77</v>
      </c>
      <c r="I119" s="2">
        <v>3.88</v>
      </c>
      <c r="J119" s="2">
        <v>32.380000000000003</v>
      </c>
      <c r="K119" s="2">
        <v>9.3699999999999992</v>
      </c>
      <c r="L119" s="1">
        <v>1.48</v>
      </c>
      <c r="M119" s="2">
        <v>375.93</v>
      </c>
      <c r="N119" s="2">
        <v>18.91</v>
      </c>
      <c r="O119" s="1">
        <v>4.1500000000000004</v>
      </c>
      <c r="P119" s="2">
        <v>8.06</v>
      </c>
      <c r="Q119" s="1">
        <v>2.78</v>
      </c>
      <c r="R119" s="2">
        <v>6.37</v>
      </c>
      <c r="S119" s="1">
        <v>2.12</v>
      </c>
      <c r="T119" s="1">
        <v>8.66</v>
      </c>
      <c r="U119" s="1">
        <v>5.8</v>
      </c>
      <c r="V119" s="1">
        <v>0.83</v>
      </c>
      <c r="W119" s="1">
        <v>0.84</v>
      </c>
      <c r="X119" s="1">
        <v>1.2</v>
      </c>
      <c r="Y119" s="2">
        <v>132.4</v>
      </c>
      <c r="Z119" s="1">
        <v>5.82</v>
      </c>
      <c r="AA119" s="1">
        <v>2.52</v>
      </c>
      <c r="AB119" s="1">
        <v>8.39</v>
      </c>
      <c r="AC119" s="1">
        <v>3.54</v>
      </c>
      <c r="AD119" s="1">
        <v>6.54</v>
      </c>
      <c r="AE119" s="1">
        <v>0.03</v>
      </c>
      <c r="AF119" s="1">
        <v>2.21</v>
      </c>
      <c r="AG119" s="2">
        <v>1564.03</v>
      </c>
      <c r="AH119" s="2">
        <v>44.33</v>
      </c>
      <c r="AI119" s="1">
        <v>7.42</v>
      </c>
      <c r="AJ119" s="1">
        <v>3.27</v>
      </c>
      <c r="AK119" s="1">
        <v>4.05</v>
      </c>
      <c r="AL119" s="1">
        <v>1.29</v>
      </c>
      <c r="AM119" s="2">
        <v>35.86</v>
      </c>
      <c r="AN119" s="1">
        <v>1.19</v>
      </c>
      <c r="AO119" s="2">
        <v>9.64</v>
      </c>
      <c r="AP119" s="2">
        <v>4.6900000000000004</v>
      </c>
      <c r="AQ119" s="1">
        <v>1.89</v>
      </c>
      <c r="AR119" s="1">
        <v>0.78</v>
      </c>
      <c r="AS119" s="1">
        <v>0.77</v>
      </c>
      <c r="AT119" s="1">
        <v>0.54</v>
      </c>
      <c r="AU119" s="1">
        <v>0.83</v>
      </c>
    </row>
    <row r="120" spans="1:47" x14ac:dyDescent="0.25">
      <c r="A120">
        <v>1070</v>
      </c>
      <c r="B120" s="1" t="s">
        <v>176</v>
      </c>
      <c r="C120" s="2">
        <v>0</v>
      </c>
      <c r="D120" s="2" t="s">
        <v>468</v>
      </c>
      <c r="E120" s="1" t="s">
        <v>74</v>
      </c>
      <c r="F120" s="1">
        <v>8.48</v>
      </c>
      <c r="G120" s="1">
        <v>6.21</v>
      </c>
      <c r="H120" s="1">
        <v>6.77</v>
      </c>
      <c r="I120" s="2">
        <v>3.26</v>
      </c>
      <c r="J120" s="2">
        <v>14.22</v>
      </c>
      <c r="K120" s="2">
        <v>5.3</v>
      </c>
      <c r="L120" s="1">
        <v>1.48</v>
      </c>
      <c r="M120" s="2">
        <v>231.61</v>
      </c>
      <c r="N120" s="2">
        <v>7</v>
      </c>
      <c r="O120" s="1">
        <v>4.1500000000000004</v>
      </c>
      <c r="P120" s="2">
        <v>4.46</v>
      </c>
      <c r="Q120" s="1">
        <v>2.78</v>
      </c>
      <c r="R120" s="1">
        <v>4.3499999999999996</v>
      </c>
      <c r="S120" s="1">
        <v>2.12</v>
      </c>
      <c r="T120" s="1">
        <v>8.66</v>
      </c>
      <c r="U120" s="1">
        <v>5.8</v>
      </c>
      <c r="V120" s="1">
        <v>0.83</v>
      </c>
      <c r="W120" s="1">
        <v>0.84</v>
      </c>
      <c r="X120" s="1">
        <v>1.2</v>
      </c>
      <c r="Y120" s="2">
        <v>52.4</v>
      </c>
      <c r="Z120" s="1">
        <v>5.82</v>
      </c>
      <c r="AA120" s="1">
        <v>2.52</v>
      </c>
      <c r="AB120" s="1">
        <v>8.39</v>
      </c>
      <c r="AC120" s="1">
        <v>3.54</v>
      </c>
      <c r="AD120" s="1">
        <v>6.54</v>
      </c>
      <c r="AE120" s="1">
        <v>0.03</v>
      </c>
      <c r="AF120" s="1">
        <v>2.21</v>
      </c>
      <c r="AG120" s="2">
        <v>109.25</v>
      </c>
      <c r="AH120" s="2">
        <v>14.96</v>
      </c>
      <c r="AI120" s="1">
        <v>7.42</v>
      </c>
      <c r="AJ120" s="1">
        <v>3.27</v>
      </c>
      <c r="AK120" s="1">
        <v>4.05</v>
      </c>
      <c r="AL120" s="1">
        <v>1.29</v>
      </c>
      <c r="AM120" s="2">
        <v>24</v>
      </c>
      <c r="AN120" s="1">
        <v>1.19</v>
      </c>
      <c r="AO120" s="2">
        <v>2.86</v>
      </c>
      <c r="AP120" s="1">
        <v>1.89</v>
      </c>
      <c r="AQ120" s="1">
        <v>1.89</v>
      </c>
      <c r="AR120" s="1">
        <v>0.78</v>
      </c>
      <c r="AS120" s="1">
        <v>0.77</v>
      </c>
      <c r="AT120" s="1">
        <v>0.54</v>
      </c>
      <c r="AU120" s="1">
        <v>0.83</v>
      </c>
    </row>
    <row r="121" spans="1:47" x14ac:dyDescent="0.25">
      <c r="A121">
        <v>1071</v>
      </c>
      <c r="B121" s="1" t="s">
        <v>177</v>
      </c>
      <c r="C121" s="2">
        <v>0</v>
      </c>
      <c r="D121" s="2" t="s">
        <v>468</v>
      </c>
      <c r="E121" s="1" t="s">
        <v>74</v>
      </c>
      <c r="F121" s="3">
        <v>288.17</v>
      </c>
      <c r="G121" s="3">
        <v>12.7</v>
      </c>
      <c r="H121" s="3">
        <v>29.03</v>
      </c>
      <c r="I121" s="3">
        <v>24.26</v>
      </c>
      <c r="J121" s="3">
        <v>141.1</v>
      </c>
      <c r="K121" s="3">
        <v>2990.41</v>
      </c>
      <c r="L121" s="2">
        <v>4.26</v>
      </c>
      <c r="M121" s="3">
        <v>5766.89</v>
      </c>
      <c r="N121" s="3">
        <v>8.32</v>
      </c>
      <c r="O121" s="3">
        <v>2.5</v>
      </c>
      <c r="P121" s="3">
        <v>58.92</v>
      </c>
      <c r="Q121" s="3">
        <v>40.11</v>
      </c>
      <c r="R121" s="3">
        <v>555.05999999999995</v>
      </c>
      <c r="S121" s="4">
        <v>0.52</v>
      </c>
      <c r="T121" s="4">
        <v>6.88</v>
      </c>
      <c r="U121" s="4">
        <v>0.41</v>
      </c>
      <c r="V121" s="4">
        <v>0.48</v>
      </c>
      <c r="W121" s="3">
        <v>296.23</v>
      </c>
      <c r="X121" s="3">
        <v>1.85</v>
      </c>
      <c r="Y121" s="3">
        <v>1725.41</v>
      </c>
      <c r="Z121" s="4">
        <v>3.51</v>
      </c>
      <c r="AA121" s="3">
        <v>48.09</v>
      </c>
      <c r="AB121" s="4">
        <v>2.34</v>
      </c>
      <c r="AC121" s="3">
        <v>12.16</v>
      </c>
      <c r="AD121" s="4">
        <v>0.46</v>
      </c>
      <c r="AE121" s="4">
        <v>1.85</v>
      </c>
      <c r="AF121" s="4">
        <v>0.12</v>
      </c>
      <c r="AG121" s="3">
        <v>19633.150000000001</v>
      </c>
      <c r="AH121" s="3">
        <v>195.17</v>
      </c>
      <c r="AI121" s="3">
        <v>19.850000000000001</v>
      </c>
      <c r="AJ121" s="3">
        <v>28.73</v>
      </c>
      <c r="AK121" s="3">
        <v>108.78</v>
      </c>
      <c r="AL121" s="3">
        <v>233.53</v>
      </c>
      <c r="AM121" s="3"/>
      <c r="AN121" s="3"/>
      <c r="AO121" s="3">
        <v>257.70999999999998</v>
      </c>
      <c r="AP121" s="3">
        <v>35.17</v>
      </c>
      <c r="AQ121" s="4">
        <v>0.82</v>
      </c>
      <c r="AR121" s="3">
        <v>13.4</v>
      </c>
      <c r="AS121" s="3">
        <v>50.34</v>
      </c>
      <c r="AT121" s="4">
        <v>1.19</v>
      </c>
      <c r="AU121" s="3"/>
    </row>
    <row r="122" spans="1:47" x14ac:dyDescent="0.25">
      <c r="A122">
        <v>1071</v>
      </c>
      <c r="B122" s="1" t="s">
        <v>177</v>
      </c>
      <c r="C122" s="2">
        <v>3</v>
      </c>
      <c r="D122" s="2" t="s">
        <v>468</v>
      </c>
      <c r="E122" s="1" t="s">
        <v>74</v>
      </c>
      <c r="F122" s="2">
        <v>207.96</v>
      </c>
      <c r="G122" s="2">
        <v>47.12</v>
      </c>
      <c r="H122" s="2">
        <v>27.48</v>
      </c>
      <c r="I122" s="2">
        <v>3.97</v>
      </c>
      <c r="J122" s="2">
        <v>57.01</v>
      </c>
      <c r="K122" s="2">
        <v>335.35</v>
      </c>
      <c r="L122" s="2">
        <v>1.84</v>
      </c>
      <c r="M122" s="2">
        <v>1874.1</v>
      </c>
      <c r="N122" s="2">
        <v>4.6900000000000004</v>
      </c>
      <c r="O122" s="1">
        <v>1.24</v>
      </c>
      <c r="P122" s="2">
        <v>14.21</v>
      </c>
      <c r="Q122" s="1">
        <v>1.42</v>
      </c>
      <c r="R122" s="2">
        <v>161.28</v>
      </c>
      <c r="S122" s="1">
        <v>1.38</v>
      </c>
      <c r="T122" s="1">
        <v>4.2</v>
      </c>
      <c r="U122" s="1">
        <v>2.3199999999999998</v>
      </c>
      <c r="V122" s="1">
        <v>0.42</v>
      </c>
      <c r="W122" s="2">
        <v>2.93</v>
      </c>
      <c r="X122" s="2">
        <v>3.28</v>
      </c>
      <c r="Y122" s="2">
        <v>1056.2</v>
      </c>
      <c r="Z122" s="1">
        <v>2.2799999999999998</v>
      </c>
      <c r="AA122" s="2">
        <v>2.38</v>
      </c>
      <c r="AB122" s="1">
        <v>3.6</v>
      </c>
      <c r="AC122" s="1">
        <v>2.1</v>
      </c>
      <c r="AD122" s="1">
        <v>2.1</v>
      </c>
      <c r="AE122" s="2">
        <v>2.5099999999999998</v>
      </c>
      <c r="AF122" s="1">
        <v>0.42</v>
      </c>
      <c r="AG122" s="2">
        <v>9850.66</v>
      </c>
      <c r="AH122" s="2">
        <v>70.87</v>
      </c>
      <c r="AI122" s="2">
        <v>4.74</v>
      </c>
      <c r="AJ122" s="2">
        <v>51.73</v>
      </c>
      <c r="AK122" s="2">
        <v>7.92</v>
      </c>
      <c r="AL122" s="2">
        <v>6.03</v>
      </c>
      <c r="AM122" s="2">
        <v>933.74</v>
      </c>
      <c r="AN122" s="2">
        <v>390.22</v>
      </c>
      <c r="AO122" s="2">
        <v>1078.1600000000001</v>
      </c>
      <c r="AP122" s="2">
        <v>158.32</v>
      </c>
      <c r="AQ122" s="1">
        <v>0.8</v>
      </c>
      <c r="AR122" s="2">
        <v>7.68</v>
      </c>
      <c r="AS122" s="2">
        <v>0.45</v>
      </c>
      <c r="AT122" s="1">
        <v>1.04</v>
      </c>
      <c r="AU122" s="2">
        <v>170.68</v>
      </c>
    </row>
    <row r="123" spans="1:47" x14ac:dyDescent="0.25">
      <c r="A123">
        <v>1071</v>
      </c>
      <c r="B123" s="1" t="s">
        <v>177</v>
      </c>
      <c r="C123" s="2">
        <v>7</v>
      </c>
      <c r="D123" s="2" t="s">
        <v>468</v>
      </c>
      <c r="E123" s="1" t="s">
        <v>74</v>
      </c>
      <c r="F123" s="2">
        <v>8.64</v>
      </c>
      <c r="G123" s="1">
        <v>2.25</v>
      </c>
      <c r="H123" s="1">
        <v>4.1900000000000004</v>
      </c>
      <c r="I123" s="1">
        <v>2.4500000000000002</v>
      </c>
      <c r="J123" s="2">
        <v>7.36</v>
      </c>
      <c r="K123" s="2">
        <v>58.47</v>
      </c>
      <c r="L123" s="1">
        <v>1.54</v>
      </c>
      <c r="M123" s="2">
        <v>587.26</v>
      </c>
      <c r="N123" s="2">
        <v>3.34</v>
      </c>
      <c r="O123" s="1">
        <v>1.24</v>
      </c>
      <c r="P123" s="2">
        <v>5.48</v>
      </c>
      <c r="Q123" s="1">
        <v>1.42</v>
      </c>
      <c r="R123" s="2">
        <v>22.79</v>
      </c>
      <c r="S123" s="1">
        <v>1.38</v>
      </c>
      <c r="T123" s="1">
        <v>4.2</v>
      </c>
      <c r="U123" s="1">
        <v>2.3199999999999998</v>
      </c>
      <c r="V123" s="1">
        <v>0.42</v>
      </c>
      <c r="W123" s="1">
        <v>0.41</v>
      </c>
      <c r="X123" s="2">
        <v>0.6</v>
      </c>
      <c r="Y123" s="2">
        <v>107.39</v>
      </c>
      <c r="Z123" s="1">
        <v>2.2799999999999998</v>
      </c>
      <c r="AA123" s="1">
        <v>1.24</v>
      </c>
      <c r="AB123" s="1">
        <v>3.6</v>
      </c>
      <c r="AC123" s="1">
        <v>2.1</v>
      </c>
      <c r="AD123" s="1">
        <v>2.1</v>
      </c>
      <c r="AE123" s="1">
        <v>1.43</v>
      </c>
      <c r="AF123" s="1">
        <v>0.42</v>
      </c>
      <c r="AG123" s="2">
        <v>1216.74</v>
      </c>
      <c r="AH123" s="2">
        <v>12.12</v>
      </c>
      <c r="AI123" s="2">
        <v>3.08</v>
      </c>
      <c r="AJ123" s="2">
        <v>13.35</v>
      </c>
      <c r="AK123" s="1">
        <v>1.1000000000000001</v>
      </c>
      <c r="AL123" s="2">
        <v>2.86</v>
      </c>
      <c r="AM123" s="2">
        <v>120.93</v>
      </c>
      <c r="AN123" s="2">
        <v>107.86</v>
      </c>
      <c r="AO123" s="2">
        <v>781.13</v>
      </c>
      <c r="AP123" s="2">
        <v>54.57</v>
      </c>
      <c r="AQ123" s="1">
        <v>0.8</v>
      </c>
      <c r="AR123" s="2">
        <v>2.89</v>
      </c>
      <c r="AS123" s="1">
        <v>0.1</v>
      </c>
      <c r="AT123" s="1">
        <v>1.04</v>
      </c>
      <c r="AU123" s="2">
        <v>34.549999999999997</v>
      </c>
    </row>
    <row r="124" spans="1:47" x14ac:dyDescent="0.25">
      <c r="A124">
        <v>1071</v>
      </c>
      <c r="B124" s="1" t="s">
        <v>177</v>
      </c>
      <c r="C124" s="2">
        <v>10</v>
      </c>
      <c r="D124" s="2" t="s">
        <v>468</v>
      </c>
      <c r="E124" s="1" t="s">
        <v>74</v>
      </c>
      <c r="F124" s="3">
        <v>213.99</v>
      </c>
      <c r="G124" s="3">
        <v>4.17</v>
      </c>
      <c r="H124" s="3">
        <v>22.34</v>
      </c>
      <c r="I124" s="3">
        <v>6.69</v>
      </c>
      <c r="J124" s="3">
        <v>106.92</v>
      </c>
      <c r="K124" s="3">
        <v>1393.19</v>
      </c>
      <c r="L124" s="1">
        <v>2.09</v>
      </c>
      <c r="M124" s="3">
        <v>2736.71</v>
      </c>
      <c r="N124" s="3">
        <v>2.65</v>
      </c>
      <c r="O124" s="4">
        <v>0.76</v>
      </c>
      <c r="P124" s="3">
        <v>36.020000000000003</v>
      </c>
      <c r="Q124" s="3">
        <v>16.73</v>
      </c>
      <c r="R124" s="3">
        <v>268.2</v>
      </c>
      <c r="S124" s="4">
        <v>0.52</v>
      </c>
      <c r="T124" s="4">
        <v>6.88</v>
      </c>
      <c r="U124" s="4">
        <v>0.41</v>
      </c>
      <c r="V124" s="4">
        <v>0.48</v>
      </c>
      <c r="W124" s="3">
        <v>29.66</v>
      </c>
      <c r="X124" s="3">
        <v>3.31</v>
      </c>
      <c r="Y124" s="3">
        <v>593.39</v>
      </c>
      <c r="Z124" s="4">
        <v>3.51</v>
      </c>
      <c r="AA124" s="3">
        <v>46.44</v>
      </c>
      <c r="AB124" s="4">
        <v>2.34</v>
      </c>
      <c r="AC124" s="4">
        <v>2.78</v>
      </c>
      <c r="AD124" s="4">
        <v>0.46</v>
      </c>
      <c r="AE124" s="4">
        <v>1.85</v>
      </c>
      <c r="AF124" s="4">
        <v>0.12</v>
      </c>
      <c r="AG124" s="3">
        <v>12387.62</v>
      </c>
      <c r="AH124" s="3">
        <v>94.14</v>
      </c>
      <c r="AI124" s="3">
        <v>7.75</v>
      </c>
      <c r="AJ124" s="3">
        <v>64.38</v>
      </c>
      <c r="AK124" s="3">
        <v>21.72</v>
      </c>
      <c r="AL124" s="3">
        <v>32.950000000000003</v>
      </c>
      <c r="AM124" s="3">
        <v>505.81</v>
      </c>
      <c r="AN124" s="3">
        <v>423.11</v>
      </c>
      <c r="AO124" s="3">
        <v>778.75</v>
      </c>
      <c r="AP124" s="3">
        <v>265.98</v>
      </c>
      <c r="AQ124" s="4">
        <v>0.82</v>
      </c>
      <c r="AR124" s="3">
        <v>5.98</v>
      </c>
      <c r="AS124" s="3">
        <v>3.5</v>
      </c>
      <c r="AT124" s="4">
        <v>1.19</v>
      </c>
      <c r="AU124" s="3">
        <v>210.43</v>
      </c>
    </row>
    <row r="125" spans="1:47" x14ac:dyDescent="0.25">
      <c r="A125">
        <v>1071</v>
      </c>
      <c r="B125" s="1" t="s">
        <v>177</v>
      </c>
      <c r="C125" s="2">
        <v>35</v>
      </c>
      <c r="D125" s="2" t="s">
        <v>468</v>
      </c>
      <c r="E125" s="1" t="s">
        <v>74</v>
      </c>
      <c r="F125" s="2">
        <v>342.25</v>
      </c>
      <c r="G125" s="1">
        <v>2.25</v>
      </c>
      <c r="H125" s="2">
        <v>7.04</v>
      </c>
      <c r="I125" s="2">
        <v>4.42</v>
      </c>
      <c r="J125" s="2">
        <v>18.54</v>
      </c>
      <c r="K125" s="2">
        <v>28.02</v>
      </c>
      <c r="L125" s="2">
        <v>2.91</v>
      </c>
      <c r="M125" s="2">
        <v>1106.1099999999999</v>
      </c>
      <c r="N125" s="2">
        <v>2.7</v>
      </c>
      <c r="O125" s="2">
        <v>2.46</v>
      </c>
      <c r="P125" s="2">
        <v>25.13</v>
      </c>
      <c r="Q125" s="2">
        <v>26.22</v>
      </c>
      <c r="R125" s="2">
        <v>29.74</v>
      </c>
      <c r="S125" s="1">
        <v>1.38</v>
      </c>
      <c r="T125" s="1">
        <v>4.2</v>
      </c>
      <c r="U125" s="1">
        <v>2.3199999999999998</v>
      </c>
      <c r="V125" s="1">
        <v>0.42</v>
      </c>
      <c r="W125" s="2">
        <v>1.1499999999999999</v>
      </c>
      <c r="X125" s="1">
        <v>0.42</v>
      </c>
      <c r="Y125" s="3">
        <v>9451.67</v>
      </c>
      <c r="Z125" s="1">
        <v>2.2799999999999998</v>
      </c>
      <c r="AA125" s="1">
        <v>1.24</v>
      </c>
      <c r="AB125" s="1">
        <v>3.6</v>
      </c>
      <c r="AC125" s="1">
        <v>2.1</v>
      </c>
      <c r="AD125" s="1">
        <v>2.1</v>
      </c>
      <c r="AE125" s="1">
        <v>1.43</v>
      </c>
      <c r="AF125" s="1">
        <v>0.42</v>
      </c>
      <c r="AG125" s="2">
        <v>1622.96</v>
      </c>
      <c r="AH125" s="2">
        <v>36.1</v>
      </c>
      <c r="AI125" s="2">
        <v>3.81</v>
      </c>
      <c r="AJ125" s="2">
        <v>42.82</v>
      </c>
      <c r="AK125" s="2">
        <v>60.05</v>
      </c>
      <c r="AL125" s="2">
        <v>15.36</v>
      </c>
      <c r="AM125" s="2">
        <v>251.83</v>
      </c>
      <c r="AN125" s="1">
        <v>2.54</v>
      </c>
      <c r="AO125" s="2">
        <v>11.68</v>
      </c>
      <c r="AP125" s="2">
        <v>7.03</v>
      </c>
      <c r="AQ125" s="1">
        <v>0.8</v>
      </c>
      <c r="AR125" s="2">
        <v>2.75</v>
      </c>
      <c r="AS125" s="2">
        <v>2.59</v>
      </c>
      <c r="AT125" s="1">
        <v>1.04</v>
      </c>
      <c r="AU125" s="2">
        <v>87.99</v>
      </c>
    </row>
    <row r="126" spans="1:47" x14ac:dyDescent="0.25">
      <c r="A126">
        <v>1072</v>
      </c>
      <c r="B126" s="1" t="s">
        <v>178</v>
      </c>
      <c r="C126" s="2">
        <v>0</v>
      </c>
      <c r="D126" s="2" t="s">
        <v>468</v>
      </c>
      <c r="E126" s="1" t="s">
        <v>74</v>
      </c>
      <c r="F126" s="2">
        <v>32.67</v>
      </c>
      <c r="G126" s="1">
        <v>2.25</v>
      </c>
      <c r="H126" s="1">
        <v>4.1900000000000004</v>
      </c>
      <c r="I126" s="1">
        <v>2.4500000000000002</v>
      </c>
      <c r="J126" s="2">
        <v>12.52</v>
      </c>
      <c r="K126" s="2">
        <v>8.6300000000000008</v>
      </c>
      <c r="L126" s="1">
        <v>1.54</v>
      </c>
      <c r="M126" s="2">
        <v>313.10000000000002</v>
      </c>
      <c r="N126" s="2">
        <v>3.13</v>
      </c>
      <c r="O126" s="1">
        <v>1.24</v>
      </c>
      <c r="P126" s="2">
        <v>13.8</v>
      </c>
      <c r="Q126" s="1">
        <v>1.42</v>
      </c>
      <c r="R126" s="2">
        <v>5.96</v>
      </c>
      <c r="S126" s="1">
        <v>1.38</v>
      </c>
      <c r="T126" s="1">
        <v>4.2</v>
      </c>
      <c r="U126" s="1">
        <v>2.3199999999999998</v>
      </c>
      <c r="V126" s="1">
        <v>0.42</v>
      </c>
      <c r="W126" s="2">
        <v>4.3099999999999996</v>
      </c>
      <c r="X126" s="1">
        <v>0.42</v>
      </c>
      <c r="Y126" s="2">
        <v>84.66</v>
      </c>
      <c r="Z126" s="1">
        <v>2.2799999999999998</v>
      </c>
      <c r="AA126" s="2">
        <v>11.42</v>
      </c>
      <c r="AB126" s="1">
        <v>3.6</v>
      </c>
      <c r="AC126" s="1">
        <v>2.1</v>
      </c>
      <c r="AD126" s="1">
        <v>2.1</v>
      </c>
      <c r="AE126" s="1">
        <v>1.43</v>
      </c>
      <c r="AF126" s="1">
        <v>0.42</v>
      </c>
      <c r="AG126" s="2">
        <v>7246.73</v>
      </c>
      <c r="AH126" s="2">
        <v>83.13</v>
      </c>
      <c r="AI126" s="1">
        <v>2.42</v>
      </c>
      <c r="AJ126" s="2">
        <v>8.66</v>
      </c>
      <c r="AK126" s="1">
        <v>1.1000000000000001</v>
      </c>
      <c r="AL126" s="2">
        <v>3.55</v>
      </c>
      <c r="AM126" s="2">
        <v>38.53</v>
      </c>
      <c r="AN126" s="1">
        <v>2.54</v>
      </c>
      <c r="AO126" s="2">
        <v>4.21</v>
      </c>
      <c r="AP126" s="2">
        <v>7.03</v>
      </c>
      <c r="AQ126" s="1">
        <v>0.8</v>
      </c>
      <c r="AR126" s="1">
        <v>0.39</v>
      </c>
      <c r="AS126" s="2">
        <v>0.12</v>
      </c>
      <c r="AT126" s="1">
        <v>1.04</v>
      </c>
      <c r="AU126" s="1">
        <v>3.42</v>
      </c>
    </row>
    <row r="127" spans="1:47" x14ac:dyDescent="0.25">
      <c r="A127">
        <v>1072</v>
      </c>
      <c r="B127" s="1" t="s">
        <v>178</v>
      </c>
      <c r="C127" s="2">
        <v>3</v>
      </c>
      <c r="D127" s="2" t="s">
        <v>468</v>
      </c>
      <c r="E127" s="1" t="s">
        <v>74</v>
      </c>
      <c r="F127" s="2">
        <v>41.23</v>
      </c>
      <c r="G127" s="1">
        <v>2.25</v>
      </c>
      <c r="H127" s="1">
        <v>4.1900000000000004</v>
      </c>
      <c r="I127" s="1">
        <v>2.4500000000000002</v>
      </c>
      <c r="J127" s="1">
        <v>3.25</v>
      </c>
      <c r="K127" s="2">
        <v>1.31</v>
      </c>
      <c r="L127" s="1">
        <v>1.54</v>
      </c>
      <c r="M127" s="2">
        <v>197.75</v>
      </c>
      <c r="N127" s="1">
        <v>2.16</v>
      </c>
      <c r="O127" s="1">
        <v>1.24</v>
      </c>
      <c r="P127" s="2">
        <v>9.27</v>
      </c>
      <c r="Q127" s="1">
        <v>1.42</v>
      </c>
      <c r="R127" s="2">
        <v>4.87</v>
      </c>
      <c r="S127" s="1">
        <v>1.38</v>
      </c>
      <c r="T127" s="1">
        <v>4.2</v>
      </c>
      <c r="U127" s="1">
        <v>2.3199999999999998</v>
      </c>
      <c r="V127" s="1">
        <v>0.42</v>
      </c>
      <c r="W127" s="2">
        <v>0.51</v>
      </c>
      <c r="X127" s="1">
        <v>0.42</v>
      </c>
      <c r="Y127" s="2">
        <v>43.47</v>
      </c>
      <c r="Z127" s="1">
        <v>2.2799999999999998</v>
      </c>
      <c r="AA127" s="1">
        <v>1.24</v>
      </c>
      <c r="AB127" s="1">
        <v>3.6</v>
      </c>
      <c r="AC127" s="1">
        <v>2.1</v>
      </c>
      <c r="AD127" s="1">
        <v>2.1</v>
      </c>
      <c r="AE127" s="1">
        <v>1.43</v>
      </c>
      <c r="AF127" s="1">
        <v>0.42</v>
      </c>
      <c r="AG127" s="2">
        <v>2615.9499999999998</v>
      </c>
      <c r="AH127" s="2">
        <v>26.27</v>
      </c>
      <c r="AI127" s="1">
        <v>2.42</v>
      </c>
      <c r="AJ127" s="2">
        <v>5.05</v>
      </c>
      <c r="AK127" s="1">
        <v>1.1000000000000001</v>
      </c>
      <c r="AL127" s="1">
        <v>1.79</v>
      </c>
      <c r="AM127" s="2">
        <v>76.680000000000007</v>
      </c>
      <c r="AN127" s="1">
        <v>2.54</v>
      </c>
      <c r="AO127" s="1">
        <v>2.04</v>
      </c>
      <c r="AP127" s="2">
        <v>2.0699999999999998</v>
      </c>
      <c r="AQ127" s="1">
        <v>0.8</v>
      </c>
      <c r="AR127" s="1">
        <v>0.39</v>
      </c>
      <c r="AS127" s="1">
        <v>0.1</v>
      </c>
      <c r="AT127" s="1">
        <v>1.04</v>
      </c>
      <c r="AU127" s="2">
        <v>4.8899999999999997</v>
      </c>
    </row>
    <row r="128" spans="1:47" x14ac:dyDescent="0.25">
      <c r="A128">
        <v>1072</v>
      </c>
      <c r="B128" s="1" t="s">
        <v>178</v>
      </c>
      <c r="C128" s="2">
        <v>7</v>
      </c>
      <c r="D128" s="2" t="s">
        <v>468</v>
      </c>
      <c r="E128" s="1" t="s">
        <v>74</v>
      </c>
      <c r="F128" s="2">
        <v>22.67</v>
      </c>
      <c r="G128" s="1">
        <v>2.25</v>
      </c>
      <c r="H128" s="1">
        <v>4.1900000000000004</v>
      </c>
      <c r="I128" s="1">
        <v>2.4500000000000002</v>
      </c>
      <c r="J128" s="1">
        <v>3.25</v>
      </c>
      <c r="K128" s="2">
        <v>27.99</v>
      </c>
      <c r="L128" s="1">
        <v>1.54</v>
      </c>
      <c r="M128" s="2">
        <v>341.45</v>
      </c>
      <c r="N128" s="1">
        <v>2.16</v>
      </c>
      <c r="O128" s="1">
        <v>1.24</v>
      </c>
      <c r="P128" s="2">
        <v>6.28</v>
      </c>
      <c r="Q128" s="1">
        <v>1.42</v>
      </c>
      <c r="R128" s="2">
        <v>2.0299999999999998</v>
      </c>
      <c r="S128" s="1">
        <v>1.38</v>
      </c>
      <c r="T128" s="1">
        <v>4.2</v>
      </c>
      <c r="U128" s="1">
        <v>2.3199999999999998</v>
      </c>
      <c r="V128" s="1">
        <v>0.42</v>
      </c>
      <c r="W128" s="2">
        <v>1.89</v>
      </c>
      <c r="X128" s="1">
        <v>0.42</v>
      </c>
      <c r="Y128" s="2">
        <v>97.39</v>
      </c>
      <c r="Z128" s="1">
        <v>2.2799999999999998</v>
      </c>
      <c r="AA128" s="1">
        <v>1.24</v>
      </c>
      <c r="AB128" s="1">
        <v>3.6</v>
      </c>
      <c r="AC128" s="1">
        <v>2.1</v>
      </c>
      <c r="AD128" s="1">
        <v>2.1</v>
      </c>
      <c r="AE128" s="1">
        <v>1.43</v>
      </c>
      <c r="AF128" s="1">
        <v>0.42</v>
      </c>
      <c r="AG128" s="2">
        <v>1400.28</v>
      </c>
      <c r="AH128" s="2">
        <v>24.69</v>
      </c>
      <c r="AI128" s="1">
        <v>2.42</v>
      </c>
      <c r="AJ128" s="2">
        <v>9.85</v>
      </c>
      <c r="AK128" s="1">
        <v>1.1000000000000001</v>
      </c>
      <c r="AL128" s="1">
        <v>1.79</v>
      </c>
      <c r="AM128" s="2">
        <v>40.04</v>
      </c>
      <c r="AN128" s="1">
        <v>2.54</v>
      </c>
      <c r="AO128" s="1">
        <v>2.04</v>
      </c>
      <c r="AP128" s="1">
        <v>1.69</v>
      </c>
      <c r="AQ128" s="1">
        <v>0.8</v>
      </c>
      <c r="AR128" s="1">
        <v>0.39</v>
      </c>
      <c r="AS128" s="1">
        <v>0.1</v>
      </c>
      <c r="AT128" s="1">
        <v>1.04</v>
      </c>
      <c r="AU128" s="2">
        <v>5.72</v>
      </c>
    </row>
    <row r="129" spans="1:47" x14ac:dyDescent="0.25">
      <c r="A129">
        <v>1072</v>
      </c>
      <c r="B129" s="1" t="s">
        <v>178</v>
      </c>
      <c r="C129" s="2">
        <v>10</v>
      </c>
      <c r="D129" s="2" t="s">
        <v>468</v>
      </c>
      <c r="E129" s="1" t="s">
        <v>74</v>
      </c>
      <c r="F129" s="2">
        <v>3.3</v>
      </c>
      <c r="G129" s="1">
        <v>2.25</v>
      </c>
      <c r="H129" s="1">
        <v>4.1900000000000004</v>
      </c>
      <c r="I129" s="1">
        <v>2.4500000000000002</v>
      </c>
      <c r="J129" s="1">
        <v>3.25</v>
      </c>
      <c r="K129" s="1">
        <v>1.1299999999999999</v>
      </c>
      <c r="L129" s="1">
        <v>1.54</v>
      </c>
      <c r="M129" s="2">
        <v>46.39</v>
      </c>
      <c r="N129" s="1">
        <v>2.16</v>
      </c>
      <c r="O129" s="1">
        <v>1.24</v>
      </c>
      <c r="P129" s="1">
        <v>1.86</v>
      </c>
      <c r="Q129" s="1">
        <v>1.42</v>
      </c>
      <c r="R129" s="2">
        <v>1.05</v>
      </c>
      <c r="S129" s="1">
        <v>1.38</v>
      </c>
      <c r="T129" s="1">
        <v>4.2</v>
      </c>
      <c r="U129" s="1">
        <v>2.3199999999999998</v>
      </c>
      <c r="V129" s="1">
        <v>0.42</v>
      </c>
      <c r="W129" s="1">
        <v>0.41</v>
      </c>
      <c r="X129" s="1">
        <v>0.42</v>
      </c>
      <c r="Y129" s="2">
        <v>15.6</v>
      </c>
      <c r="Z129" s="1">
        <v>2.2799999999999998</v>
      </c>
      <c r="AA129" s="1">
        <v>1.24</v>
      </c>
      <c r="AB129" s="1">
        <v>3.6</v>
      </c>
      <c r="AC129" s="1">
        <v>2.1</v>
      </c>
      <c r="AD129" s="1">
        <v>2.1</v>
      </c>
      <c r="AE129" s="1">
        <v>1.43</v>
      </c>
      <c r="AF129" s="1">
        <v>0.42</v>
      </c>
      <c r="AG129" s="2">
        <v>174.61</v>
      </c>
      <c r="AH129" s="2">
        <v>7.19</v>
      </c>
      <c r="AI129" s="1">
        <v>2.42</v>
      </c>
      <c r="AJ129" s="1">
        <v>3.17</v>
      </c>
      <c r="AK129" s="1">
        <v>1.1000000000000001</v>
      </c>
      <c r="AL129" s="1">
        <v>1.79</v>
      </c>
      <c r="AM129" s="2">
        <v>12.16</v>
      </c>
      <c r="AN129" s="1">
        <v>2.54</v>
      </c>
      <c r="AO129" s="1">
        <v>2.04</v>
      </c>
      <c r="AP129" s="1">
        <v>1.69</v>
      </c>
      <c r="AQ129" s="1">
        <v>0.8</v>
      </c>
      <c r="AR129" s="1">
        <v>0.39</v>
      </c>
      <c r="AS129" s="1">
        <v>0.1</v>
      </c>
      <c r="AT129" s="1">
        <v>1.04</v>
      </c>
      <c r="AU129" s="1">
        <v>3.42</v>
      </c>
    </row>
    <row r="130" spans="1:47" x14ac:dyDescent="0.25">
      <c r="A130">
        <v>1072</v>
      </c>
      <c r="B130" s="1" t="s">
        <v>178</v>
      </c>
      <c r="C130" s="2">
        <v>35</v>
      </c>
      <c r="D130" s="2" t="s">
        <v>468</v>
      </c>
      <c r="E130" s="1" t="s">
        <v>74</v>
      </c>
      <c r="F130" s="1">
        <v>8.48</v>
      </c>
      <c r="G130" s="1">
        <v>6.21</v>
      </c>
      <c r="H130" s="1">
        <v>6.77</v>
      </c>
      <c r="I130" s="1">
        <v>3.17</v>
      </c>
      <c r="J130" s="2">
        <v>20.059999999999999</v>
      </c>
      <c r="K130" s="1">
        <v>1.64</v>
      </c>
      <c r="L130" s="1">
        <v>1.48</v>
      </c>
      <c r="M130" s="2">
        <v>134.71</v>
      </c>
      <c r="N130" s="2">
        <v>6.07</v>
      </c>
      <c r="O130" s="1">
        <v>4.1500000000000004</v>
      </c>
      <c r="P130" s="1">
        <v>1.8</v>
      </c>
      <c r="Q130" s="1">
        <v>2.78</v>
      </c>
      <c r="R130" s="1">
        <v>4.3499999999999996</v>
      </c>
      <c r="S130" s="1">
        <v>2.12</v>
      </c>
      <c r="T130" s="1">
        <v>8.66</v>
      </c>
      <c r="U130" s="1">
        <v>5.8</v>
      </c>
      <c r="V130" s="1">
        <v>0.83</v>
      </c>
      <c r="W130" s="1">
        <v>0.84</v>
      </c>
      <c r="X130" s="1">
        <v>1.2</v>
      </c>
      <c r="Y130" s="2">
        <v>63.3</v>
      </c>
      <c r="Z130" s="1">
        <v>5.82</v>
      </c>
      <c r="AA130" s="1">
        <v>2.52</v>
      </c>
      <c r="AB130" s="1">
        <v>8.39</v>
      </c>
      <c r="AC130" s="1">
        <v>3.54</v>
      </c>
      <c r="AD130" s="1">
        <v>6.54</v>
      </c>
      <c r="AE130" s="1">
        <v>0.03</v>
      </c>
      <c r="AF130" s="1">
        <v>2.21</v>
      </c>
      <c r="AG130" s="2">
        <v>245.32</v>
      </c>
      <c r="AH130" s="2">
        <v>9.07</v>
      </c>
      <c r="AI130" s="1">
        <v>7.42</v>
      </c>
      <c r="AJ130" s="1">
        <v>3.27</v>
      </c>
      <c r="AK130" s="1">
        <v>4.05</v>
      </c>
      <c r="AL130" s="1">
        <v>1.29</v>
      </c>
      <c r="AM130" s="2">
        <v>30.46</v>
      </c>
      <c r="AN130" s="1">
        <v>1.19</v>
      </c>
      <c r="AO130" s="1">
        <v>2.17</v>
      </c>
      <c r="AP130" s="1">
        <v>1.89</v>
      </c>
      <c r="AQ130" s="1">
        <v>1.89</v>
      </c>
      <c r="AR130" s="1">
        <v>0.78</v>
      </c>
      <c r="AS130" s="1">
        <v>0.77</v>
      </c>
      <c r="AT130" s="1">
        <v>0.54</v>
      </c>
      <c r="AU130" s="1">
        <v>0.83</v>
      </c>
    </row>
    <row r="131" spans="1:47" x14ac:dyDescent="0.25">
      <c r="A131">
        <v>1074</v>
      </c>
      <c r="B131" s="1" t="s">
        <v>179</v>
      </c>
      <c r="C131" s="2">
        <v>0</v>
      </c>
      <c r="D131" s="2" t="s">
        <v>468</v>
      </c>
      <c r="E131" s="1" t="s">
        <v>74</v>
      </c>
      <c r="F131" s="1">
        <v>2.2200000000000002</v>
      </c>
      <c r="G131" s="1">
        <v>2.25</v>
      </c>
      <c r="H131" s="2">
        <v>8.36</v>
      </c>
      <c r="I131" s="2">
        <v>3.51</v>
      </c>
      <c r="J131" s="2">
        <v>3.82</v>
      </c>
      <c r="K131" s="2">
        <v>198.23</v>
      </c>
      <c r="L131" s="2">
        <v>1.56</v>
      </c>
      <c r="M131" s="2">
        <v>873.06</v>
      </c>
      <c r="N131" s="2">
        <v>9.0299999999999994</v>
      </c>
      <c r="O131" s="2">
        <v>5.23</v>
      </c>
      <c r="P131" s="2">
        <v>14.95</v>
      </c>
      <c r="Q131" s="1">
        <v>1.42</v>
      </c>
      <c r="R131" s="2">
        <v>9.2100000000000009</v>
      </c>
      <c r="S131" s="1">
        <v>1.38</v>
      </c>
      <c r="T131" s="1">
        <v>4.2</v>
      </c>
      <c r="U131" s="1">
        <v>2.3199999999999998</v>
      </c>
      <c r="V131" s="1">
        <v>0.42</v>
      </c>
      <c r="W131" s="2">
        <v>5.69</v>
      </c>
      <c r="X131" s="1">
        <v>0.42</v>
      </c>
      <c r="Y131" s="2">
        <v>157.93</v>
      </c>
      <c r="Z131" s="1">
        <v>2.2799999999999998</v>
      </c>
      <c r="AA131" s="2">
        <v>42.25</v>
      </c>
      <c r="AB131" s="1">
        <v>3.6</v>
      </c>
      <c r="AC131" s="1">
        <v>2.1</v>
      </c>
      <c r="AD131" s="1">
        <v>2.1</v>
      </c>
      <c r="AE131" s="1">
        <v>1.43</v>
      </c>
      <c r="AF131" s="1">
        <v>0.42</v>
      </c>
      <c r="AG131" s="2">
        <v>8185.36</v>
      </c>
      <c r="AH131" s="2">
        <v>30.38</v>
      </c>
      <c r="AI131" s="2">
        <v>3.08</v>
      </c>
      <c r="AJ131" s="2">
        <v>14.09</v>
      </c>
      <c r="AK131" s="2">
        <v>8.6</v>
      </c>
      <c r="AL131" s="2">
        <v>16.149999999999999</v>
      </c>
      <c r="AM131" s="2">
        <v>79.459999999999994</v>
      </c>
      <c r="AN131" s="2">
        <v>2.61</v>
      </c>
      <c r="AO131" s="2">
        <v>6.36</v>
      </c>
      <c r="AP131" s="2">
        <v>7.48</v>
      </c>
      <c r="AQ131" s="1">
        <v>0.8</v>
      </c>
      <c r="AR131" s="2">
        <v>0.78</v>
      </c>
      <c r="AS131" s="2">
        <v>0.68</v>
      </c>
      <c r="AT131" s="1">
        <v>1.04</v>
      </c>
      <c r="AU131" s="2">
        <v>27.99</v>
      </c>
    </row>
    <row r="132" spans="1:47" x14ac:dyDescent="0.25">
      <c r="A132">
        <v>1074</v>
      </c>
      <c r="B132" s="1" t="s">
        <v>179</v>
      </c>
      <c r="C132" s="2">
        <v>3</v>
      </c>
      <c r="D132" s="2" t="s">
        <v>468</v>
      </c>
      <c r="E132" s="1" t="s">
        <v>74</v>
      </c>
      <c r="F132" s="2">
        <v>76.739999999999995</v>
      </c>
      <c r="G132" s="2">
        <v>16.77</v>
      </c>
      <c r="H132" s="2">
        <v>10.3</v>
      </c>
      <c r="I132" s="2">
        <v>5.8</v>
      </c>
      <c r="J132" s="2">
        <v>12.52</v>
      </c>
      <c r="K132" s="2">
        <v>1333.16</v>
      </c>
      <c r="L132" s="2">
        <v>4.8899999999999997</v>
      </c>
      <c r="M132" s="2">
        <v>1272.8699999999999</v>
      </c>
      <c r="N132" s="2">
        <v>8.0399999999999991</v>
      </c>
      <c r="O132" s="2">
        <v>5.35</v>
      </c>
      <c r="P132" s="2">
        <v>18.809999999999999</v>
      </c>
      <c r="Q132" s="2">
        <v>11.79</v>
      </c>
      <c r="R132" s="2">
        <v>21.18</v>
      </c>
      <c r="S132" s="1">
        <v>1.38</v>
      </c>
      <c r="T132" s="1">
        <v>4.2</v>
      </c>
      <c r="U132" s="1">
        <v>2.3199999999999998</v>
      </c>
      <c r="V132" s="1">
        <v>0.42</v>
      </c>
      <c r="W132" s="2">
        <v>67.08</v>
      </c>
      <c r="X132" s="2">
        <v>3.28</v>
      </c>
      <c r="Y132" s="2">
        <v>920.66</v>
      </c>
      <c r="Z132" s="1">
        <v>2.2799999999999998</v>
      </c>
      <c r="AA132" s="2">
        <v>9.25</v>
      </c>
      <c r="AB132" s="1">
        <v>3.6</v>
      </c>
      <c r="AC132" s="1">
        <v>2.1</v>
      </c>
      <c r="AD132" s="1">
        <v>2.1</v>
      </c>
      <c r="AE132" s="1">
        <v>1.43</v>
      </c>
      <c r="AF132" s="1">
        <v>0.42</v>
      </c>
      <c r="AG132" s="2">
        <v>5879.89</v>
      </c>
      <c r="AH132" s="2">
        <v>98.01</v>
      </c>
      <c r="AI132" s="2">
        <v>10.79</v>
      </c>
      <c r="AJ132" s="2">
        <v>27.99</v>
      </c>
      <c r="AK132" s="2">
        <v>154</v>
      </c>
      <c r="AL132" s="2">
        <v>149.41999999999999</v>
      </c>
      <c r="AM132" s="2">
        <v>103.71</v>
      </c>
      <c r="AN132" s="1">
        <v>2.54</v>
      </c>
      <c r="AO132" s="2">
        <v>18.12</v>
      </c>
      <c r="AP132" s="2">
        <v>14.35</v>
      </c>
      <c r="AQ132" s="1">
        <v>0.8</v>
      </c>
      <c r="AR132" s="2">
        <v>4.22</v>
      </c>
      <c r="AS132" s="2">
        <v>32</v>
      </c>
      <c r="AT132" s="1">
        <v>1.04</v>
      </c>
      <c r="AU132" s="2">
        <v>61.88</v>
      </c>
    </row>
    <row r="133" spans="1:47" x14ac:dyDescent="0.25">
      <c r="A133">
        <v>1074</v>
      </c>
      <c r="B133" s="1" t="s">
        <v>179</v>
      </c>
      <c r="C133" s="2">
        <v>9</v>
      </c>
      <c r="D133" s="2" t="s">
        <v>468</v>
      </c>
      <c r="E133" s="1" t="s">
        <v>74</v>
      </c>
      <c r="F133" s="3">
        <v>178.47</v>
      </c>
      <c r="G133" s="3">
        <v>59.03</v>
      </c>
      <c r="H133" s="3"/>
      <c r="I133" s="3">
        <v>32.1</v>
      </c>
      <c r="J133" s="3">
        <v>134.26</v>
      </c>
      <c r="K133" s="3">
        <v>4925.46</v>
      </c>
      <c r="L133" s="2"/>
      <c r="M133" s="3">
        <v>4538.7</v>
      </c>
      <c r="N133" s="3">
        <v>16.690000000000001</v>
      </c>
      <c r="O133" s="3">
        <v>8.6999999999999993</v>
      </c>
      <c r="P133" s="3">
        <v>108.28</v>
      </c>
      <c r="Q133" s="3">
        <v>216.97</v>
      </c>
      <c r="R133" s="3">
        <v>382.15</v>
      </c>
      <c r="S133" s="3">
        <v>4.1399999999999997</v>
      </c>
      <c r="T133" s="4">
        <v>6.88</v>
      </c>
      <c r="U133" s="3">
        <v>0.71</v>
      </c>
      <c r="V133" s="4">
        <v>0.48</v>
      </c>
      <c r="W133" s="3">
        <v>88.42</v>
      </c>
      <c r="X133" s="3">
        <v>14</v>
      </c>
      <c r="Y133" s="3">
        <v>4423.8500000000004</v>
      </c>
      <c r="Z133" s="4">
        <v>3.51</v>
      </c>
      <c r="AA133" s="3">
        <v>15.3</v>
      </c>
      <c r="AB133" s="3">
        <v>52.62</v>
      </c>
      <c r="AC133" s="3">
        <v>12.43</v>
      </c>
      <c r="AD133" s="4">
        <v>0.46</v>
      </c>
      <c r="AE133" s="3">
        <v>6.84</v>
      </c>
      <c r="AF133" s="3">
        <v>2.13</v>
      </c>
      <c r="AG133" s="3">
        <v>8969.65</v>
      </c>
      <c r="AH133" s="3">
        <v>90.22</v>
      </c>
      <c r="AI133" s="3">
        <v>29.24</v>
      </c>
      <c r="AJ133" s="3">
        <v>66.849999999999994</v>
      </c>
      <c r="AK133" s="3">
        <v>362.99</v>
      </c>
      <c r="AL133" s="3">
        <v>752.87</v>
      </c>
      <c r="AM133" s="3">
        <v>408.68</v>
      </c>
      <c r="AN133" s="3">
        <v>37.76</v>
      </c>
      <c r="AO133" s="4">
        <v>0.93</v>
      </c>
      <c r="AP133" s="3">
        <v>70.42</v>
      </c>
      <c r="AQ133" s="3">
        <v>3.65</v>
      </c>
      <c r="AR133" s="3">
        <v>16.34</v>
      </c>
      <c r="AS133" s="3">
        <v>74.239999999999995</v>
      </c>
      <c r="AT133" s="3">
        <v>2.0099999999999998</v>
      </c>
      <c r="AU133" s="3"/>
    </row>
    <row r="134" spans="1:47" x14ac:dyDescent="0.25">
      <c r="A134">
        <v>1074</v>
      </c>
      <c r="B134" s="1" t="s">
        <v>179</v>
      </c>
      <c r="C134" s="2">
        <v>28</v>
      </c>
      <c r="D134" s="2" t="s">
        <v>468</v>
      </c>
      <c r="E134" s="1" t="s">
        <v>74</v>
      </c>
      <c r="F134" s="2">
        <v>352.26</v>
      </c>
      <c r="G134" s="2">
        <v>42.73</v>
      </c>
      <c r="H134" s="2">
        <v>20.66</v>
      </c>
      <c r="I134" s="2">
        <v>6.63</v>
      </c>
      <c r="J134" s="2">
        <v>52.66</v>
      </c>
      <c r="K134" s="2">
        <v>1092.1400000000001</v>
      </c>
      <c r="L134" s="2">
        <v>8.6</v>
      </c>
      <c r="M134" s="2">
        <v>2689.08</v>
      </c>
      <c r="N134" s="2">
        <v>8.0399999999999991</v>
      </c>
      <c r="O134" s="2">
        <v>6.9</v>
      </c>
      <c r="P134" s="2">
        <v>52.28</v>
      </c>
      <c r="Q134" s="2">
        <v>26.14</v>
      </c>
      <c r="R134" s="2">
        <v>190.85</v>
      </c>
      <c r="S134" s="2">
        <v>2.36</v>
      </c>
      <c r="T134" s="1">
        <v>4.2</v>
      </c>
      <c r="U134" s="1">
        <v>2.3199999999999998</v>
      </c>
      <c r="V134" s="1">
        <v>0.42</v>
      </c>
      <c r="W134" s="2">
        <v>13.69</v>
      </c>
      <c r="X134" s="2">
        <v>9.74</v>
      </c>
      <c r="Y134" s="2">
        <v>8063.36</v>
      </c>
      <c r="Z134" s="1">
        <v>2.2799999999999998</v>
      </c>
      <c r="AA134" s="2">
        <v>7.3</v>
      </c>
      <c r="AB134" s="2">
        <v>8.77</v>
      </c>
      <c r="AC134" s="2">
        <v>2.29</v>
      </c>
      <c r="AD134" s="1">
        <v>2.1</v>
      </c>
      <c r="AE134" s="2">
        <v>2.75</v>
      </c>
      <c r="AF134" s="1">
        <v>0.42</v>
      </c>
      <c r="AG134" s="2">
        <v>16699.48</v>
      </c>
      <c r="AH134" s="2">
        <v>65.290000000000006</v>
      </c>
      <c r="AI134" s="2">
        <v>6.04</v>
      </c>
      <c r="AJ134" s="2">
        <v>59.52</v>
      </c>
      <c r="AK134" s="2">
        <v>119.87</v>
      </c>
      <c r="AL134" s="2">
        <v>130.66</v>
      </c>
      <c r="AM134" s="2">
        <v>711.22</v>
      </c>
      <c r="AN134" s="2">
        <v>5.33</v>
      </c>
      <c r="AO134" s="2">
        <v>13.89</v>
      </c>
      <c r="AP134" s="2">
        <v>26.98</v>
      </c>
      <c r="AQ134" s="1">
        <v>0.8</v>
      </c>
      <c r="AR134" s="2">
        <v>12.42</v>
      </c>
      <c r="AS134" s="2">
        <v>5.44</v>
      </c>
      <c r="AT134" s="1">
        <v>1.04</v>
      </c>
      <c r="AU134" s="2">
        <v>441.37</v>
      </c>
    </row>
    <row r="135" spans="1:47" x14ac:dyDescent="0.25">
      <c r="A135">
        <v>1075</v>
      </c>
      <c r="B135" s="1" t="s">
        <v>180</v>
      </c>
      <c r="C135" s="2">
        <v>0</v>
      </c>
      <c r="D135" s="2" t="s">
        <v>468</v>
      </c>
      <c r="E135" s="1" t="s">
        <v>74</v>
      </c>
      <c r="F135" s="2">
        <v>31.64</v>
      </c>
      <c r="G135" s="1">
        <v>6.21</v>
      </c>
      <c r="H135" s="1">
        <v>6.77</v>
      </c>
      <c r="I135" s="1">
        <v>3.17</v>
      </c>
      <c r="J135" s="2">
        <v>14.22</v>
      </c>
      <c r="K135" s="2">
        <v>66.260000000000005</v>
      </c>
      <c r="L135" s="1">
        <v>1.48</v>
      </c>
      <c r="M135" s="2">
        <v>719.89</v>
      </c>
      <c r="N135" s="2">
        <v>7.63</v>
      </c>
      <c r="O135" s="1">
        <v>4.1500000000000004</v>
      </c>
      <c r="P135" s="2">
        <v>8.84</v>
      </c>
      <c r="Q135" s="1">
        <v>2.78</v>
      </c>
      <c r="R135" s="2">
        <v>22.22</v>
      </c>
      <c r="S135" s="1">
        <v>2.12</v>
      </c>
      <c r="T135" s="1">
        <v>8.66</v>
      </c>
      <c r="U135" s="1">
        <v>5.8</v>
      </c>
      <c r="V135" s="1">
        <v>0.83</v>
      </c>
      <c r="W135" s="1">
        <v>0.84</v>
      </c>
      <c r="X135" s="1">
        <v>1.2</v>
      </c>
      <c r="Y135" s="2">
        <v>255.12</v>
      </c>
      <c r="Z135" s="1">
        <v>5.82</v>
      </c>
      <c r="AA135" s="1">
        <v>2.52</v>
      </c>
      <c r="AB135" s="1">
        <v>8.39</v>
      </c>
      <c r="AC135" s="1">
        <v>3.54</v>
      </c>
      <c r="AD135" s="1">
        <v>6.54</v>
      </c>
      <c r="AE135" s="1">
        <v>0.03</v>
      </c>
      <c r="AF135" s="1">
        <v>2.21</v>
      </c>
      <c r="AG135" s="2">
        <v>855.69</v>
      </c>
      <c r="AH135" s="2">
        <v>18.399999999999999</v>
      </c>
      <c r="AI135" s="1">
        <v>7.42</v>
      </c>
      <c r="AJ135" s="1">
        <v>3.27</v>
      </c>
      <c r="AK135" s="1">
        <v>4.05</v>
      </c>
      <c r="AL135" s="2">
        <v>1.81</v>
      </c>
      <c r="AM135" s="2">
        <v>25.92</v>
      </c>
      <c r="AN135" s="1">
        <v>1.19</v>
      </c>
      <c r="AO135" s="1">
        <v>2.17</v>
      </c>
      <c r="AP135" s="1">
        <v>1.89</v>
      </c>
      <c r="AQ135" s="1">
        <v>1.89</v>
      </c>
      <c r="AR135" s="1">
        <v>0.78</v>
      </c>
      <c r="AS135" s="1">
        <v>0.77</v>
      </c>
      <c r="AT135" s="1">
        <v>0.54</v>
      </c>
      <c r="AU135" s="1">
        <v>0.83</v>
      </c>
    </row>
    <row r="136" spans="1:47" x14ac:dyDescent="0.25">
      <c r="A136">
        <v>1076</v>
      </c>
      <c r="B136" s="1" t="s">
        <v>181</v>
      </c>
      <c r="C136" s="2">
        <v>0</v>
      </c>
      <c r="D136" s="2" t="s">
        <v>468</v>
      </c>
      <c r="E136" s="1" t="s">
        <v>74</v>
      </c>
      <c r="F136" s="2">
        <v>113.73</v>
      </c>
      <c r="G136" s="1">
        <v>2.25</v>
      </c>
      <c r="H136" s="2">
        <v>13.56</v>
      </c>
      <c r="I136" s="1">
        <v>2.4500000000000002</v>
      </c>
      <c r="J136" s="2">
        <v>35.97</v>
      </c>
      <c r="K136" s="2">
        <v>28.73</v>
      </c>
      <c r="L136" s="2">
        <v>1.54</v>
      </c>
      <c r="M136" s="2">
        <v>793.37</v>
      </c>
      <c r="N136" s="2">
        <v>3.13</v>
      </c>
      <c r="O136" s="1">
        <v>1.24</v>
      </c>
      <c r="P136" s="2">
        <v>14.57</v>
      </c>
      <c r="Q136" s="1">
        <v>1.42</v>
      </c>
      <c r="R136" s="2">
        <v>121.57</v>
      </c>
      <c r="S136" s="1">
        <v>1.38</v>
      </c>
      <c r="T136" s="1">
        <v>4.2</v>
      </c>
      <c r="U136" s="1">
        <v>2.3199999999999998</v>
      </c>
      <c r="V136" s="1">
        <v>0.42</v>
      </c>
      <c r="W136" s="2">
        <v>10.58</v>
      </c>
      <c r="X136" s="1">
        <v>0.42</v>
      </c>
      <c r="Y136" s="2">
        <v>280.18</v>
      </c>
      <c r="Z136" s="1">
        <v>2.2799999999999998</v>
      </c>
      <c r="AA136" s="2">
        <v>2.67</v>
      </c>
      <c r="AB136" s="1">
        <v>3.6</v>
      </c>
      <c r="AC136" s="1">
        <v>2.1</v>
      </c>
      <c r="AD136" s="1">
        <v>2.1</v>
      </c>
      <c r="AE136" s="1">
        <v>1.43</v>
      </c>
      <c r="AF136" s="1">
        <v>0.42</v>
      </c>
      <c r="AG136" s="2">
        <v>7020.02</v>
      </c>
      <c r="AH136" s="2">
        <v>46.37</v>
      </c>
      <c r="AI136" s="2">
        <v>2.44</v>
      </c>
      <c r="AJ136" s="2">
        <v>9.85</v>
      </c>
      <c r="AK136" s="2">
        <v>19.920000000000002</v>
      </c>
      <c r="AL136" s="2">
        <v>17.41</v>
      </c>
      <c r="AM136" s="2">
        <v>35.729999999999997</v>
      </c>
      <c r="AN136" s="1">
        <v>2.54</v>
      </c>
      <c r="AO136" s="2">
        <v>38.51</v>
      </c>
      <c r="AP136" s="2">
        <v>7.63</v>
      </c>
      <c r="AQ136" s="1">
        <v>0.8</v>
      </c>
      <c r="AR136" s="2">
        <v>1.85</v>
      </c>
      <c r="AS136" s="2">
        <v>0.95</v>
      </c>
      <c r="AT136" s="1">
        <v>1.04</v>
      </c>
      <c r="AU136" s="2">
        <v>76.17</v>
      </c>
    </row>
    <row r="137" spans="1:47" x14ac:dyDescent="0.25">
      <c r="A137">
        <v>1076</v>
      </c>
      <c r="B137" s="1" t="s">
        <v>181</v>
      </c>
      <c r="C137" s="2">
        <v>3</v>
      </c>
      <c r="D137" s="2" t="s">
        <v>468</v>
      </c>
      <c r="E137" s="1" t="s">
        <v>182</v>
      </c>
      <c r="F137" s="2">
        <v>78.8</v>
      </c>
      <c r="G137" s="1">
        <v>2.25</v>
      </c>
      <c r="H137" s="2">
        <v>10.51</v>
      </c>
      <c r="I137" s="2">
        <v>4.51</v>
      </c>
      <c r="J137" s="2">
        <v>20.57</v>
      </c>
      <c r="K137" s="2">
        <v>107.8</v>
      </c>
      <c r="L137" s="2">
        <v>3.68</v>
      </c>
      <c r="M137" s="2">
        <v>1707.81</v>
      </c>
      <c r="N137" s="2">
        <v>4.6900000000000004</v>
      </c>
      <c r="O137" s="2">
        <v>4.07</v>
      </c>
      <c r="P137" s="2">
        <v>24.38</v>
      </c>
      <c r="Q137" s="2">
        <v>68.72</v>
      </c>
      <c r="R137" s="2">
        <v>35.659999999999997</v>
      </c>
      <c r="S137" s="2">
        <v>1.65</v>
      </c>
      <c r="T137" s="1">
        <v>4.2</v>
      </c>
      <c r="U137" s="2">
        <v>2.5499999999999998</v>
      </c>
      <c r="V137" s="1">
        <v>0.42</v>
      </c>
      <c r="W137" s="2">
        <v>26</v>
      </c>
      <c r="X137" s="1">
        <v>0.42</v>
      </c>
      <c r="Y137" s="2">
        <v>600.44000000000005</v>
      </c>
      <c r="Z137" s="1">
        <v>2.2799999999999998</v>
      </c>
      <c r="AA137" s="2">
        <v>34.6</v>
      </c>
      <c r="AB137" s="1">
        <v>3.6</v>
      </c>
      <c r="AC137" s="2">
        <v>2.4500000000000002</v>
      </c>
      <c r="AD137" s="1">
        <v>2.1</v>
      </c>
      <c r="AE137" s="1">
        <v>1.43</v>
      </c>
      <c r="AF137" s="1">
        <v>0.42</v>
      </c>
      <c r="AG137" s="2">
        <v>1558.89</v>
      </c>
      <c r="AH137" s="2">
        <v>117.51</v>
      </c>
      <c r="AI137" s="2">
        <v>11.02</v>
      </c>
      <c r="AJ137" s="2">
        <v>32.21</v>
      </c>
      <c r="AK137" s="2">
        <v>41.79</v>
      </c>
      <c r="AL137" s="2">
        <v>67.790000000000006</v>
      </c>
      <c r="AM137" s="2">
        <v>24.14</v>
      </c>
      <c r="AN137" s="2">
        <v>12.37</v>
      </c>
      <c r="AO137" s="2">
        <v>16.88</v>
      </c>
      <c r="AP137" s="2">
        <v>12.37</v>
      </c>
      <c r="AQ137" s="1">
        <v>0.8</v>
      </c>
      <c r="AR137" s="2">
        <v>3.65</v>
      </c>
      <c r="AS137" s="2">
        <v>4.8099999999999996</v>
      </c>
      <c r="AT137" s="1">
        <v>1.04</v>
      </c>
      <c r="AU137" s="2">
        <v>47.84</v>
      </c>
    </row>
    <row r="138" spans="1:47" x14ac:dyDescent="0.25">
      <c r="A138">
        <v>1076</v>
      </c>
      <c r="B138" s="1" t="s">
        <v>181</v>
      </c>
      <c r="C138" s="2">
        <v>3</v>
      </c>
      <c r="D138" s="2" t="s">
        <v>468</v>
      </c>
      <c r="E138" s="1" t="s">
        <v>74</v>
      </c>
      <c r="F138" s="3">
        <v>1007.74</v>
      </c>
      <c r="G138" s="3">
        <v>31.17</v>
      </c>
      <c r="H138" s="3">
        <v>59.78</v>
      </c>
      <c r="I138" s="3">
        <v>31.25</v>
      </c>
      <c r="J138" s="3">
        <v>1610.11</v>
      </c>
      <c r="K138" s="3">
        <v>10903.25</v>
      </c>
      <c r="L138" s="2">
        <v>13.86</v>
      </c>
      <c r="M138" s="3">
        <v>3487.83</v>
      </c>
      <c r="N138" s="3">
        <v>17.61</v>
      </c>
      <c r="O138" s="3">
        <v>68.17</v>
      </c>
      <c r="P138" s="3">
        <v>436.56</v>
      </c>
      <c r="Q138" s="3">
        <v>1013.68</v>
      </c>
      <c r="R138" s="3">
        <v>4908.5</v>
      </c>
      <c r="S138" s="3">
        <v>3.33</v>
      </c>
      <c r="T138" s="4">
        <v>6.88</v>
      </c>
      <c r="U138" s="3">
        <v>20.13</v>
      </c>
      <c r="V138" s="4">
        <v>0.48</v>
      </c>
      <c r="W138" s="3">
        <v>649.78</v>
      </c>
      <c r="X138" s="3">
        <v>15.31</v>
      </c>
      <c r="Y138" s="3">
        <v>12557.12</v>
      </c>
      <c r="Z138" s="4">
        <v>3.51</v>
      </c>
      <c r="AA138" s="3">
        <v>92.29</v>
      </c>
      <c r="AB138" s="3">
        <v>24.98</v>
      </c>
      <c r="AC138" s="3">
        <v>12.61</v>
      </c>
      <c r="AD138" s="4">
        <v>0.46</v>
      </c>
      <c r="AE138" s="3">
        <v>9.91</v>
      </c>
      <c r="AF138" s="3">
        <v>3.62</v>
      </c>
      <c r="AG138" s="3">
        <v>14421.5</v>
      </c>
      <c r="AH138" s="3">
        <v>735.8</v>
      </c>
      <c r="AI138" s="3">
        <v>39.520000000000003</v>
      </c>
      <c r="AJ138" s="3">
        <v>139.72999999999999</v>
      </c>
      <c r="AK138" s="3">
        <v>256.61</v>
      </c>
      <c r="AL138" s="3">
        <v>442.57</v>
      </c>
      <c r="AM138" s="3">
        <v>940.79</v>
      </c>
      <c r="AN138" s="3">
        <v>53.86</v>
      </c>
      <c r="AO138" s="3">
        <v>145.58000000000001</v>
      </c>
      <c r="AP138" s="3">
        <v>86.19</v>
      </c>
      <c r="AQ138" s="3">
        <v>34.57</v>
      </c>
      <c r="AR138" s="3">
        <v>12</v>
      </c>
      <c r="AS138" s="3">
        <v>124.19</v>
      </c>
      <c r="AT138" s="3">
        <v>4.1399999999999997</v>
      </c>
      <c r="AU138" s="3">
        <v>769.95</v>
      </c>
    </row>
    <row r="139" spans="1:47" x14ac:dyDescent="0.25">
      <c r="A139">
        <v>1076</v>
      </c>
      <c r="B139" s="1" t="s">
        <v>181</v>
      </c>
      <c r="C139" s="2">
        <v>8</v>
      </c>
      <c r="D139" s="2" t="s">
        <v>468</v>
      </c>
      <c r="E139" s="1" t="s">
        <v>74</v>
      </c>
      <c r="F139" s="2">
        <v>697.1</v>
      </c>
      <c r="G139" s="2">
        <v>5.12</v>
      </c>
      <c r="H139" s="2">
        <v>31.72</v>
      </c>
      <c r="I139" s="2">
        <v>12.4</v>
      </c>
      <c r="J139" s="2">
        <v>873.53</v>
      </c>
      <c r="K139" s="2">
        <v>362</v>
      </c>
      <c r="L139" s="2">
        <v>12.48</v>
      </c>
      <c r="M139" s="2">
        <v>1463.03</v>
      </c>
      <c r="N139" s="2">
        <v>15.14</v>
      </c>
      <c r="O139" s="2">
        <v>10.35</v>
      </c>
      <c r="P139" s="2">
        <v>426.31</v>
      </c>
      <c r="Q139" s="2">
        <v>30.02</v>
      </c>
      <c r="R139" s="2">
        <v>7831.29</v>
      </c>
      <c r="S139" s="2">
        <v>6.38</v>
      </c>
      <c r="T139" s="1">
        <v>4.2</v>
      </c>
      <c r="U139" s="1">
        <v>2.3199999999999998</v>
      </c>
      <c r="V139" s="1">
        <v>0.42</v>
      </c>
      <c r="W139" s="2">
        <v>21.64</v>
      </c>
      <c r="X139" s="2">
        <v>9.94</v>
      </c>
      <c r="Y139" s="2">
        <v>3253.23</v>
      </c>
      <c r="Z139" s="1">
        <v>2.2799999999999998</v>
      </c>
      <c r="AA139" s="2">
        <v>44.13</v>
      </c>
      <c r="AB139" s="2">
        <v>13.08</v>
      </c>
      <c r="AC139" s="2">
        <v>2.62</v>
      </c>
      <c r="AD139" s="1">
        <v>2.1</v>
      </c>
      <c r="AE139" s="2">
        <v>3.28</v>
      </c>
      <c r="AF139" s="1">
        <v>0.42</v>
      </c>
      <c r="AG139" s="2">
        <v>4048.43</v>
      </c>
      <c r="AH139" s="2">
        <v>152.72</v>
      </c>
      <c r="AI139" s="2">
        <v>11.48</v>
      </c>
      <c r="AJ139" s="2">
        <v>69.2</v>
      </c>
      <c r="AK139" s="2">
        <v>161.44999999999999</v>
      </c>
      <c r="AL139" s="2">
        <v>52.75</v>
      </c>
      <c r="AM139" s="2">
        <v>1872.84</v>
      </c>
      <c r="AN139" s="2">
        <v>16.8</v>
      </c>
      <c r="AO139" s="2">
        <v>21.05</v>
      </c>
      <c r="AP139" s="2">
        <v>22.23</v>
      </c>
      <c r="AQ139" s="2">
        <v>3.94</v>
      </c>
      <c r="AR139" s="2">
        <v>12.21</v>
      </c>
      <c r="AS139" s="2">
        <v>4.8099999999999996</v>
      </c>
      <c r="AT139" s="2">
        <v>1.51</v>
      </c>
      <c r="AU139" s="2">
        <v>752.18</v>
      </c>
    </row>
    <row r="140" spans="1:47" x14ac:dyDescent="0.25">
      <c r="A140">
        <v>1076</v>
      </c>
      <c r="B140" s="1" t="s">
        <v>181</v>
      </c>
      <c r="C140" s="2">
        <v>9</v>
      </c>
      <c r="D140" s="2" t="s">
        <v>468</v>
      </c>
      <c r="E140" s="1" t="s">
        <v>182</v>
      </c>
      <c r="F140" s="2">
        <v>280.22000000000003</v>
      </c>
      <c r="G140" s="2">
        <v>8.6300000000000008</v>
      </c>
      <c r="H140" s="2">
        <v>12.16</v>
      </c>
      <c r="I140" s="2">
        <v>5.47</v>
      </c>
      <c r="J140" s="2">
        <v>51.41</v>
      </c>
      <c r="K140" s="2">
        <v>25</v>
      </c>
      <c r="L140" s="2">
        <v>5.4</v>
      </c>
      <c r="M140" s="2">
        <v>7036.1</v>
      </c>
      <c r="N140" s="2">
        <v>10.27</v>
      </c>
      <c r="O140" s="2">
        <v>7.61</v>
      </c>
      <c r="P140" s="2">
        <v>4.34</v>
      </c>
      <c r="Q140" s="2">
        <v>1.94</v>
      </c>
      <c r="R140" s="2">
        <v>87</v>
      </c>
      <c r="S140" s="2">
        <v>1.74</v>
      </c>
      <c r="T140" s="1">
        <v>4.2</v>
      </c>
      <c r="U140" s="1">
        <v>2.3199999999999998</v>
      </c>
      <c r="V140" s="1">
        <v>0.42</v>
      </c>
      <c r="W140" s="2">
        <v>7.86</v>
      </c>
      <c r="X140" s="2">
        <v>4.24</v>
      </c>
      <c r="Y140" s="2">
        <v>496.3</v>
      </c>
      <c r="Z140" s="1">
        <v>2.2799999999999998</v>
      </c>
      <c r="AA140" s="2">
        <v>1.58</v>
      </c>
      <c r="AB140" s="2">
        <v>5.39</v>
      </c>
      <c r="AC140" s="2">
        <v>2.4300000000000002</v>
      </c>
      <c r="AD140" s="1">
        <v>2.1</v>
      </c>
      <c r="AE140" s="2">
        <v>1.86</v>
      </c>
      <c r="AF140" s="1">
        <v>0.42</v>
      </c>
      <c r="AG140" s="2">
        <v>561.25</v>
      </c>
      <c r="AH140" s="2">
        <v>401.79</v>
      </c>
      <c r="AI140" s="2">
        <v>9.32</v>
      </c>
      <c r="AJ140" s="2">
        <v>35.92</v>
      </c>
      <c r="AK140" s="2">
        <v>22.67</v>
      </c>
      <c r="AL140" s="2">
        <v>19.57</v>
      </c>
      <c r="AM140" s="2">
        <v>118.47</v>
      </c>
      <c r="AN140" s="2">
        <v>20.329999999999998</v>
      </c>
      <c r="AO140" s="2">
        <v>7.09</v>
      </c>
      <c r="AP140" s="2">
        <v>4.76</v>
      </c>
      <c r="AQ140" s="1">
        <v>0.8</v>
      </c>
      <c r="AR140" s="2">
        <v>2.4700000000000002</v>
      </c>
      <c r="AS140" s="2">
        <v>0.2</v>
      </c>
      <c r="AT140" s="1">
        <v>1.04</v>
      </c>
      <c r="AU140" s="2">
        <v>196.46</v>
      </c>
    </row>
    <row r="141" spans="1:47" x14ac:dyDescent="0.25">
      <c r="A141">
        <v>1076</v>
      </c>
      <c r="B141" s="1" t="s">
        <v>181</v>
      </c>
      <c r="C141" s="2">
        <v>9</v>
      </c>
      <c r="D141" s="2" t="s">
        <v>468</v>
      </c>
      <c r="E141" s="1" t="s">
        <v>74</v>
      </c>
      <c r="F141" s="3"/>
      <c r="G141" s="3"/>
      <c r="H141" s="3"/>
      <c r="I141" s="3"/>
      <c r="J141" s="3"/>
      <c r="K141" s="3"/>
      <c r="L141" s="2"/>
      <c r="M141" s="3"/>
      <c r="N141" s="3"/>
      <c r="O141" s="3"/>
      <c r="P141" s="3"/>
      <c r="Q141" s="3"/>
      <c r="R141" s="3"/>
      <c r="S141" s="3"/>
      <c r="T141" s="4">
        <v>6.88</v>
      </c>
      <c r="U141" s="3"/>
      <c r="V141" s="3">
        <v>0.48</v>
      </c>
      <c r="W141" s="3"/>
      <c r="X141" s="3"/>
      <c r="Y141" s="3"/>
      <c r="Z141" s="4"/>
      <c r="AA141" s="3"/>
      <c r="AB141" s="3"/>
      <c r="AC141" s="3"/>
      <c r="AD141" s="4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>
        <v>0.93</v>
      </c>
      <c r="AP141" s="3"/>
      <c r="AQ141" s="3"/>
      <c r="AR141" s="3"/>
      <c r="AS141" s="3"/>
      <c r="AT141" s="3"/>
      <c r="AU141" s="3"/>
    </row>
    <row r="142" spans="1:47" x14ac:dyDescent="0.25">
      <c r="A142">
        <v>1076</v>
      </c>
      <c r="B142" s="1" t="s">
        <v>181</v>
      </c>
      <c r="C142" s="2">
        <v>28</v>
      </c>
      <c r="D142" s="2" t="s">
        <v>468</v>
      </c>
      <c r="E142" s="1" t="s">
        <v>74</v>
      </c>
      <c r="F142" s="2">
        <v>64.17</v>
      </c>
      <c r="G142" s="1">
        <v>2.25</v>
      </c>
      <c r="H142" s="1">
        <v>4.1900000000000004</v>
      </c>
      <c r="I142" s="1">
        <v>2.4500000000000002</v>
      </c>
      <c r="J142" s="2">
        <v>46.98</v>
      </c>
      <c r="K142" s="2">
        <v>30.8</v>
      </c>
      <c r="L142" s="1">
        <v>1.54</v>
      </c>
      <c r="M142" s="2">
        <v>1111.92</v>
      </c>
      <c r="N142" s="2">
        <v>5.04</v>
      </c>
      <c r="O142" s="2">
        <v>2.36</v>
      </c>
      <c r="P142" s="2">
        <v>6.51</v>
      </c>
      <c r="Q142" s="1">
        <v>1.42</v>
      </c>
      <c r="R142" s="2">
        <v>97.72</v>
      </c>
      <c r="S142" s="1">
        <v>1.38</v>
      </c>
      <c r="T142" s="1">
        <v>4.2</v>
      </c>
      <c r="U142" s="1">
        <v>2.3199999999999998</v>
      </c>
      <c r="V142" s="1">
        <v>0.42</v>
      </c>
      <c r="W142" s="1">
        <v>0.41</v>
      </c>
      <c r="X142" s="2">
        <v>3.12</v>
      </c>
      <c r="Y142" s="2">
        <v>72.84</v>
      </c>
      <c r="Z142" s="1">
        <v>2.2799999999999998</v>
      </c>
      <c r="AA142" s="1">
        <v>1.24</v>
      </c>
      <c r="AB142" s="1">
        <v>3.6</v>
      </c>
      <c r="AC142" s="1">
        <v>2.1</v>
      </c>
      <c r="AD142" s="1">
        <v>2.1</v>
      </c>
      <c r="AE142" s="1">
        <v>1.43</v>
      </c>
      <c r="AF142" s="1">
        <v>0.42</v>
      </c>
      <c r="AG142" s="2">
        <v>1034.26</v>
      </c>
      <c r="AH142" s="2">
        <v>18.28</v>
      </c>
      <c r="AI142" s="1">
        <v>2.42</v>
      </c>
      <c r="AJ142" s="2">
        <v>10.7</v>
      </c>
      <c r="AK142" s="1">
        <v>1.1000000000000001</v>
      </c>
      <c r="AL142" s="1">
        <v>1.79</v>
      </c>
      <c r="AM142" s="2">
        <v>52.91</v>
      </c>
      <c r="AN142" s="1">
        <v>2.54</v>
      </c>
      <c r="AO142" s="2">
        <v>24.8</v>
      </c>
      <c r="AP142" s="2">
        <v>1.76</v>
      </c>
      <c r="AQ142" s="1">
        <v>0.8</v>
      </c>
      <c r="AR142" s="2">
        <v>1.52</v>
      </c>
      <c r="AS142" s="1">
        <v>0.1</v>
      </c>
      <c r="AT142" s="1">
        <v>1.04</v>
      </c>
      <c r="AU142" s="2">
        <v>68.73</v>
      </c>
    </row>
    <row r="143" spans="1:47" x14ac:dyDescent="0.25">
      <c r="A143">
        <v>1077</v>
      </c>
      <c r="B143" s="1" t="s">
        <v>183</v>
      </c>
      <c r="C143" s="2">
        <v>0</v>
      </c>
      <c r="D143" s="2" t="s">
        <v>468</v>
      </c>
      <c r="E143" s="1" t="s">
        <v>74</v>
      </c>
      <c r="F143" s="2">
        <v>36.93</v>
      </c>
      <c r="G143" s="1">
        <v>6.21</v>
      </c>
      <c r="H143" s="1">
        <v>6.77</v>
      </c>
      <c r="I143" s="1">
        <v>3.17</v>
      </c>
      <c r="J143" s="1">
        <v>8.7899999999999991</v>
      </c>
      <c r="K143" s="1">
        <v>1.64</v>
      </c>
      <c r="L143" s="1">
        <v>1.48</v>
      </c>
      <c r="M143" s="2">
        <v>115.04</v>
      </c>
      <c r="N143" s="1">
        <v>4.0199999999999996</v>
      </c>
      <c r="O143" s="1">
        <v>4.1500000000000004</v>
      </c>
      <c r="P143" s="2">
        <v>3.19</v>
      </c>
      <c r="Q143" s="1">
        <v>2.78</v>
      </c>
      <c r="R143" s="2">
        <v>13.91</v>
      </c>
      <c r="S143" s="1">
        <v>2.12</v>
      </c>
      <c r="T143" s="1">
        <v>8.66</v>
      </c>
      <c r="U143" s="1">
        <v>5.8</v>
      </c>
      <c r="V143" s="1">
        <v>0.83</v>
      </c>
      <c r="W143" s="1">
        <v>0.84</v>
      </c>
      <c r="X143" s="1">
        <v>1.2</v>
      </c>
      <c r="Y143" s="2">
        <v>71.22</v>
      </c>
      <c r="Z143" s="1">
        <v>5.82</v>
      </c>
      <c r="AA143" s="1">
        <v>2.52</v>
      </c>
      <c r="AB143" s="1">
        <v>8.39</v>
      </c>
      <c r="AC143" s="1">
        <v>3.54</v>
      </c>
      <c r="AD143" s="1">
        <v>6.54</v>
      </c>
      <c r="AE143" s="1">
        <v>0.03</v>
      </c>
      <c r="AF143" s="1">
        <v>2.21</v>
      </c>
      <c r="AG143" s="2">
        <v>21.41</v>
      </c>
      <c r="AH143" s="2">
        <v>11.93</v>
      </c>
      <c r="AI143" s="1">
        <v>7.42</v>
      </c>
      <c r="AJ143" s="1">
        <v>3.27</v>
      </c>
      <c r="AK143" s="1">
        <v>4.05</v>
      </c>
      <c r="AL143" s="1">
        <v>1.29</v>
      </c>
      <c r="AM143" s="2">
        <v>12.49</v>
      </c>
      <c r="AN143" s="1">
        <v>1.19</v>
      </c>
      <c r="AO143" s="1">
        <v>2.17</v>
      </c>
      <c r="AP143" s="1">
        <v>1.89</v>
      </c>
      <c r="AQ143" s="1">
        <v>1.89</v>
      </c>
      <c r="AR143" s="1">
        <v>0.78</v>
      </c>
      <c r="AS143" s="1">
        <v>0.77</v>
      </c>
      <c r="AT143" s="1">
        <v>0.54</v>
      </c>
      <c r="AU143" s="1">
        <v>0.83</v>
      </c>
    </row>
    <row r="144" spans="1:47" x14ac:dyDescent="0.25">
      <c r="A144">
        <v>1078</v>
      </c>
      <c r="B144" s="1" t="s">
        <v>184</v>
      </c>
      <c r="C144" s="2">
        <v>0</v>
      </c>
      <c r="D144" s="2" t="s">
        <v>468</v>
      </c>
      <c r="E144" s="1" t="s">
        <v>74</v>
      </c>
      <c r="F144" s="1">
        <v>2.2200000000000002</v>
      </c>
      <c r="G144" s="1">
        <v>2.25</v>
      </c>
      <c r="H144" s="1">
        <v>4.1900000000000004</v>
      </c>
      <c r="I144" s="1">
        <v>2.4500000000000002</v>
      </c>
      <c r="J144" s="1">
        <v>3.25</v>
      </c>
      <c r="K144" s="1">
        <v>1.1299999999999999</v>
      </c>
      <c r="L144" s="1">
        <v>1.54</v>
      </c>
      <c r="M144" s="2">
        <v>30.39</v>
      </c>
      <c r="N144" s="1">
        <v>2.16</v>
      </c>
      <c r="O144" s="1">
        <v>1.24</v>
      </c>
      <c r="P144" s="1">
        <v>1.86</v>
      </c>
      <c r="Q144" s="1">
        <v>1.42</v>
      </c>
      <c r="R144" s="2">
        <v>3.25</v>
      </c>
      <c r="S144" s="1">
        <v>1.38</v>
      </c>
      <c r="T144" s="1">
        <v>4.2</v>
      </c>
      <c r="U144" s="1">
        <v>2.3199999999999998</v>
      </c>
      <c r="V144" s="1">
        <v>0.42</v>
      </c>
      <c r="W144" s="1">
        <v>0.41</v>
      </c>
      <c r="X144" s="1">
        <v>0.42</v>
      </c>
      <c r="Y144" s="2">
        <v>10.34</v>
      </c>
      <c r="Z144" s="1">
        <v>2.2799999999999998</v>
      </c>
      <c r="AA144" s="1">
        <v>1.24</v>
      </c>
      <c r="AB144" s="1">
        <v>3.6</v>
      </c>
      <c r="AC144" s="1">
        <v>2.1</v>
      </c>
      <c r="AD144" s="1">
        <v>2.1</v>
      </c>
      <c r="AE144" s="1">
        <v>1.43</v>
      </c>
      <c r="AF144" s="1">
        <v>0.42</v>
      </c>
      <c r="AG144" s="2">
        <v>74.349999999999994</v>
      </c>
      <c r="AH144" s="2">
        <v>3.76</v>
      </c>
      <c r="AI144" s="1">
        <v>2.42</v>
      </c>
      <c r="AJ144" s="1">
        <v>3.17</v>
      </c>
      <c r="AK144" s="1">
        <v>1.1000000000000001</v>
      </c>
      <c r="AL144" s="1">
        <v>1.79</v>
      </c>
      <c r="AM144" s="2">
        <v>3.4</v>
      </c>
      <c r="AN144" s="1">
        <v>2.54</v>
      </c>
      <c r="AO144" s="2">
        <v>6.14</v>
      </c>
      <c r="AP144" s="1">
        <v>1.69</v>
      </c>
      <c r="AQ144" s="1">
        <v>0.8</v>
      </c>
      <c r="AR144" s="1">
        <v>0.39</v>
      </c>
      <c r="AS144" s="1">
        <v>0.1</v>
      </c>
      <c r="AT144" s="1">
        <v>1.04</v>
      </c>
      <c r="AU144" s="1">
        <v>3.42</v>
      </c>
    </row>
    <row r="145" spans="1:47" x14ac:dyDescent="0.25">
      <c r="A145">
        <v>1078</v>
      </c>
      <c r="B145" s="1" t="s">
        <v>184</v>
      </c>
      <c r="C145" s="2">
        <v>8</v>
      </c>
      <c r="D145" s="2" t="s">
        <v>468</v>
      </c>
      <c r="E145" s="1" t="s">
        <v>74</v>
      </c>
      <c r="F145" s="2">
        <v>35.14</v>
      </c>
      <c r="G145" s="1">
        <v>2.25</v>
      </c>
      <c r="H145" s="1">
        <v>4.1900000000000004</v>
      </c>
      <c r="I145" s="1">
        <v>2.4500000000000002</v>
      </c>
      <c r="J145" s="1">
        <v>3.25</v>
      </c>
      <c r="K145" s="2">
        <v>61.37</v>
      </c>
      <c r="L145" s="1">
        <v>1.54</v>
      </c>
      <c r="M145" s="2">
        <v>469.57</v>
      </c>
      <c r="N145" s="1">
        <v>2.16</v>
      </c>
      <c r="O145" s="1">
        <v>1.24</v>
      </c>
      <c r="P145" s="2">
        <v>5.88</v>
      </c>
      <c r="Q145" s="1">
        <v>1.42</v>
      </c>
      <c r="R145" s="2">
        <v>6.89</v>
      </c>
      <c r="S145" s="1">
        <v>1.38</v>
      </c>
      <c r="T145" s="1">
        <v>4.2</v>
      </c>
      <c r="U145" s="1">
        <v>2.3199999999999998</v>
      </c>
      <c r="V145" s="1">
        <v>0.42</v>
      </c>
      <c r="W145" s="1">
        <v>0.41</v>
      </c>
      <c r="X145" s="1">
        <v>0.42</v>
      </c>
      <c r="Y145" s="2">
        <v>66.150000000000006</v>
      </c>
      <c r="Z145" s="1">
        <v>2.2799999999999998</v>
      </c>
      <c r="AA145" s="1">
        <v>1.24</v>
      </c>
      <c r="AB145" s="1">
        <v>3.6</v>
      </c>
      <c r="AC145" s="1">
        <v>2.1</v>
      </c>
      <c r="AD145" s="1">
        <v>2.1</v>
      </c>
      <c r="AE145" s="1">
        <v>1.43</v>
      </c>
      <c r="AF145" s="1">
        <v>0.42</v>
      </c>
      <c r="AG145" s="2">
        <v>1099.42</v>
      </c>
      <c r="AH145" s="2">
        <v>17.45</v>
      </c>
      <c r="AI145" s="1">
        <v>2.42</v>
      </c>
      <c r="AJ145" s="2">
        <v>4.7</v>
      </c>
      <c r="AK145" s="1">
        <v>1.1000000000000001</v>
      </c>
      <c r="AL145" s="1">
        <v>1.79</v>
      </c>
      <c r="AM145" s="2">
        <v>39.869999999999997</v>
      </c>
      <c r="AN145" s="1">
        <v>2.54</v>
      </c>
      <c r="AO145" s="1">
        <v>2.04</v>
      </c>
      <c r="AP145" s="1">
        <v>1.69</v>
      </c>
      <c r="AQ145" s="1">
        <v>0.8</v>
      </c>
      <c r="AR145" s="1">
        <v>0.39</v>
      </c>
      <c r="AS145" s="1">
        <v>0.1</v>
      </c>
      <c r="AT145" s="1">
        <v>1.04</v>
      </c>
      <c r="AU145" s="2">
        <v>14.74</v>
      </c>
    </row>
    <row r="146" spans="1:47" x14ac:dyDescent="0.25">
      <c r="A146">
        <v>1079</v>
      </c>
      <c r="B146" s="1" t="s">
        <v>185</v>
      </c>
      <c r="C146" s="2">
        <v>0</v>
      </c>
      <c r="D146" s="2" t="s">
        <v>468</v>
      </c>
      <c r="E146" s="1" t="s">
        <v>74</v>
      </c>
      <c r="F146" s="1">
        <v>8.48</v>
      </c>
      <c r="G146" s="1">
        <v>6.21</v>
      </c>
      <c r="H146" s="1">
        <v>6.77</v>
      </c>
      <c r="I146" s="2">
        <v>4.2</v>
      </c>
      <c r="J146" s="1">
        <v>8.7899999999999991</v>
      </c>
      <c r="K146" s="2">
        <v>210.29</v>
      </c>
      <c r="L146" s="1">
        <v>1.48</v>
      </c>
      <c r="M146" s="2">
        <v>330.93</v>
      </c>
      <c r="N146" s="2">
        <v>24.63</v>
      </c>
      <c r="O146" s="1">
        <v>4.1500000000000004</v>
      </c>
      <c r="P146" s="2">
        <v>30.33</v>
      </c>
      <c r="Q146" s="1">
        <v>2.78</v>
      </c>
      <c r="R146" s="2">
        <v>6.9</v>
      </c>
      <c r="S146" s="1">
        <v>2.12</v>
      </c>
      <c r="T146" s="1">
        <v>8.66</v>
      </c>
      <c r="U146" s="1">
        <v>5.8</v>
      </c>
      <c r="V146" s="1">
        <v>0.83</v>
      </c>
      <c r="W146" s="1">
        <v>0.84</v>
      </c>
      <c r="X146" s="1">
        <v>1.2</v>
      </c>
      <c r="Y146" s="2">
        <v>27.18</v>
      </c>
      <c r="Z146" s="1">
        <v>5.82</v>
      </c>
      <c r="AA146" s="1">
        <v>2.52</v>
      </c>
      <c r="AB146" s="1">
        <v>8.39</v>
      </c>
      <c r="AC146" s="1">
        <v>3.54</v>
      </c>
      <c r="AD146" s="1">
        <v>6.54</v>
      </c>
      <c r="AE146" s="1">
        <v>0.03</v>
      </c>
      <c r="AF146" s="1">
        <v>2.21</v>
      </c>
      <c r="AG146" s="2">
        <v>913.31</v>
      </c>
      <c r="AH146" s="2">
        <v>12.62</v>
      </c>
      <c r="AI146" s="1">
        <v>7.42</v>
      </c>
      <c r="AJ146" s="1">
        <v>3.27</v>
      </c>
      <c r="AK146" s="1">
        <v>4.05</v>
      </c>
      <c r="AL146" s="1">
        <v>1.29</v>
      </c>
      <c r="AM146" s="2">
        <v>50.23</v>
      </c>
      <c r="AN146" s="1">
        <v>1.19</v>
      </c>
      <c r="AO146" s="1">
        <v>2.17</v>
      </c>
      <c r="AP146" s="1">
        <v>1.89</v>
      </c>
      <c r="AQ146" s="1">
        <v>1.89</v>
      </c>
      <c r="AR146" s="1">
        <v>0.78</v>
      </c>
      <c r="AS146" s="1">
        <v>0.77</v>
      </c>
      <c r="AT146" s="1">
        <v>0.54</v>
      </c>
      <c r="AU146" s="1">
        <v>0.83</v>
      </c>
    </row>
    <row r="147" spans="1:47" x14ac:dyDescent="0.25">
      <c r="A147">
        <v>1080</v>
      </c>
      <c r="B147" s="1" t="s">
        <v>186</v>
      </c>
      <c r="C147" s="2">
        <v>0</v>
      </c>
      <c r="D147" s="2" t="s">
        <v>468</v>
      </c>
      <c r="E147" s="1" t="s">
        <v>74</v>
      </c>
      <c r="F147" s="2">
        <v>136.82</v>
      </c>
      <c r="G147" s="2">
        <v>20.170000000000002</v>
      </c>
      <c r="H147" s="2">
        <v>89.54</v>
      </c>
      <c r="I147" s="2">
        <v>22.26</v>
      </c>
      <c r="J147" s="2">
        <v>136.25</v>
      </c>
      <c r="K147" s="2">
        <v>6382.63</v>
      </c>
      <c r="L147" s="2">
        <v>9.2899999999999991</v>
      </c>
      <c r="M147" s="2">
        <v>5404.31</v>
      </c>
      <c r="N147" s="2">
        <v>27.63</v>
      </c>
      <c r="O147" s="2">
        <v>12.71</v>
      </c>
      <c r="P147" s="2">
        <v>195.76</v>
      </c>
      <c r="Q147" s="2">
        <v>132.30000000000001</v>
      </c>
      <c r="R147" s="2">
        <v>276.76</v>
      </c>
      <c r="S147" s="2">
        <v>5.55</v>
      </c>
      <c r="T147" s="1">
        <v>8.66</v>
      </c>
      <c r="U147" s="1">
        <v>5.8</v>
      </c>
      <c r="V147" s="2">
        <v>5.0999999999999996</v>
      </c>
      <c r="W147" s="2">
        <v>166.02</v>
      </c>
      <c r="X147" s="2">
        <v>13.07</v>
      </c>
      <c r="Y147" s="2">
        <v>4266.83</v>
      </c>
      <c r="Z147" s="1">
        <v>5.82</v>
      </c>
      <c r="AA147" s="2">
        <v>41.02</v>
      </c>
      <c r="AB147" s="2">
        <v>23.85</v>
      </c>
      <c r="AC147" s="2">
        <v>12.17</v>
      </c>
      <c r="AD147" s="1">
        <v>6.54</v>
      </c>
      <c r="AE147" s="2">
        <v>6.51</v>
      </c>
      <c r="AF147" s="2">
        <v>4.75</v>
      </c>
      <c r="AG147" s="2">
        <v>19029.48</v>
      </c>
      <c r="AH147" s="2">
        <v>252.76</v>
      </c>
      <c r="AI147" s="2">
        <v>26.06</v>
      </c>
      <c r="AJ147" s="2">
        <v>122.89</v>
      </c>
      <c r="AK147" s="2">
        <v>201.06</v>
      </c>
      <c r="AL147" s="2">
        <v>403.23</v>
      </c>
      <c r="AM147" s="2">
        <v>107.61</v>
      </c>
      <c r="AN147" s="2">
        <v>116.17</v>
      </c>
      <c r="AO147" s="2">
        <v>324.24</v>
      </c>
      <c r="AP147" s="2">
        <v>116.97</v>
      </c>
      <c r="AQ147" s="2">
        <v>3.55</v>
      </c>
      <c r="AR147" s="2">
        <v>13.71</v>
      </c>
      <c r="AS147" s="2">
        <v>94.61</v>
      </c>
      <c r="AT147" s="2">
        <v>1.36</v>
      </c>
      <c r="AU147" s="2">
        <v>266.7</v>
      </c>
    </row>
    <row r="148" spans="1:47" x14ac:dyDescent="0.25">
      <c r="A148">
        <v>1080</v>
      </c>
      <c r="B148" s="1" t="s">
        <v>186</v>
      </c>
      <c r="C148" s="2">
        <v>4</v>
      </c>
      <c r="D148" s="2" t="s">
        <v>468</v>
      </c>
      <c r="E148" s="1" t="s">
        <v>74</v>
      </c>
      <c r="F148" s="2"/>
      <c r="G148" s="2"/>
      <c r="H148" s="2"/>
      <c r="I148" s="2"/>
      <c r="J148" s="2"/>
      <c r="K148" s="2"/>
      <c r="L148" s="2"/>
      <c r="M148" s="1"/>
      <c r="N148" s="2"/>
      <c r="O148" s="2"/>
      <c r="P148" s="2"/>
      <c r="Q148" s="2"/>
      <c r="R148" s="2"/>
      <c r="S148" s="2"/>
      <c r="T148" s="1"/>
      <c r="U148" s="2"/>
      <c r="V148" s="1"/>
      <c r="W148" s="2"/>
      <c r="X148" s="2"/>
      <c r="Y148" s="2"/>
      <c r="Z148" s="1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25">
      <c r="A149">
        <v>1080</v>
      </c>
      <c r="B149" s="1" t="s">
        <v>186</v>
      </c>
      <c r="C149" s="2">
        <v>6</v>
      </c>
      <c r="D149" s="2" t="s">
        <v>468</v>
      </c>
      <c r="E149" s="1" t="s">
        <v>74</v>
      </c>
      <c r="F149" s="2">
        <v>322.76</v>
      </c>
      <c r="G149" s="2">
        <v>155.03</v>
      </c>
      <c r="H149" s="2">
        <v>430.8</v>
      </c>
      <c r="I149" s="2">
        <v>208.34</v>
      </c>
      <c r="J149" s="2">
        <v>1462.7</v>
      </c>
      <c r="K149" s="2">
        <v>9228.48</v>
      </c>
      <c r="L149" s="2">
        <v>213.68</v>
      </c>
      <c r="M149" s="2">
        <v>9068.27</v>
      </c>
      <c r="N149" s="2">
        <v>336.5</v>
      </c>
      <c r="O149" s="2">
        <v>111.67</v>
      </c>
      <c r="P149" s="2">
        <v>255.11</v>
      </c>
      <c r="Q149" s="2">
        <v>253.65</v>
      </c>
      <c r="R149" s="2">
        <v>1261.33</v>
      </c>
      <c r="S149" s="2">
        <v>161.36000000000001</v>
      </c>
      <c r="T149" s="1">
        <v>8.66</v>
      </c>
      <c r="U149" s="2">
        <v>253.98</v>
      </c>
      <c r="V149" s="2">
        <v>33.07</v>
      </c>
      <c r="W149" s="2">
        <v>145.15</v>
      </c>
      <c r="X149" s="2">
        <v>133.49</v>
      </c>
      <c r="Y149" s="2">
        <v>3997.36</v>
      </c>
      <c r="Z149" s="2">
        <v>56.49</v>
      </c>
      <c r="AA149" s="2">
        <v>154.35</v>
      </c>
      <c r="AB149" s="2">
        <v>696.22</v>
      </c>
      <c r="AC149" s="2">
        <v>337.24</v>
      </c>
      <c r="AD149" s="2">
        <v>15.63</v>
      </c>
      <c r="AE149" s="2">
        <v>283.89</v>
      </c>
      <c r="AF149" s="2">
        <v>52.09</v>
      </c>
      <c r="AG149" s="2">
        <v>2864.23</v>
      </c>
      <c r="AH149" s="2">
        <v>166.31</v>
      </c>
      <c r="AI149" s="2">
        <v>195.79</v>
      </c>
      <c r="AJ149" s="2">
        <v>463.13</v>
      </c>
      <c r="AK149" s="2">
        <v>562.52</v>
      </c>
      <c r="AL149" s="2">
        <v>734.01</v>
      </c>
      <c r="AM149" s="2">
        <v>387.27</v>
      </c>
      <c r="AN149" s="2">
        <v>1093.3499999999999</v>
      </c>
      <c r="AO149" s="2">
        <v>2224.4</v>
      </c>
      <c r="AP149" s="2">
        <v>742.91</v>
      </c>
      <c r="AQ149" s="2">
        <v>475.43</v>
      </c>
      <c r="AR149" s="2">
        <v>56.12</v>
      </c>
      <c r="AS149" s="2">
        <v>76.58</v>
      </c>
      <c r="AT149" s="2">
        <v>107.3</v>
      </c>
      <c r="AU149" s="2">
        <v>507.09</v>
      </c>
    </row>
    <row r="150" spans="1:47" x14ac:dyDescent="0.25">
      <c r="A150">
        <v>1080</v>
      </c>
      <c r="B150" s="1" t="s">
        <v>186</v>
      </c>
      <c r="C150" s="2">
        <v>11</v>
      </c>
      <c r="D150" s="2" t="s">
        <v>468</v>
      </c>
      <c r="E150" s="1" t="s">
        <v>74</v>
      </c>
      <c r="F150" s="2">
        <v>166.19</v>
      </c>
      <c r="G150" s="2">
        <v>17.25</v>
      </c>
      <c r="H150" s="2">
        <v>93.99</v>
      </c>
      <c r="I150" s="2">
        <v>8.27</v>
      </c>
      <c r="J150" s="2">
        <v>45.03</v>
      </c>
      <c r="K150" s="2">
        <v>7690.4</v>
      </c>
      <c r="L150" s="2">
        <v>6.29</v>
      </c>
      <c r="M150" s="2">
        <v>5224.47</v>
      </c>
      <c r="N150" s="2">
        <v>10.54</v>
      </c>
      <c r="O150" s="2">
        <v>4.76</v>
      </c>
      <c r="P150" s="2">
        <v>43.9</v>
      </c>
      <c r="Q150" s="2">
        <v>52.98</v>
      </c>
      <c r="R150" s="2">
        <v>155.35</v>
      </c>
      <c r="S150" s="1">
        <v>2.12</v>
      </c>
      <c r="T150" s="1">
        <v>8.66</v>
      </c>
      <c r="U150" s="1">
        <v>5.8</v>
      </c>
      <c r="V150" s="1">
        <v>0.83</v>
      </c>
      <c r="W150" s="2">
        <v>40.200000000000003</v>
      </c>
      <c r="X150" s="2">
        <v>3.07</v>
      </c>
      <c r="Y150" s="2">
        <v>3320.53</v>
      </c>
      <c r="Z150" s="1">
        <v>5.82</v>
      </c>
      <c r="AA150" s="2">
        <v>26.3</v>
      </c>
      <c r="AB150" s="1">
        <v>8.39</v>
      </c>
      <c r="AC150" s="2">
        <v>4.18</v>
      </c>
      <c r="AD150" s="1">
        <v>6.54</v>
      </c>
      <c r="AE150" s="2">
        <v>0.09</v>
      </c>
      <c r="AF150" s="1">
        <v>2.21</v>
      </c>
      <c r="AG150" s="2">
        <v>3001.82</v>
      </c>
      <c r="AH150" s="2">
        <v>58.09</v>
      </c>
      <c r="AI150" s="2">
        <v>12.49</v>
      </c>
      <c r="AJ150" s="2">
        <v>97.94</v>
      </c>
      <c r="AK150" s="2">
        <v>91.98</v>
      </c>
      <c r="AL150" s="2">
        <v>163.28</v>
      </c>
      <c r="AM150" s="2">
        <v>239.81</v>
      </c>
      <c r="AN150" s="2">
        <v>174.01</v>
      </c>
      <c r="AO150" s="2">
        <v>601.16999999999996</v>
      </c>
      <c r="AP150" s="2">
        <v>88.08</v>
      </c>
      <c r="AQ150" s="1">
        <v>1.89</v>
      </c>
      <c r="AR150" s="2">
        <v>10.63</v>
      </c>
      <c r="AS150" s="2">
        <v>5.5</v>
      </c>
      <c r="AT150" s="1">
        <v>0.54</v>
      </c>
      <c r="AU150" s="2">
        <v>265.39999999999998</v>
      </c>
    </row>
    <row r="151" spans="1:47" x14ac:dyDescent="0.25">
      <c r="A151">
        <v>1080</v>
      </c>
      <c r="B151" s="1" t="s">
        <v>186</v>
      </c>
      <c r="C151" s="2">
        <v>32</v>
      </c>
      <c r="D151" s="2" t="s">
        <v>468</v>
      </c>
      <c r="E151" s="1" t="s">
        <v>74</v>
      </c>
      <c r="F151" s="2">
        <v>57.32</v>
      </c>
      <c r="G151" s="1">
        <v>6.21</v>
      </c>
      <c r="H151" s="2">
        <v>60.03</v>
      </c>
      <c r="I151" s="2">
        <v>5.77</v>
      </c>
      <c r="J151" s="2">
        <v>33.950000000000003</v>
      </c>
      <c r="K151" s="2">
        <v>602.09</v>
      </c>
      <c r="L151" s="2">
        <v>3.09</v>
      </c>
      <c r="M151" s="2">
        <v>2882.45</v>
      </c>
      <c r="N151" s="1">
        <v>4.0199999999999996</v>
      </c>
      <c r="O151" s="1">
        <v>4.1500000000000004</v>
      </c>
      <c r="P151" s="2">
        <v>24.72</v>
      </c>
      <c r="Q151" s="2">
        <v>38.229999999999997</v>
      </c>
      <c r="R151" s="2">
        <v>106.33</v>
      </c>
      <c r="S151" s="1">
        <v>2.12</v>
      </c>
      <c r="T151" s="2">
        <v>14.43</v>
      </c>
      <c r="U151" s="1">
        <v>5.8</v>
      </c>
      <c r="V151" s="2">
        <v>6.57</v>
      </c>
      <c r="W151" s="2">
        <v>4.01</v>
      </c>
      <c r="X151" s="1">
        <v>1.2</v>
      </c>
      <c r="Y151" s="2">
        <v>661.04</v>
      </c>
      <c r="Z151" s="1">
        <v>5.82</v>
      </c>
      <c r="AA151" s="2">
        <v>12.26</v>
      </c>
      <c r="AB151" s="1">
        <v>8.39</v>
      </c>
      <c r="AC151" s="1">
        <v>3.54</v>
      </c>
      <c r="AD151" s="1">
        <v>6.54</v>
      </c>
      <c r="AE151" s="1">
        <v>0.03</v>
      </c>
      <c r="AF151" s="1">
        <v>2.21</v>
      </c>
      <c r="AG151" s="2">
        <v>1511.96</v>
      </c>
      <c r="AH151" s="2">
        <v>37.44</v>
      </c>
      <c r="AI151" s="2">
        <v>11.23</v>
      </c>
      <c r="AJ151" s="2">
        <v>29.19</v>
      </c>
      <c r="AK151" s="1">
        <v>4.05</v>
      </c>
      <c r="AL151" s="2">
        <v>22.39</v>
      </c>
      <c r="AM151" s="2">
        <v>100.65</v>
      </c>
      <c r="AN151" s="2">
        <v>69.709999999999994</v>
      </c>
      <c r="AO151" s="2">
        <v>301.16000000000003</v>
      </c>
      <c r="AP151" s="2">
        <v>92.21</v>
      </c>
      <c r="AQ151" s="1">
        <v>1.89</v>
      </c>
      <c r="AR151" s="2">
        <v>2.92</v>
      </c>
      <c r="AS151" s="1">
        <v>0.77</v>
      </c>
      <c r="AT151" s="1">
        <v>0.54</v>
      </c>
      <c r="AU151" s="1">
        <v>0.83</v>
      </c>
    </row>
    <row r="152" spans="1:47" x14ac:dyDescent="0.25">
      <c r="A152">
        <v>1081</v>
      </c>
      <c r="B152" s="1" t="s">
        <v>187</v>
      </c>
      <c r="C152" s="2">
        <v>0</v>
      </c>
      <c r="D152" s="2" t="s">
        <v>468</v>
      </c>
      <c r="E152" s="1" t="s">
        <v>74</v>
      </c>
      <c r="F152" s="2">
        <v>38.18</v>
      </c>
      <c r="G152" s="1">
        <v>6.21</v>
      </c>
      <c r="H152" s="1">
        <v>6.77</v>
      </c>
      <c r="I152" s="1">
        <v>3.17</v>
      </c>
      <c r="J152" s="1">
        <v>8.7899999999999991</v>
      </c>
      <c r="K152" s="2">
        <v>40.78</v>
      </c>
      <c r="L152" s="1">
        <v>1.48</v>
      </c>
      <c r="M152" s="2">
        <v>425.69</v>
      </c>
      <c r="N152" s="2">
        <v>4.29</v>
      </c>
      <c r="O152" s="1">
        <v>4.1500000000000004</v>
      </c>
      <c r="P152" s="2">
        <v>6.27</v>
      </c>
      <c r="Q152" s="2">
        <v>18.920000000000002</v>
      </c>
      <c r="R152" s="1">
        <v>4.3499999999999996</v>
      </c>
      <c r="S152" s="1">
        <v>2.12</v>
      </c>
      <c r="T152" s="1">
        <v>8.66</v>
      </c>
      <c r="U152" s="1">
        <v>5.8</v>
      </c>
      <c r="V152" s="1">
        <v>0.83</v>
      </c>
      <c r="W152" s="2">
        <v>3.15</v>
      </c>
      <c r="X152" s="1">
        <v>1.2</v>
      </c>
      <c r="Y152" s="2">
        <v>180.44</v>
      </c>
      <c r="Z152" s="1">
        <v>5.82</v>
      </c>
      <c r="AA152" s="1">
        <v>2.52</v>
      </c>
      <c r="AB152" s="1">
        <v>8.39</v>
      </c>
      <c r="AC152" s="1">
        <v>3.54</v>
      </c>
      <c r="AD152" s="1">
        <v>6.54</v>
      </c>
      <c r="AE152" s="1">
        <v>0.03</v>
      </c>
      <c r="AF152" s="1">
        <v>2.21</v>
      </c>
      <c r="AG152" s="2">
        <v>272.8</v>
      </c>
      <c r="AH152" s="2">
        <v>22.14</v>
      </c>
      <c r="AI152" s="1">
        <v>7.42</v>
      </c>
      <c r="AJ152" s="1">
        <v>3.27</v>
      </c>
      <c r="AK152" s="1">
        <v>4.05</v>
      </c>
      <c r="AL152" s="2">
        <v>2.66</v>
      </c>
      <c r="AM152" s="2">
        <v>29.66</v>
      </c>
      <c r="AN152" s="1">
        <v>1.19</v>
      </c>
      <c r="AO152" s="1">
        <v>2.17</v>
      </c>
      <c r="AP152" s="1">
        <v>1.89</v>
      </c>
      <c r="AQ152" s="1">
        <v>1.89</v>
      </c>
      <c r="AR152" s="1">
        <v>0.78</v>
      </c>
      <c r="AS152" s="1">
        <v>0.77</v>
      </c>
      <c r="AT152" s="1">
        <v>0.54</v>
      </c>
      <c r="AU152" s="1">
        <v>0.83</v>
      </c>
    </row>
    <row r="153" spans="1:47" x14ac:dyDescent="0.25">
      <c r="A153">
        <v>1081</v>
      </c>
      <c r="B153" s="1" t="s">
        <v>187</v>
      </c>
      <c r="C153" s="2">
        <v>13</v>
      </c>
      <c r="D153" s="2" t="s">
        <v>468</v>
      </c>
      <c r="E153" s="1" t="s">
        <v>74</v>
      </c>
      <c r="F153" s="6">
        <v>8.48</v>
      </c>
      <c r="G153" s="6">
        <v>6.21</v>
      </c>
      <c r="H153" s="6">
        <v>6.77</v>
      </c>
      <c r="I153" s="6">
        <v>3.17</v>
      </c>
      <c r="J153" s="6">
        <v>8.7899999999999991</v>
      </c>
      <c r="K153" s="7">
        <v>2.0299999999999998</v>
      </c>
      <c r="L153" s="6">
        <v>1.48</v>
      </c>
      <c r="M153" s="7">
        <v>114.58</v>
      </c>
      <c r="N153" s="7">
        <v>6.38</v>
      </c>
      <c r="O153" s="6">
        <v>4.1500000000000004</v>
      </c>
      <c r="P153" s="7">
        <v>3.24</v>
      </c>
      <c r="Q153" s="6">
        <v>2.78</v>
      </c>
      <c r="R153" s="6">
        <v>4.3499999999999996</v>
      </c>
      <c r="S153" s="6">
        <v>2.12</v>
      </c>
      <c r="T153" s="6">
        <v>8.66</v>
      </c>
      <c r="U153" s="6">
        <v>5.8</v>
      </c>
      <c r="V153" s="7">
        <v>2.44</v>
      </c>
      <c r="W153" s="6">
        <v>0.84</v>
      </c>
      <c r="X153" s="6">
        <v>1.2</v>
      </c>
      <c r="Y153" s="7">
        <v>58.33</v>
      </c>
      <c r="Z153" s="6">
        <v>5.82</v>
      </c>
      <c r="AA153" s="6">
        <v>2.52</v>
      </c>
      <c r="AB153" s="6">
        <v>8.39</v>
      </c>
      <c r="AC153" s="6">
        <v>3.54</v>
      </c>
      <c r="AD153" s="6">
        <v>6.54</v>
      </c>
      <c r="AE153" s="6">
        <v>0.03</v>
      </c>
      <c r="AF153" s="6">
        <v>2.21</v>
      </c>
      <c r="AG153" s="7">
        <v>266.38</v>
      </c>
      <c r="AH153" s="7">
        <v>11.58</v>
      </c>
      <c r="AI153" s="6">
        <v>7.42</v>
      </c>
      <c r="AJ153" s="6">
        <v>3.27</v>
      </c>
      <c r="AK153" s="6">
        <v>4.05</v>
      </c>
      <c r="AL153" s="7">
        <v>1.81</v>
      </c>
      <c r="AM153" s="7">
        <v>13.18</v>
      </c>
      <c r="AN153" s="6">
        <v>1.19</v>
      </c>
      <c r="AO153" s="6">
        <v>2.17</v>
      </c>
      <c r="AP153" s="6">
        <v>1.89</v>
      </c>
      <c r="AQ153" s="6">
        <v>1.89</v>
      </c>
      <c r="AR153" s="6">
        <v>0.78</v>
      </c>
      <c r="AS153" s="6">
        <v>0.77</v>
      </c>
      <c r="AT153" s="6">
        <v>0.54</v>
      </c>
      <c r="AU153" s="5">
        <v>0.83</v>
      </c>
    </row>
    <row r="154" spans="1:47" x14ac:dyDescent="0.25">
      <c r="A154">
        <v>1081</v>
      </c>
      <c r="B154" s="1" t="s">
        <v>187</v>
      </c>
      <c r="C154" s="2">
        <v>17</v>
      </c>
      <c r="D154" s="2" t="s">
        <v>468</v>
      </c>
      <c r="E154" s="1" t="s">
        <v>74</v>
      </c>
      <c r="F154" s="7">
        <v>13.87</v>
      </c>
      <c r="G154" s="6">
        <v>6.21</v>
      </c>
      <c r="H154" s="6">
        <v>6.77</v>
      </c>
      <c r="I154" s="6">
        <v>3.17</v>
      </c>
      <c r="J154" s="6">
        <v>8.7899999999999991</v>
      </c>
      <c r="K154" s="6">
        <v>1.64</v>
      </c>
      <c r="L154" s="6">
        <v>1.48</v>
      </c>
      <c r="M154" s="7">
        <v>175.98</v>
      </c>
      <c r="N154" s="7">
        <v>4.58</v>
      </c>
      <c r="O154" s="6">
        <v>4.1500000000000004</v>
      </c>
      <c r="P154" s="7">
        <v>7.99</v>
      </c>
      <c r="Q154" s="6">
        <v>2.78</v>
      </c>
      <c r="R154" s="6">
        <v>4.3499999999999996</v>
      </c>
      <c r="S154" s="6">
        <v>2.12</v>
      </c>
      <c r="T154" s="6">
        <v>8.66</v>
      </c>
      <c r="U154" s="6">
        <v>5.8</v>
      </c>
      <c r="V154" s="6">
        <v>0.83</v>
      </c>
      <c r="W154" s="6">
        <v>0.84</v>
      </c>
      <c r="X154" s="6">
        <v>1.2</v>
      </c>
      <c r="Y154" s="7">
        <v>95.7</v>
      </c>
      <c r="Z154" s="6">
        <v>5.82</v>
      </c>
      <c r="AA154" s="6">
        <v>2.52</v>
      </c>
      <c r="AB154" s="6">
        <v>8.39</v>
      </c>
      <c r="AC154" s="6">
        <v>3.54</v>
      </c>
      <c r="AD154" s="6">
        <v>6.54</v>
      </c>
      <c r="AE154" s="6">
        <v>0.03</v>
      </c>
      <c r="AF154" s="6">
        <v>2.21</v>
      </c>
      <c r="AG154" s="7">
        <v>529.54999999999995</v>
      </c>
      <c r="AH154" s="7">
        <v>11.23</v>
      </c>
      <c r="AI154" s="6">
        <v>7.42</v>
      </c>
      <c r="AJ154" s="6">
        <v>3.27</v>
      </c>
      <c r="AK154" s="6">
        <v>4.05</v>
      </c>
      <c r="AL154" s="6">
        <v>1.29</v>
      </c>
      <c r="AM154" s="7">
        <v>46.06</v>
      </c>
      <c r="AN154" s="6">
        <v>1.19</v>
      </c>
      <c r="AO154" s="6">
        <v>2.17</v>
      </c>
      <c r="AP154" s="6">
        <v>1.89</v>
      </c>
      <c r="AQ154" s="6">
        <v>1.89</v>
      </c>
      <c r="AR154" s="6">
        <v>0.78</v>
      </c>
      <c r="AS154" s="6">
        <v>0.77</v>
      </c>
      <c r="AT154" s="6">
        <v>0.54</v>
      </c>
      <c r="AU154" s="5">
        <v>0.83</v>
      </c>
    </row>
    <row r="155" spans="1:47" x14ac:dyDescent="0.25">
      <c r="A155">
        <v>1081</v>
      </c>
      <c r="B155" s="1" t="s">
        <v>187</v>
      </c>
      <c r="C155" s="2">
        <v>32</v>
      </c>
      <c r="D155" s="2" t="s">
        <v>468</v>
      </c>
      <c r="E155" s="1" t="s">
        <v>74</v>
      </c>
      <c r="F155" s="6">
        <v>8.48</v>
      </c>
      <c r="G155" s="6">
        <v>6.21</v>
      </c>
      <c r="H155" s="6">
        <v>6.77</v>
      </c>
      <c r="I155" s="6">
        <v>3.17</v>
      </c>
      <c r="J155" s="6">
        <v>8.7899999999999991</v>
      </c>
      <c r="K155" s="6">
        <v>1.64</v>
      </c>
      <c r="L155" s="6">
        <v>1.48</v>
      </c>
      <c r="M155" s="6">
        <v>5.28</v>
      </c>
      <c r="N155" s="6">
        <v>4.0199999999999996</v>
      </c>
      <c r="O155" s="6">
        <v>4.1500000000000004</v>
      </c>
      <c r="P155" s="7">
        <v>4.01</v>
      </c>
      <c r="Q155" s="6">
        <v>2.78</v>
      </c>
      <c r="R155" s="6">
        <v>4.3499999999999996</v>
      </c>
      <c r="S155" s="6">
        <v>2.12</v>
      </c>
      <c r="T155" s="7">
        <v>12.46</v>
      </c>
      <c r="U155" s="6">
        <v>5.8</v>
      </c>
      <c r="V155" s="6">
        <v>0.83</v>
      </c>
      <c r="W155" s="6">
        <v>0.84</v>
      </c>
      <c r="X155" s="6">
        <v>1.2</v>
      </c>
      <c r="Y155" s="6">
        <v>1.65</v>
      </c>
      <c r="Z155" s="6">
        <v>5.82</v>
      </c>
      <c r="AA155" s="6">
        <v>2.52</v>
      </c>
      <c r="AB155" s="6">
        <v>8.39</v>
      </c>
      <c r="AC155" s="6">
        <v>3.54</v>
      </c>
      <c r="AD155" s="6">
        <v>6.54</v>
      </c>
      <c r="AE155" s="6">
        <v>0.03</v>
      </c>
      <c r="AF155" s="6">
        <v>2.21</v>
      </c>
      <c r="AG155" s="6">
        <v>6.56</v>
      </c>
      <c r="AH155" s="6">
        <v>2.92</v>
      </c>
      <c r="AI155" s="6">
        <v>7.42</v>
      </c>
      <c r="AJ155" s="6">
        <v>3.27</v>
      </c>
      <c r="AK155" s="6">
        <v>4.05</v>
      </c>
      <c r="AL155" s="6">
        <v>1.29</v>
      </c>
      <c r="AM155" s="6">
        <v>2.14</v>
      </c>
      <c r="AN155" s="6">
        <v>1.19</v>
      </c>
      <c r="AO155" s="6">
        <v>2.17</v>
      </c>
      <c r="AP155" s="6">
        <v>1.89</v>
      </c>
      <c r="AQ155" s="6">
        <v>1.89</v>
      </c>
      <c r="AR155" s="6">
        <v>0.78</v>
      </c>
      <c r="AS155" s="6">
        <v>0.77</v>
      </c>
      <c r="AT155" s="6">
        <v>0.54</v>
      </c>
      <c r="AU155" s="5">
        <v>0.83</v>
      </c>
    </row>
    <row r="156" spans="1:47" x14ac:dyDescent="0.25">
      <c r="A156">
        <v>1082</v>
      </c>
      <c r="B156" s="1" t="s">
        <v>188</v>
      </c>
      <c r="C156" s="2">
        <v>0</v>
      </c>
      <c r="D156" s="2" t="s">
        <v>468</v>
      </c>
      <c r="E156" s="1" t="s">
        <v>74</v>
      </c>
      <c r="F156" s="6">
        <v>8.48</v>
      </c>
      <c r="G156" s="6">
        <v>6.21</v>
      </c>
      <c r="H156" s="6">
        <v>6.77</v>
      </c>
      <c r="I156" s="6">
        <v>3.17</v>
      </c>
      <c r="J156" s="6">
        <v>8.7899999999999991</v>
      </c>
      <c r="K156" s="7">
        <v>7.99</v>
      </c>
      <c r="L156" s="6">
        <v>1.48</v>
      </c>
      <c r="M156" s="7">
        <v>180.38</v>
      </c>
      <c r="N156" s="7">
        <v>6.07</v>
      </c>
      <c r="O156" s="6">
        <v>4.1500000000000004</v>
      </c>
      <c r="P156" s="7">
        <v>5.53</v>
      </c>
      <c r="Q156" s="6">
        <v>2.78</v>
      </c>
      <c r="R156" s="6">
        <v>4.3499999999999996</v>
      </c>
      <c r="S156" s="6">
        <v>2.12</v>
      </c>
      <c r="T156" s="7">
        <v>13.29</v>
      </c>
      <c r="U156" s="6">
        <v>5.8</v>
      </c>
      <c r="V156" s="6">
        <v>0.83</v>
      </c>
      <c r="W156" s="6">
        <v>0.84</v>
      </c>
      <c r="X156" s="6">
        <v>1.2</v>
      </c>
      <c r="Y156" s="7">
        <v>62.5</v>
      </c>
      <c r="Z156" s="6">
        <v>5.82</v>
      </c>
      <c r="AA156" s="6">
        <v>2.52</v>
      </c>
      <c r="AB156" s="6">
        <v>8.39</v>
      </c>
      <c r="AC156" s="6">
        <v>3.54</v>
      </c>
      <c r="AD156" s="6">
        <v>6.54</v>
      </c>
      <c r="AE156" s="6">
        <v>0.03</v>
      </c>
      <c r="AF156" s="6">
        <v>2.21</v>
      </c>
      <c r="AG156" s="7">
        <v>141.27000000000001</v>
      </c>
      <c r="AH156" s="7">
        <v>5.52</v>
      </c>
      <c r="AI156" s="6">
        <v>7.42</v>
      </c>
      <c r="AJ156" s="6">
        <v>3.27</v>
      </c>
      <c r="AK156" s="6">
        <v>4.05</v>
      </c>
      <c r="AL156" s="6">
        <v>1.29</v>
      </c>
      <c r="AM156" s="7">
        <v>6.59</v>
      </c>
      <c r="AN156" s="6">
        <v>1.19</v>
      </c>
      <c r="AO156" s="6">
        <v>2.17</v>
      </c>
      <c r="AP156" s="6">
        <v>1.89</v>
      </c>
      <c r="AQ156" s="6">
        <v>1.89</v>
      </c>
      <c r="AR156" s="6">
        <v>0.78</v>
      </c>
      <c r="AS156" s="6">
        <v>0.77</v>
      </c>
      <c r="AT156" s="6">
        <v>0.54</v>
      </c>
      <c r="AU156" s="5">
        <v>0.83</v>
      </c>
    </row>
    <row r="157" spans="1:47" x14ac:dyDescent="0.25">
      <c r="A157">
        <v>1083</v>
      </c>
      <c r="B157" s="1" t="s">
        <v>189</v>
      </c>
      <c r="C157" s="2">
        <v>0</v>
      </c>
      <c r="D157" s="2" t="s">
        <v>468</v>
      </c>
      <c r="E157" s="1" t="s">
        <v>74</v>
      </c>
      <c r="F157" s="7">
        <v>296.94</v>
      </c>
      <c r="G157" s="7">
        <v>258.85000000000002</v>
      </c>
      <c r="H157" s="7">
        <v>485.51</v>
      </c>
      <c r="I157" s="7">
        <v>274.11</v>
      </c>
      <c r="J157" s="7">
        <v>2147.9</v>
      </c>
      <c r="K157" s="7">
        <v>1436.08</v>
      </c>
      <c r="L157" s="7">
        <v>187.42</v>
      </c>
      <c r="M157" s="7">
        <v>7298.58</v>
      </c>
      <c r="N157" s="7">
        <v>516.66999999999996</v>
      </c>
      <c r="O157" s="7">
        <v>202.04</v>
      </c>
      <c r="P157" s="7">
        <v>146.77000000000001</v>
      </c>
      <c r="Q157" s="7">
        <v>230.01</v>
      </c>
      <c r="R157" s="7">
        <v>751.5</v>
      </c>
      <c r="S157" s="7">
        <v>127.88</v>
      </c>
      <c r="T157" s="6">
        <v>12.99</v>
      </c>
      <c r="U157" s="7">
        <v>344.66</v>
      </c>
      <c r="V157" s="7">
        <v>58.32</v>
      </c>
      <c r="W157" s="7">
        <v>133.19</v>
      </c>
      <c r="X157" s="7">
        <v>203.16</v>
      </c>
      <c r="Y157" s="7">
        <v>6101.44</v>
      </c>
      <c r="Z157" s="7">
        <v>43.44</v>
      </c>
      <c r="AA157" s="7">
        <v>261.20999999999998</v>
      </c>
      <c r="AB157" s="7">
        <v>940.92</v>
      </c>
      <c r="AC157" s="7">
        <v>377.54</v>
      </c>
      <c r="AD157" s="7">
        <v>118.5</v>
      </c>
      <c r="AE157" s="7">
        <v>102.58</v>
      </c>
      <c r="AF157" s="7">
        <v>66.2</v>
      </c>
      <c r="AG157" s="7">
        <v>14068.74</v>
      </c>
      <c r="AH157" s="7">
        <v>327.64999999999998</v>
      </c>
      <c r="AI157" s="7">
        <v>245.97</v>
      </c>
      <c r="AJ157" s="7">
        <v>321.8</v>
      </c>
      <c r="AK157" s="7">
        <v>399.8</v>
      </c>
      <c r="AL157" s="7">
        <v>993.24</v>
      </c>
      <c r="AM157" s="7">
        <v>285.55</v>
      </c>
      <c r="AN157" s="7">
        <v>545</v>
      </c>
      <c r="AO157" s="7">
        <v>431.78</v>
      </c>
      <c r="AP157" s="7">
        <v>841.87</v>
      </c>
      <c r="AQ157" s="7">
        <v>310.14999999999998</v>
      </c>
      <c r="AR157" s="7">
        <v>66.290000000000006</v>
      </c>
      <c r="AS157" s="7">
        <v>79.3</v>
      </c>
      <c r="AT157" s="7">
        <v>96.42</v>
      </c>
      <c r="AU157" s="5">
        <v>688.29</v>
      </c>
    </row>
    <row r="158" spans="1:47" x14ac:dyDescent="0.25">
      <c r="A158">
        <v>1083</v>
      </c>
      <c r="B158" s="1" t="s">
        <v>189</v>
      </c>
      <c r="C158" s="2">
        <v>6</v>
      </c>
      <c r="D158" s="2" t="s">
        <v>468</v>
      </c>
      <c r="E158" s="1" t="s">
        <v>74</v>
      </c>
      <c r="F158" s="7">
        <v>65.959999999999994</v>
      </c>
      <c r="G158" s="7">
        <v>37.159999999999997</v>
      </c>
      <c r="H158" s="7">
        <v>76.209999999999994</v>
      </c>
      <c r="I158" s="7">
        <v>33.17</v>
      </c>
      <c r="J158" s="7">
        <v>377.17</v>
      </c>
      <c r="K158" s="7">
        <v>3121.26</v>
      </c>
      <c r="L158" s="7">
        <v>9.06</v>
      </c>
      <c r="M158" s="7">
        <v>3649.75</v>
      </c>
      <c r="N158" s="7">
        <v>43.55</v>
      </c>
      <c r="O158" s="7">
        <v>12.05</v>
      </c>
      <c r="P158" s="7">
        <v>149.72</v>
      </c>
      <c r="Q158" s="7">
        <v>92.43</v>
      </c>
      <c r="R158" s="7">
        <v>168.73</v>
      </c>
      <c r="S158" s="7">
        <v>8.48</v>
      </c>
      <c r="T158" s="7">
        <v>23.88</v>
      </c>
      <c r="U158" s="7">
        <v>35.770000000000003</v>
      </c>
      <c r="V158" s="6">
        <v>0.83</v>
      </c>
      <c r="W158" s="7">
        <v>50.71</v>
      </c>
      <c r="X158" s="7">
        <v>30.86</v>
      </c>
      <c r="Y158" s="7">
        <v>3018.71</v>
      </c>
      <c r="Z158" s="6">
        <v>5.82</v>
      </c>
      <c r="AA158" s="7">
        <v>33.409999999999997</v>
      </c>
      <c r="AB158" s="7">
        <v>26.54</v>
      </c>
      <c r="AC158" s="7">
        <v>12.17</v>
      </c>
      <c r="AD158" s="6">
        <v>6.54</v>
      </c>
      <c r="AE158" s="7">
        <v>11.46</v>
      </c>
      <c r="AF158" s="7">
        <v>3.09</v>
      </c>
      <c r="AG158" s="7">
        <v>995.67</v>
      </c>
      <c r="AH158" s="7">
        <v>94.83</v>
      </c>
      <c r="AI158" s="7">
        <v>38.270000000000003</v>
      </c>
      <c r="AJ158" s="7">
        <v>65.13</v>
      </c>
      <c r="AK158" s="7">
        <v>68.02</v>
      </c>
      <c r="AL158" s="7">
        <v>242.05</v>
      </c>
      <c r="AM158" s="7">
        <v>94.85</v>
      </c>
      <c r="AN158" s="7">
        <v>25.61</v>
      </c>
      <c r="AO158" s="7">
        <v>59.52</v>
      </c>
      <c r="AP158" s="7">
        <v>110.49</v>
      </c>
      <c r="AQ158" s="7">
        <v>31.43</v>
      </c>
      <c r="AR158" s="7">
        <v>12.17</v>
      </c>
      <c r="AS158" s="7">
        <v>29.72</v>
      </c>
      <c r="AT158" s="7">
        <v>3.76</v>
      </c>
      <c r="AU158" s="5">
        <v>137.09</v>
      </c>
    </row>
    <row r="159" spans="1:47" x14ac:dyDescent="0.25">
      <c r="A159">
        <v>1083</v>
      </c>
      <c r="B159" s="1" t="s">
        <v>189</v>
      </c>
      <c r="C159" s="2">
        <v>11</v>
      </c>
      <c r="D159" s="2" t="s">
        <v>468</v>
      </c>
      <c r="E159" s="1" t="s">
        <v>74</v>
      </c>
      <c r="F159" s="6">
        <v>8.48</v>
      </c>
      <c r="G159" s="6">
        <v>6.21</v>
      </c>
      <c r="H159" s="6">
        <v>6.77</v>
      </c>
      <c r="I159" s="6">
        <v>3.17</v>
      </c>
      <c r="J159" s="6">
        <v>8.7899999999999991</v>
      </c>
      <c r="K159" s="7">
        <v>201.11</v>
      </c>
      <c r="L159" s="6">
        <v>1.48</v>
      </c>
      <c r="M159" s="7">
        <v>1392.2</v>
      </c>
      <c r="N159" s="6">
        <v>4.0199999999999996</v>
      </c>
      <c r="O159" s="6">
        <v>4.1500000000000004</v>
      </c>
      <c r="P159" s="7">
        <v>15.5</v>
      </c>
      <c r="Q159" s="6">
        <v>2.78</v>
      </c>
      <c r="R159" s="7">
        <v>4.83</v>
      </c>
      <c r="S159" s="6">
        <v>2.12</v>
      </c>
      <c r="T159" s="6">
        <v>8.66</v>
      </c>
      <c r="U159" s="6">
        <v>5.8</v>
      </c>
      <c r="V159" s="6">
        <v>0.83</v>
      </c>
      <c r="W159" s="7">
        <v>4.71</v>
      </c>
      <c r="X159" s="6">
        <v>1.2</v>
      </c>
      <c r="Y159" s="7">
        <v>223.16</v>
      </c>
      <c r="Z159" s="6">
        <v>5.82</v>
      </c>
      <c r="AA159" s="6">
        <v>2.52</v>
      </c>
      <c r="AB159" s="6">
        <v>8.39</v>
      </c>
      <c r="AC159" s="6">
        <v>3.54</v>
      </c>
      <c r="AD159" s="6">
        <v>6.54</v>
      </c>
      <c r="AE159" s="6">
        <v>0.03</v>
      </c>
      <c r="AF159" s="6">
        <v>2.21</v>
      </c>
      <c r="AG159" s="7">
        <v>2455.87</v>
      </c>
      <c r="AH159" s="7">
        <v>20.74</v>
      </c>
      <c r="AI159" s="6">
        <v>7.42</v>
      </c>
      <c r="AJ159" s="7">
        <v>3.5</v>
      </c>
      <c r="AK159" s="6">
        <v>4.05</v>
      </c>
      <c r="AL159" s="6">
        <v>1.29</v>
      </c>
      <c r="AM159" s="7">
        <v>36.659999999999997</v>
      </c>
      <c r="AN159" s="6">
        <v>1.19</v>
      </c>
      <c r="AO159" s="6">
        <v>2.17</v>
      </c>
      <c r="AP159" s="7">
        <v>2.41</v>
      </c>
      <c r="AQ159" s="6">
        <v>1.89</v>
      </c>
      <c r="AR159" s="6">
        <v>0.78</v>
      </c>
      <c r="AS159" s="6">
        <v>0.77</v>
      </c>
      <c r="AT159" s="6">
        <v>0.54</v>
      </c>
      <c r="AU159" s="5">
        <v>0.83</v>
      </c>
    </row>
    <row r="160" spans="1:47" x14ac:dyDescent="0.25">
      <c r="A160">
        <v>1083</v>
      </c>
      <c r="B160" s="1" t="s">
        <v>189</v>
      </c>
      <c r="C160" s="2">
        <v>32</v>
      </c>
      <c r="D160" s="2" t="s">
        <v>468</v>
      </c>
      <c r="E160" s="1" t="s">
        <v>74</v>
      </c>
      <c r="F160" s="7">
        <v>121.89</v>
      </c>
      <c r="G160" s="6">
        <v>6.21</v>
      </c>
      <c r="H160" s="6">
        <v>6.77</v>
      </c>
      <c r="I160" s="7">
        <v>3.88</v>
      </c>
      <c r="J160" s="7">
        <v>26.15</v>
      </c>
      <c r="K160" s="7">
        <v>58.2</v>
      </c>
      <c r="L160" s="6">
        <v>1.48</v>
      </c>
      <c r="M160" s="7">
        <v>1226.6199999999999</v>
      </c>
      <c r="N160" s="7">
        <v>7.63</v>
      </c>
      <c r="O160" s="6">
        <v>4.1500000000000004</v>
      </c>
      <c r="P160" s="7">
        <v>45.49</v>
      </c>
      <c r="Q160" s="6">
        <v>2.78</v>
      </c>
      <c r="R160" s="7">
        <v>14.22</v>
      </c>
      <c r="S160" s="6">
        <v>2.12</v>
      </c>
      <c r="T160" s="6">
        <v>8.66</v>
      </c>
      <c r="U160" s="6">
        <v>5.8</v>
      </c>
      <c r="V160" s="6">
        <v>0.83</v>
      </c>
      <c r="W160" s="6">
        <v>0.84</v>
      </c>
      <c r="X160" s="7">
        <v>3.07</v>
      </c>
      <c r="Y160" s="7">
        <v>281.52999999999997</v>
      </c>
      <c r="Z160" s="6">
        <v>5.82</v>
      </c>
      <c r="AA160" s="6">
        <v>2.52</v>
      </c>
      <c r="AB160" s="6">
        <v>8.39</v>
      </c>
      <c r="AC160" s="6">
        <v>3.54</v>
      </c>
      <c r="AD160" s="6">
        <v>6.54</v>
      </c>
      <c r="AE160" s="6">
        <v>0.03</v>
      </c>
      <c r="AF160" s="6">
        <v>2.21</v>
      </c>
      <c r="AG160" s="7">
        <v>9705.43</v>
      </c>
      <c r="AH160" s="7">
        <v>26.56</v>
      </c>
      <c r="AI160" s="6">
        <v>7.42</v>
      </c>
      <c r="AJ160" s="7">
        <v>29.19</v>
      </c>
      <c r="AK160" s="6">
        <v>4.05</v>
      </c>
      <c r="AL160" s="7">
        <v>1.81</v>
      </c>
      <c r="AM160" s="7">
        <v>141.86000000000001</v>
      </c>
      <c r="AN160" s="6">
        <v>1.19</v>
      </c>
      <c r="AO160" s="7">
        <v>7.42</v>
      </c>
      <c r="AP160" s="7">
        <v>19.28</v>
      </c>
      <c r="AQ160" s="6">
        <v>1.89</v>
      </c>
      <c r="AR160" s="6">
        <v>0.78</v>
      </c>
      <c r="AS160" s="6">
        <v>0.77</v>
      </c>
      <c r="AT160" s="6">
        <v>0.54</v>
      </c>
      <c r="AU160" s="5">
        <v>0.83</v>
      </c>
    </row>
    <row r="161" spans="1:47" x14ac:dyDescent="0.25">
      <c r="A161">
        <v>1084</v>
      </c>
      <c r="B161" s="1" t="s">
        <v>190</v>
      </c>
      <c r="C161" s="2">
        <v>0</v>
      </c>
      <c r="D161" s="2" t="s">
        <v>468</v>
      </c>
      <c r="E161" s="1" t="s">
        <v>74</v>
      </c>
      <c r="F161" s="7">
        <v>70.650000000000006</v>
      </c>
      <c r="G161" s="6">
        <v>6.21</v>
      </c>
      <c r="H161" s="7">
        <v>162.88</v>
      </c>
      <c r="I161" s="7">
        <v>24.73</v>
      </c>
      <c r="J161" s="7">
        <v>264.14999999999998</v>
      </c>
      <c r="K161" s="7">
        <v>57.58</v>
      </c>
      <c r="L161" s="6">
        <v>1.48</v>
      </c>
      <c r="M161" s="7">
        <v>806.97</v>
      </c>
      <c r="N161" s="7">
        <v>121.05</v>
      </c>
      <c r="O161" s="6">
        <v>4.1500000000000004</v>
      </c>
      <c r="P161" s="7">
        <v>152.76</v>
      </c>
      <c r="Q161" s="7">
        <v>350.21</v>
      </c>
      <c r="R161" s="7">
        <v>778.83</v>
      </c>
      <c r="S161" s="7">
        <v>15.97</v>
      </c>
      <c r="T161" s="6">
        <v>8.66</v>
      </c>
      <c r="U161" s="6">
        <v>5.8</v>
      </c>
      <c r="V161" s="6">
        <v>0.83</v>
      </c>
      <c r="W161" s="6">
        <v>0.84</v>
      </c>
      <c r="X161" s="7">
        <v>41.82</v>
      </c>
      <c r="Y161" s="7">
        <v>216.45</v>
      </c>
      <c r="Z161" s="6">
        <v>5.82</v>
      </c>
      <c r="AA161" s="7">
        <v>125.87</v>
      </c>
      <c r="AB161" s="7">
        <v>24.3</v>
      </c>
      <c r="AC161" s="7">
        <v>13.81</v>
      </c>
      <c r="AD161" s="6">
        <v>6.54</v>
      </c>
      <c r="AE161" s="7">
        <v>15.66</v>
      </c>
      <c r="AF161" s="6">
        <v>2.21</v>
      </c>
      <c r="AG161" s="7">
        <v>12751.14</v>
      </c>
      <c r="AH161" s="7">
        <v>15.77</v>
      </c>
      <c r="AI161" s="7">
        <v>27.47</v>
      </c>
      <c r="AJ161" s="7">
        <v>90.79</v>
      </c>
      <c r="AK161" s="6">
        <v>4.05</v>
      </c>
      <c r="AL161" s="7">
        <v>476.03</v>
      </c>
      <c r="AM161" s="7">
        <v>368.27</v>
      </c>
      <c r="AN161" s="7">
        <v>450.33</v>
      </c>
      <c r="AO161" s="7">
        <v>780.9</v>
      </c>
      <c r="AP161" s="7">
        <v>376.05</v>
      </c>
      <c r="AQ161" s="7">
        <v>126.58</v>
      </c>
      <c r="AR161" s="6">
        <v>0.78</v>
      </c>
      <c r="AS161" s="7">
        <v>32.19</v>
      </c>
      <c r="AT161" s="7">
        <v>2.34</v>
      </c>
      <c r="AU161" s="5">
        <v>45.87</v>
      </c>
    </row>
    <row r="162" spans="1:47" x14ac:dyDescent="0.25">
      <c r="A162">
        <v>1085</v>
      </c>
      <c r="B162" s="1" t="s">
        <v>191</v>
      </c>
      <c r="C162" s="2">
        <v>0</v>
      </c>
      <c r="D162" s="2" t="s">
        <v>468</v>
      </c>
      <c r="E162" s="1" t="s">
        <v>74</v>
      </c>
      <c r="F162" s="7">
        <v>104.04</v>
      </c>
      <c r="G162" s="6">
        <v>6.21</v>
      </c>
      <c r="H162" s="6">
        <v>6.77</v>
      </c>
      <c r="I162" s="6">
        <v>3.17</v>
      </c>
      <c r="J162" s="7">
        <v>11.43</v>
      </c>
      <c r="K162" s="6">
        <v>1.64</v>
      </c>
      <c r="L162" s="6">
        <v>1.48</v>
      </c>
      <c r="M162" s="7">
        <v>47.68</v>
      </c>
      <c r="N162" s="7">
        <v>5.46</v>
      </c>
      <c r="O162" s="6">
        <v>4.1500000000000004</v>
      </c>
      <c r="P162" s="7">
        <v>5.41</v>
      </c>
      <c r="Q162" s="6">
        <v>2.78</v>
      </c>
      <c r="R162" s="6">
        <v>4.3499999999999996</v>
      </c>
      <c r="S162" s="6">
        <v>2.12</v>
      </c>
      <c r="T162" s="7">
        <v>10.74</v>
      </c>
      <c r="U162" s="6">
        <v>5.8</v>
      </c>
      <c r="V162" s="6">
        <v>0.83</v>
      </c>
      <c r="W162" s="6">
        <v>0.84</v>
      </c>
      <c r="X162" s="6">
        <v>1.2</v>
      </c>
      <c r="Y162" s="7">
        <v>49.16</v>
      </c>
      <c r="Z162" s="6">
        <v>5.82</v>
      </c>
      <c r="AA162" s="6">
        <v>2.52</v>
      </c>
      <c r="AB162" s="6">
        <v>8.39</v>
      </c>
      <c r="AC162" s="6">
        <v>3.54</v>
      </c>
      <c r="AD162" s="6">
        <v>6.54</v>
      </c>
      <c r="AE162" s="6">
        <v>0.03</v>
      </c>
      <c r="AF162" s="6">
        <v>2.21</v>
      </c>
      <c r="AG162" s="7">
        <v>23.33</v>
      </c>
      <c r="AH162" s="7">
        <v>11.58</v>
      </c>
      <c r="AI162" s="6">
        <v>7.42</v>
      </c>
      <c r="AJ162" s="6">
        <v>3.27</v>
      </c>
      <c r="AK162" s="6">
        <v>4.05</v>
      </c>
      <c r="AL162" s="6">
        <v>1.29</v>
      </c>
      <c r="AM162" s="7">
        <v>14.04</v>
      </c>
      <c r="AN162" s="6">
        <v>1.19</v>
      </c>
      <c r="AO162" s="6">
        <v>2.17</v>
      </c>
      <c r="AP162" s="6">
        <v>1.89</v>
      </c>
      <c r="AQ162" s="6">
        <v>1.89</v>
      </c>
      <c r="AR162" s="6">
        <v>0.78</v>
      </c>
      <c r="AS162" s="6">
        <v>0.77</v>
      </c>
      <c r="AT162" s="6">
        <v>0.54</v>
      </c>
      <c r="AU162" s="5">
        <v>0.83</v>
      </c>
    </row>
    <row r="163" spans="1:47" x14ac:dyDescent="0.25">
      <c r="A163">
        <v>1086</v>
      </c>
      <c r="B163" s="1" t="s">
        <v>192</v>
      </c>
      <c r="C163" s="2">
        <v>0</v>
      </c>
      <c r="D163" s="2" t="s">
        <v>468</v>
      </c>
      <c r="E163" s="1" t="s">
        <v>74</v>
      </c>
      <c r="F163" s="6">
        <v>8.48</v>
      </c>
      <c r="G163" s="6">
        <v>6.21</v>
      </c>
      <c r="H163" s="6">
        <v>6.77</v>
      </c>
      <c r="I163" s="6">
        <v>3.17</v>
      </c>
      <c r="J163" s="6">
        <v>8.7899999999999991</v>
      </c>
      <c r="K163" s="6">
        <v>1.64</v>
      </c>
      <c r="L163" s="6">
        <v>1.48</v>
      </c>
      <c r="M163" s="7">
        <v>122.44</v>
      </c>
      <c r="N163" s="7">
        <v>5.16</v>
      </c>
      <c r="O163" s="6">
        <v>4.1500000000000004</v>
      </c>
      <c r="P163" s="7">
        <v>6.02</v>
      </c>
      <c r="Q163" s="6">
        <v>2.78</v>
      </c>
      <c r="R163" s="6">
        <v>4.3499999999999996</v>
      </c>
      <c r="S163" s="6">
        <v>2.12</v>
      </c>
      <c r="T163" s="6">
        <v>8.66</v>
      </c>
      <c r="U163" s="6">
        <v>5.8</v>
      </c>
      <c r="V163" s="6">
        <v>0.83</v>
      </c>
      <c r="W163" s="6">
        <v>0.84</v>
      </c>
      <c r="X163" s="6">
        <v>1.2</v>
      </c>
      <c r="Y163" s="7">
        <v>70.81</v>
      </c>
      <c r="Z163" s="6">
        <v>5.82</v>
      </c>
      <c r="AA163" s="6">
        <v>2.52</v>
      </c>
      <c r="AB163" s="6">
        <v>8.39</v>
      </c>
      <c r="AC163" s="6">
        <v>3.54</v>
      </c>
      <c r="AD163" s="6">
        <v>6.54</v>
      </c>
      <c r="AE163" s="6">
        <v>0.03</v>
      </c>
      <c r="AF163" s="6">
        <v>2.21</v>
      </c>
      <c r="AG163" s="7">
        <v>696.5</v>
      </c>
      <c r="AH163" s="7">
        <v>12.45</v>
      </c>
      <c r="AI163" s="6">
        <v>7.42</v>
      </c>
      <c r="AJ163" s="6">
        <v>3.27</v>
      </c>
      <c r="AK163" s="6">
        <v>4.05</v>
      </c>
      <c r="AL163" s="6">
        <v>1.29</v>
      </c>
      <c r="AM163" s="7">
        <v>59.34</v>
      </c>
      <c r="AN163" s="6">
        <v>1.19</v>
      </c>
      <c r="AO163" s="6">
        <v>2.17</v>
      </c>
      <c r="AP163" s="6">
        <v>1.89</v>
      </c>
      <c r="AQ163" s="6">
        <v>1.89</v>
      </c>
      <c r="AR163" s="6">
        <v>0.78</v>
      </c>
      <c r="AS163" s="6">
        <v>0.77</v>
      </c>
      <c r="AT163" s="6">
        <v>0.54</v>
      </c>
      <c r="AU163" s="5">
        <v>0.83</v>
      </c>
    </row>
    <row r="164" spans="1:47" x14ac:dyDescent="0.25">
      <c r="A164">
        <v>1087</v>
      </c>
      <c r="B164" s="1" t="s">
        <v>193</v>
      </c>
      <c r="C164" s="2">
        <v>0</v>
      </c>
      <c r="D164" s="2" t="s">
        <v>468</v>
      </c>
      <c r="E164" s="1" t="s">
        <v>74</v>
      </c>
      <c r="F164" s="7">
        <v>43.24</v>
      </c>
      <c r="G164" s="7">
        <v>18.920000000000002</v>
      </c>
      <c r="H164" s="7">
        <v>327.86</v>
      </c>
      <c r="I164" s="7">
        <v>7.65</v>
      </c>
      <c r="J164" s="7">
        <v>81.22</v>
      </c>
      <c r="K164" s="7">
        <v>325.94</v>
      </c>
      <c r="L164" s="7">
        <v>6.94</v>
      </c>
      <c r="M164" s="7">
        <v>1524.43</v>
      </c>
      <c r="N164" s="7">
        <v>33.89</v>
      </c>
      <c r="O164" s="7">
        <v>37.65</v>
      </c>
      <c r="P164" s="7">
        <v>41.27</v>
      </c>
      <c r="Q164" s="7">
        <v>7.2</v>
      </c>
      <c r="R164" s="7">
        <v>179.44</v>
      </c>
      <c r="S164" s="6">
        <v>2.12</v>
      </c>
      <c r="T164" s="6">
        <v>8.66</v>
      </c>
      <c r="U164" s="6">
        <v>5.8</v>
      </c>
      <c r="V164" s="6">
        <v>0.83</v>
      </c>
      <c r="W164" s="7">
        <v>55.09</v>
      </c>
      <c r="X164" s="7">
        <v>24.73</v>
      </c>
      <c r="Y164" s="7">
        <v>472.41</v>
      </c>
      <c r="Z164" s="6">
        <v>5.82</v>
      </c>
      <c r="AA164" s="7">
        <v>112.92</v>
      </c>
      <c r="AB164" s="6">
        <v>8.39</v>
      </c>
      <c r="AC164" s="7">
        <v>10.67</v>
      </c>
      <c r="AD164" s="6">
        <v>6.54</v>
      </c>
      <c r="AE164" s="7">
        <v>0.66</v>
      </c>
      <c r="AF164" s="6">
        <v>2.21</v>
      </c>
      <c r="AG164" s="7">
        <v>17656.38</v>
      </c>
      <c r="AH164" s="7">
        <v>108.2</v>
      </c>
      <c r="AI164" s="7">
        <v>13.41</v>
      </c>
      <c r="AJ164" s="7">
        <v>40.24</v>
      </c>
      <c r="AK164" s="7">
        <v>66.61</v>
      </c>
      <c r="AL164" s="7">
        <v>146.55000000000001</v>
      </c>
      <c r="AM164" s="7">
        <v>133.02000000000001</v>
      </c>
      <c r="AN164" s="7">
        <v>313.7</v>
      </c>
      <c r="AO164" s="7">
        <v>3919.12</v>
      </c>
      <c r="AP164" s="7">
        <v>287.39999999999998</v>
      </c>
      <c r="AQ164" s="6">
        <v>1.89</v>
      </c>
      <c r="AR164" s="7">
        <v>3.26</v>
      </c>
      <c r="AS164" s="6">
        <v>0.77</v>
      </c>
      <c r="AT164" s="6">
        <v>0.54</v>
      </c>
      <c r="AU164" s="5">
        <v>152.69</v>
      </c>
    </row>
    <row r="165" spans="1:47" x14ac:dyDescent="0.25">
      <c r="A165">
        <v>1087</v>
      </c>
      <c r="B165" s="1" t="s">
        <v>193</v>
      </c>
      <c r="C165" s="2">
        <v>3</v>
      </c>
      <c r="D165" s="2" t="s">
        <v>468</v>
      </c>
      <c r="E165" s="1" t="s">
        <v>74</v>
      </c>
      <c r="F165" s="8"/>
      <c r="G165" s="8"/>
      <c r="H165" s="8"/>
      <c r="I165" s="8"/>
      <c r="J165" s="8"/>
      <c r="K165" s="8"/>
      <c r="L165" s="7"/>
      <c r="M165" s="8"/>
      <c r="N165" s="8"/>
      <c r="O165" s="8"/>
      <c r="P165" s="8"/>
      <c r="Q165" s="8"/>
      <c r="R165" s="8"/>
      <c r="S165" s="8"/>
      <c r="T165" s="9">
        <v>6.88</v>
      </c>
      <c r="U165" s="9"/>
      <c r="V165" s="9"/>
      <c r="W165" s="8">
        <v>140.94999999999999</v>
      </c>
      <c r="X165" s="8">
        <v>10.26</v>
      </c>
      <c r="Y165" s="8">
        <v>5686.26</v>
      </c>
      <c r="Z165" s="9">
        <v>3.51</v>
      </c>
      <c r="AA165" s="8">
        <v>22.13</v>
      </c>
      <c r="AB165" s="9">
        <v>2.34</v>
      </c>
      <c r="AC165" s="8">
        <v>13.25</v>
      </c>
      <c r="AD165" s="9">
        <v>0.46</v>
      </c>
      <c r="AE165" s="8">
        <v>4.92</v>
      </c>
      <c r="AF165" s="8">
        <v>2.94</v>
      </c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5"/>
    </row>
    <row r="166" spans="1:47" x14ac:dyDescent="0.25">
      <c r="A166">
        <v>1087</v>
      </c>
      <c r="B166" s="1" t="s">
        <v>193</v>
      </c>
      <c r="C166" s="2">
        <v>8</v>
      </c>
      <c r="D166" s="2" t="s">
        <v>468</v>
      </c>
      <c r="E166" s="1" t="s">
        <v>74</v>
      </c>
      <c r="F166" s="9"/>
      <c r="G166" s="8">
        <v>91.25</v>
      </c>
      <c r="H166" s="8"/>
      <c r="I166" s="8">
        <v>9.6999999999999993</v>
      </c>
      <c r="J166" s="8"/>
      <c r="K166" s="8">
        <v>8324.07</v>
      </c>
      <c r="L166" s="6"/>
      <c r="M166" s="8">
        <v>1134.58</v>
      </c>
      <c r="N166" s="9"/>
      <c r="O166" s="9"/>
      <c r="P166" s="8">
        <v>313.12</v>
      </c>
      <c r="Q166" s="8">
        <v>305.32</v>
      </c>
      <c r="R166" s="8">
        <v>1262.1500000000001</v>
      </c>
      <c r="S166" s="8"/>
      <c r="T166" s="9">
        <v>6.88</v>
      </c>
      <c r="U166" s="9">
        <v>0.41</v>
      </c>
      <c r="V166" s="8">
        <v>0.79</v>
      </c>
      <c r="W166" s="8">
        <v>116.17</v>
      </c>
      <c r="X166" s="8">
        <v>105.57</v>
      </c>
      <c r="Y166" s="8">
        <v>3272.22</v>
      </c>
      <c r="Z166" s="9">
        <v>3.51</v>
      </c>
      <c r="AA166" s="8">
        <v>39.32</v>
      </c>
      <c r="AB166" s="9">
        <v>2.34</v>
      </c>
      <c r="AC166" s="8">
        <v>2.94</v>
      </c>
      <c r="AD166" s="8">
        <v>8.41</v>
      </c>
      <c r="AE166" s="9">
        <v>1.85</v>
      </c>
      <c r="AF166" s="8">
        <v>5.93</v>
      </c>
      <c r="AG166" s="8">
        <v>1134.71</v>
      </c>
      <c r="AH166" s="8">
        <v>103.15</v>
      </c>
      <c r="AI166" s="8"/>
      <c r="AJ166" s="8">
        <v>87.27</v>
      </c>
      <c r="AK166" s="8">
        <v>888.74</v>
      </c>
      <c r="AL166" s="8">
        <v>3434.72</v>
      </c>
      <c r="AM166" s="8"/>
      <c r="AN166" s="9"/>
      <c r="AO166" s="8">
        <v>1358.49</v>
      </c>
      <c r="AP166" s="8">
        <v>113.82</v>
      </c>
      <c r="AQ166" s="8">
        <v>46.99</v>
      </c>
      <c r="AR166" s="8"/>
      <c r="AS166" s="8">
        <v>37.72</v>
      </c>
      <c r="AT166" s="8">
        <v>2.0099999999999998</v>
      </c>
      <c r="AU166" s="5">
        <v>623.49</v>
      </c>
    </row>
    <row r="167" spans="1:47" x14ac:dyDescent="0.25">
      <c r="A167">
        <v>1087</v>
      </c>
      <c r="B167" s="1" t="s">
        <v>193</v>
      </c>
      <c r="C167" s="2">
        <v>21</v>
      </c>
      <c r="D167" s="2" t="s">
        <v>468</v>
      </c>
      <c r="E167" s="1" t="s">
        <v>74</v>
      </c>
      <c r="F167" s="7">
        <v>372.99</v>
      </c>
      <c r="G167" s="7">
        <v>32.950000000000003</v>
      </c>
      <c r="H167" s="7">
        <v>193.47</v>
      </c>
      <c r="I167" s="7">
        <v>37.979999999999997</v>
      </c>
      <c r="J167" s="7">
        <v>1132.69</v>
      </c>
      <c r="K167" s="7">
        <v>15832.53</v>
      </c>
      <c r="L167" s="7">
        <v>23.31</v>
      </c>
      <c r="M167" s="7">
        <v>3894.41</v>
      </c>
      <c r="N167" s="7">
        <v>50.13</v>
      </c>
      <c r="O167" s="7">
        <v>16.809999999999999</v>
      </c>
      <c r="P167" s="7">
        <v>347.65</v>
      </c>
      <c r="Q167" s="7">
        <v>2109.19</v>
      </c>
      <c r="R167" s="7">
        <v>1236.8599999999999</v>
      </c>
      <c r="S167" s="7">
        <v>25.44</v>
      </c>
      <c r="T167" s="6">
        <v>8.66</v>
      </c>
      <c r="U167" s="7">
        <v>39.78</v>
      </c>
      <c r="V167" s="7">
        <v>1.01</v>
      </c>
      <c r="W167" s="7">
        <v>440.25</v>
      </c>
      <c r="X167" s="7">
        <v>38.65</v>
      </c>
      <c r="Y167" s="7">
        <v>10816.72</v>
      </c>
      <c r="Z167" s="6">
        <v>5.82</v>
      </c>
      <c r="AA167" s="7">
        <v>78.78</v>
      </c>
      <c r="AB167" s="7">
        <v>59.26</v>
      </c>
      <c r="AC167" s="7">
        <v>50.1</v>
      </c>
      <c r="AD167" s="7">
        <v>7.29</v>
      </c>
      <c r="AE167" s="7">
        <v>10.02</v>
      </c>
      <c r="AF167" s="7">
        <v>7.31</v>
      </c>
      <c r="AG167" s="7">
        <v>9946.52</v>
      </c>
      <c r="AH167" s="7">
        <v>601.07000000000005</v>
      </c>
      <c r="AI167" s="7">
        <v>52.67</v>
      </c>
      <c r="AJ167" s="7">
        <v>184.93</v>
      </c>
      <c r="AK167" s="7">
        <v>1150.6400000000001</v>
      </c>
      <c r="AL167" s="7">
        <v>5117.4799999999996</v>
      </c>
      <c r="AM167" s="7">
        <v>265.23</v>
      </c>
      <c r="AN167" s="7">
        <v>55.08</v>
      </c>
      <c r="AO167" s="7">
        <v>587.79999999999995</v>
      </c>
      <c r="AP167" s="7">
        <v>216.62</v>
      </c>
      <c r="AQ167" s="7">
        <v>26.84</v>
      </c>
      <c r="AR167" s="7">
        <v>37.69</v>
      </c>
      <c r="AS167" s="7">
        <v>181.18</v>
      </c>
      <c r="AT167" s="7">
        <v>3.76</v>
      </c>
      <c r="AU167" s="5">
        <v>603.99</v>
      </c>
    </row>
    <row r="168" spans="1:47" x14ac:dyDescent="0.25">
      <c r="A168">
        <v>1088</v>
      </c>
      <c r="B168" s="1" t="s">
        <v>194</v>
      </c>
      <c r="C168" s="2">
        <v>0</v>
      </c>
      <c r="D168" s="2" t="s">
        <v>468</v>
      </c>
      <c r="E168" s="1" t="s">
        <v>74</v>
      </c>
      <c r="F168" s="7">
        <v>62.94</v>
      </c>
      <c r="G168" s="6">
        <v>6.21</v>
      </c>
      <c r="H168" s="6">
        <v>6.77</v>
      </c>
      <c r="I168" s="6">
        <v>3.17</v>
      </c>
      <c r="J168" s="7">
        <v>11.43</v>
      </c>
      <c r="K168" s="7">
        <v>437.43</v>
      </c>
      <c r="L168" s="6">
        <v>1.48</v>
      </c>
      <c r="M168" s="7">
        <v>1588.79</v>
      </c>
      <c r="N168" s="7">
        <v>6.07</v>
      </c>
      <c r="O168" s="6">
        <v>4.1500000000000004</v>
      </c>
      <c r="P168" s="7">
        <v>23.58</v>
      </c>
      <c r="Q168" s="6">
        <v>2.78</v>
      </c>
      <c r="R168" s="6">
        <v>4.3499999999999996</v>
      </c>
      <c r="S168" s="6">
        <v>2.12</v>
      </c>
      <c r="T168" s="6">
        <v>8.66</v>
      </c>
      <c r="U168" s="6">
        <v>5.8</v>
      </c>
      <c r="V168" s="6">
        <v>0.83</v>
      </c>
      <c r="W168" s="6">
        <v>0.84</v>
      </c>
      <c r="X168" s="6">
        <v>1.2</v>
      </c>
      <c r="Y168" s="7">
        <v>129.68</v>
      </c>
      <c r="Z168" s="6">
        <v>5.82</v>
      </c>
      <c r="AA168" s="7">
        <v>4.2</v>
      </c>
      <c r="AB168" s="6">
        <v>8.39</v>
      </c>
      <c r="AC168" s="6">
        <v>3.54</v>
      </c>
      <c r="AD168" s="6">
        <v>6.54</v>
      </c>
      <c r="AE168" s="6">
        <v>0.03</v>
      </c>
      <c r="AF168" s="6">
        <v>2.21</v>
      </c>
      <c r="AG168" s="7">
        <v>7523.94</v>
      </c>
      <c r="AH168" s="7">
        <v>67.86</v>
      </c>
      <c r="AI168" s="6">
        <v>7.42</v>
      </c>
      <c r="AJ168" s="6">
        <v>3.27</v>
      </c>
      <c r="AK168" s="6">
        <v>4.05</v>
      </c>
      <c r="AL168" s="6">
        <v>1.29</v>
      </c>
      <c r="AM168" s="7">
        <v>122.66</v>
      </c>
      <c r="AN168" s="6">
        <v>1.19</v>
      </c>
      <c r="AO168" s="6">
        <v>2.17</v>
      </c>
      <c r="AP168" s="7">
        <v>16.14</v>
      </c>
      <c r="AQ168" s="6">
        <v>1.89</v>
      </c>
      <c r="AR168" s="6">
        <v>0.78</v>
      </c>
      <c r="AS168" s="6">
        <v>0.77</v>
      </c>
      <c r="AT168" s="6">
        <v>0.54</v>
      </c>
      <c r="AU168" s="5">
        <v>0.83</v>
      </c>
    </row>
    <row r="169" spans="1:47" x14ac:dyDescent="0.25">
      <c r="A169">
        <v>1088</v>
      </c>
      <c r="B169" s="1" t="s">
        <v>194</v>
      </c>
      <c r="C169" s="2">
        <v>21</v>
      </c>
      <c r="D169" s="2" t="s">
        <v>468</v>
      </c>
      <c r="E169" s="1" t="s">
        <v>74</v>
      </c>
      <c r="F169" s="7">
        <v>11.54</v>
      </c>
      <c r="G169" s="6">
        <v>6.21</v>
      </c>
      <c r="H169" s="6">
        <v>6.77</v>
      </c>
      <c r="I169" s="6">
        <v>3.17</v>
      </c>
      <c r="J169" s="6">
        <v>8.7899999999999991</v>
      </c>
      <c r="K169" s="6">
        <v>1.64</v>
      </c>
      <c r="L169" s="6">
        <v>1.48</v>
      </c>
      <c r="M169" s="7">
        <v>58.7</v>
      </c>
      <c r="N169" s="6">
        <v>4.0199999999999996</v>
      </c>
      <c r="O169" s="6">
        <v>4.1500000000000004</v>
      </c>
      <c r="P169" s="6">
        <v>1.8</v>
      </c>
      <c r="Q169" s="6">
        <v>2.78</v>
      </c>
      <c r="R169" s="6">
        <v>4.3499999999999996</v>
      </c>
      <c r="S169" s="6">
        <v>2.12</v>
      </c>
      <c r="T169" s="7">
        <v>22.98</v>
      </c>
      <c r="U169" s="6">
        <v>5.8</v>
      </c>
      <c r="V169" s="6">
        <v>0.83</v>
      </c>
      <c r="W169" s="6">
        <v>0.84</v>
      </c>
      <c r="X169" s="6">
        <v>1.2</v>
      </c>
      <c r="Y169" s="7">
        <v>18.329999999999998</v>
      </c>
      <c r="Z169" s="6">
        <v>5.82</v>
      </c>
      <c r="AA169" s="6">
        <v>2.52</v>
      </c>
      <c r="AB169" s="6">
        <v>8.39</v>
      </c>
      <c r="AC169" s="6">
        <v>3.54</v>
      </c>
      <c r="AD169" s="6">
        <v>6.54</v>
      </c>
      <c r="AE169" s="6">
        <v>0.03</v>
      </c>
      <c r="AF169" s="6">
        <v>2.21</v>
      </c>
      <c r="AG169" s="7">
        <v>86.37</v>
      </c>
      <c r="AH169" s="7">
        <v>15.93</v>
      </c>
      <c r="AI169" s="6">
        <v>7.42</v>
      </c>
      <c r="AJ169" s="6">
        <v>3.27</v>
      </c>
      <c r="AK169" s="6">
        <v>4.05</v>
      </c>
      <c r="AL169" s="6">
        <v>1.29</v>
      </c>
      <c r="AM169" s="7">
        <v>16.37</v>
      </c>
      <c r="AN169" s="6">
        <v>1.19</v>
      </c>
      <c r="AO169" s="6">
        <v>2.17</v>
      </c>
      <c r="AP169" s="6">
        <v>1.89</v>
      </c>
      <c r="AQ169" s="6">
        <v>1.89</v>
      </c>
      <c r="AR169" s="6">
        <v>0.78</v>
      </c>
      <c r="AS169" s="6">
        <v>0.77</v>
      </c>
      <c r="AT169" s="6">
        <v>0.54</v>
      </c>
      <c r="AU169" s="5">
        <v>0.83</v>
      </c>
    </row>
    <row r="170" spans="1:47" x14ac:dyDescent="0.25">
      <c r="A170">
        <v>1088</v>
      </c>
      <c r="B170" s="1" t="s">
        <v>194</v>
      </c>
      <c r="C170" s="2">
        <v>38</v>
      </c>
      <c r="D170" s="2" t="s">
        <v>468</v>
      </c>
      <c r="E170" s="1" t="s">
        <v>74</v>
      </c>
      <c r="F170" s="6">
        <v>8.48</v>
      </c>
      <c r="G170" s="6">
        <v>6.21</v>
      </c>
      <c r="H170" s="6">
        <v>6.77</v>
      </c>
      <c r="I170" s="6">
        <v>3.17</v>
      </c>
      <c r="J170" s="6">
        <v>8.7899999999999991</v>
      </c>
      <c r="K170" s="7">
        <v>2.25</v>
      </c>
      <c r="L170" s="6">
        <v>1.48</v>
      </c>
      <c r="M170" s="7">
        <v>62.3</v>
      </c>
      <c r="N170" s="6">
        <v>4.0199999999999996</v>
      </c>
      <c r="O170" s="6">
        <v>4.1500000000000004</v>
      </c>
      <c r="P170" s="6">
        <v>1.8</v>
      </c>
      <c r="Q170" s="6">
        <v>2.78</v>
      </c>
      <c r="R170" s="6">
        <v>4.3499999999999996</v>
      </c>
      <c r="S170" s="6">
        <v>2.12</v>
      </c>
      <c r="T170" s="7">
        <v>9.3699999999999992</v>
      </c>
      <c r="U170" s="6">
        <v>5.8</v>
      </c>
      <c r="V170" s="6">
        <v>0.83</v>
      </c>
      <c r="W170" s="6">
        <v>0.84</v>
      </c>
      <c r="X170" s="6">
        <v>1.2</v>
      </c>
      <c r="Y170" s="7">
        <v>13.72</v>
      </c>
      <c r="Z170" s="6">
        <v>5.82</v>
      </c>
      <c r="AA170" s="6">
        <v>2.52</v>
      </c>
      <c r="AB170" s="6">
        <v>8.39</v>
      </c>
      <c r="AC170" s="6">
        <v>3.54</v>
      </c>
      <c r="AD170" s="6">
        <v>6.54</v>
      </c>
      <c r="AE170" s="6">
        <v>0.03</v>
      </c>
      <c r="AF170" s="6">
        <v>2.21</v>
      </c>
      <c r="AG170" s="7">
        <v>20.63</v>
      </c>
      <c r="AH170" s="7">
        <v>10.34</v>
      </c>
      <c r="AI170" s="6">
        <v>7.42</v>
      </c>
      <c r="AJ170" s="6">
        <v>3.27</v>
      </c>
      <c r="AK170" s="6">
        <v>4.05</v>
      </c>
      <c r="AL170" s="6">
        <v>1.29</v>
      </c>
      <c r="AM170" s="7">
        <v>9.8000000000000007</v>
      </c>
      <c r="AN170" s="6">
        <v>1.19</v>
      </c>
      <c r="AO170" s="6">
        <v>2.17</v>
      </c>
      <c r="AP170" s="6">
        <v>1.89</v>
      </c>
      <c r="AQ170" s="6">
        <v>1.89</v>
      </c>
      <c r="AR170" s="6">
        <v>0.78</v>
      </c>
      <c r="AS170" s="6">
        <v>0.77</v>
      </c>
      <c r="AT170" s="6">
        <v>0.54</v>
      </c>
      <c r="AU170" s="5">
        <v>0.83</v>
      </c>
    </row>
    <row r="171" spans="1:47" x14ac:dyDescent="0.25">
      <c r="A171">
        <v>1089</v>
      </c>
      <c r="B171" s="1" t="s">
        <v>195</v>
      </c>
      <c r="C171" s="2">
        <v>0</v>
      </c>
      <c r="D171" s="2" t="s">
        <v>468</v>
      </c>
      <c r="E171" s="1" t="s">
        <v>74</v>
      </c>
      <c r="F171" s="7">
        <v>49.15</v>
      </c>
      <c r="G171" s="6">
        <v>6.21</v>
      </c>
      <c r="H171" s="7">
        <v>34.26</v>
      </c>
      <c r="I171" s="7">
        <v>14.79</v>
      </c>
      <c r="J171" s="7">
        <v>73.45</v>
      </c>
      <c r="K171" s="7">
        <v>943.69</v>
      </c>
      <c r="L171" s="7">
        <v>6.13</v>
      </c>
      <c r="M171" s="7">
        <v>2293.27</v>
      </c>
      <c r="N171" s="7">
        <v>11.86</v>
      </c>
      <c r="O171" s="6">
        <v>4.1500000000000004</v>
      </c>
      <c r="P171" s="7">
        <v>49.81</v>
      </c>
      <c r="Q171" s="7">
        <v>76.05</v>
      </c>
      <c r="R171" s="7">
        <v>71.14</v>
      </c>
      <c r="S171" s="6">
        <v>2.12</v>
      </c>
      <c r="T171" s="6">
        <v>8.66</v>
      </c>
      <c r="U171" s="6">
        <v>5.8</v>
      </c>
      <c r="V171" s="6">
        <v>0.83</v>
      </c>
      <c r="W171" s="7">
        <v>83.64</v>
      </c>
      <c r="X171" s="7">
        <v>6.19</v>
      </c>
      <c r="Y171" s="7">
        <v>797.38</v>
      </c>
      <c r="Z171" s="6">
        <v>5.82</v>
      </c>
      <c r="AA171" s="7">
        <v>9.44</v>
      </c>
      <c r="AB171" s="6">
        <v>8.39</v>
      </c>
      <c r="AC171" s="7">
        <v>5.22</v>
      </c>
      <c r="AD171" s="6">
        <v>6.54</v>
      </c>
      <c r="AE171" s="7">
        <v>0.66</v>
      </c>
      <c r="AF171" s="6">
        <v>2.21</v>
      </c>
      <c r="AG171" s="7">
        <v>10635.74</v>
      </c>
      <c r="AH171" s="7">
        <v>79.63</v>
      </c>
      <c r="AI171" s="7">
        <v>19.190000000000001</v>
      </c>
      <c r="AJ171" s="7">
        <v>28.71</v>
      </c>
      <c r="AK171" s="7">
        <v>99.5</v>
      </c>
      <c r="AL171" s="7">
        <v>203.6</v>
      </c>
      <c r="AM171" s="7">
        <v>130.58000000000001</v>
      </c>
      <c r="AN171" s="7">
        <v>13.8</v>
      </c>
      <c r="AO171" s="7">
        <v>77.61</v>
      </c>
      <c r="AP171" s="7">
        <v>50.84</v>
      </c>
      <c r="AQ171" s="6">
        <v>1.89</v>
      </c>
      <c r="AR171" s="7">
        <v>3.53</v>
      </c>
      <c r="AS171" s="7">
        <v>53.69</v>
      </c>
      <c r="AT171" s="6">
        <v>0.54</v>
      </c>
      <c r="AU171" s="5">
        <v>90.15</v>
      </c>
    </row>
    <row r="172" spans="1:47" x14ac:dyDescent="0.25">
      <c r="A172">
        <v>1089</v>
      </c>
      <c r="B172" s="1" t="s">
        <v>195</v>
      </c>
      <c r="C172" s="2">
        <v>2</v>
      </c>
      <c r="D172" s="2" t="s">
        <v>468</v>
      </c>
      <c r="E172" s="1" t="s">
        <v>74</v>
      </c>
      <c r="F172" s="6">
        <v>8.48</v>
      </c>
      <c r="G172" s="6">
        <v>6.21</v>
      </c>
      <c r="H172" s="7">
        <v>27.15</v>
      </c>
      <c r="I172" s="7">
        <v>12.49</v>
      </c>
      <c r="J172" s="7">
        <v>124.72</v>
      </c>
      <c r="K172" s="7">
        <v>17.3</v>
      </c>
      <c r="L172" s="7">
        <v>1.51</v>
      </c>
      <c r="M172" s="7">
        <v>128.91999999999999</v>
      </c>
      <c r="N172" s="7">
        <v>6.38</v>
      </c>
      <c r="O172" s="6">
        <v>4.1500000000000004</v>
      </c>
      <c r="P172" s="7">
        <v>1.87</v>
      </c>
      <c r="Q172" s="7">
        <v>3.91</v>
      </c>
      <c r="R172" s="7">
        <v>24.86</v>
      </c>
      <c r="S172" s="6">
        <v>2.12</v>
      </c>
      <c r="T172" s="7">
        <v>21.76</v>
      </c>
      <c r="U172" s="7">
        <v>13.07</v>
      </c>
      <c r="V172" s="6">
        <v>0.83</v>
      </c>
      <c r="W172" s="6">
        <v>0.84</v>
      </c>
      <c r="X172" s="7">
        <v>2.5499999999999998</v>
      </c>
      <c r="Y172" s="7">
        <v>117.54</v>
      </c>
      <c r="Z172" s="6">
        <v>5.82</v>
      </c>
      <c r="AA172" s="6">
        <v>2.52</v>
      </c>
      <c r="AB172" s="6">
        <v>8.39</v>
      </c>
      <c r="AC172" s="7">
        <v>3.99</v>
      </c>
      <c r="AD172" s="6">
        <v>6.54</v>
      </c>
      <c r="AE172" s="7">
        <v>0.66</v>
      </c>
      <c r="AF172" s="6">
        <v>2.21</v>
      </c>
      <c r="AG172" s="7">
        <v>131.4</v>
      </c>
      <c r="AH172" s="7">
        <v>5.9</v>
      </c>
      <c r="AI172" s="7">
        <v>23.13</v>
      </c>
      <c r="AJ172" s="7">
        <v>16.899999999999999</v>
      </c>
      <c r="AK172" s="6">
        <v>4.05</v>
      </c>
      <c r="AL172" s="7">
        <v>47.83</v>
      </c>
      <c r="AM172" s="7">
        <v>13.13</v>
      </c>
      <c r="AN172" s="6">
        <v>1.19</v>
      </c>
      <c r="AO172" s="7">
        <v>7.2</v>
      </c>
      <c r="AP172" s="7">
        <v>36.08</v>
      </c>
      <c r="AQ172" s="6">
        <v>1.89</v>
      </c>
      <c r="AR172" s="6">
        <v>0.78</v>
      </c>
      <c r="AS172" s="7">
        <v>2.36</v>
      </c>
      <c r="AT172" s="7">
        <v>0.56999999999999995</v>
      </c>
      <c r="AU172" s="5">
        <v>0.83</v>
      </c>
    </row>
    <row r="173" spans="1:47" x14ac:dyDescent="0.25">
      <c r="A173">
        <v>1089</v>
      </c>
      <c r="B173" s="1" t="s">
        <v>195</v>
      </c>
      <c r="C173" s="2">
        <v>6</v>
      </c>
      <c r="D173" s="2" t="s">
        <v>468</v>
      </c>
      <c r="E173" s="1" t="s">
        <v>74</v>
      </c>
      <c r="F173" s="7">
        <v>86.93</v>
      </c>
      <c r="G173" s="7">
        <v>34.619999999999997</v>
      </c>
      <c r="H173" s="7">
        <v>99.05</v>
      </c>
      <c r="I173" s="7">
        <v>54.83</v>
      </c>
      <c r="J173" s="7">
        <v>451.6</v>
      </c>
      <c r="K173" s="7">
        <v>32.549999999999997</v>
      </c>
      <c r="L173" s="7">
        <v>8.77</v>
      </c>
      <c r="M173" s="7">
        <v>81.93</v>
      </c>
      <c r="N173" s="7">
        <v>53.52</v>
      </c>
      <c r="O173" s="7">
        <v>11.51</v>
      </c>
      <c r="P173" s="7">
        <v>20.38</v>
      </c>
      <c r="Q173" s="7">
        <v>42.48</v>
      </c>
      <c r="R173" s="7">
        <v>156.66</v>
      </c>
      <c r="S173" s="7">
        <v>14.84</v>
      </c>
      <c r="T173" s="7">
        <v>15.03</v>
      </c>
      <c r="U173" s="7">
        <v>93.54</v>
      </c>
      <c r="V173" s="6">
        <v>0.83</v>
      </c>
      <c r="W173" s="7">
        <v>5.86</v>
      </c>
      <c r="X173" s="7">
        <v>27.14</v>
      </c>
      <c r="Y173" s="7">
        <v>845.63</v>
      </c>
      <c r="Z173" s="6">
        <v>5.82</v>
      </c>
      <c r="AA173" s="7">
        <v>10</v>
      </c>
      <c r="AB173" s="7">
        <v>41.98</v>
      </c>
      <c r="AC173" s="7">
        <v>30.5</v>
      </c>
      <c r="AD173" s="6">
        <v>6.54</v>
      </c>
      <c r="AE173" s="7">
        <v>19.79</v>
      </c>
      <c r="AF173" s="7">
        <v>4.25</v>
      </c>
      <c r="AG173" s="7">
        <v>36.29</v>
      </c>
      <c r="AH173" s="7">
        <v>15.93</v>
      </c>
      <c r="AI173" s="7">
        <v>60.17</v>
      </c>
      <c r="AJ173" s="7">
        <v>55.65</v>
      </c>
      <c r="AK173" s="7">
        <v>13.86</v>
      </c>
      <c r="AL173" s="7">
        <v>184.38</v>
      </c>
      <c r="AM173" s="7">
        <v>77.489999999999995</v>
      </c>
      <c r="AN173" s="7">
        <v>20.58</v>
      </c>
      <c r="AO173" s="7">
        <v>25.62</v>
      </c>
      <c r="AP173" s="7">
        <v>179.17</v>
      </c>
      <c r="AQ173" s="7">
        <v>44.08</v>
      </c>
      <c r="AR173" s="6">
        <v>0.78</v>
      </c>
      <c r="AS173" s="7">
        <v>2.3199999999999998</v>
      </c>
      <c r="AT173" s="7">
        <v>8.93</v>
      </c>
      <c r="AU173" s="5">
        <v>0.83</v>
      </c>
    </row>
    <row r="174" spans="1:47" x14ac:dyDescent="0.25">
      <c r="A174">
        <v>1089</v>
      </c>
      <c r="B174" s="1" t="s">
        <v>195</v>
      </c>
      <c r="C174" s="2">
        <v>9</v>
      </c>
      <c r="D174" s="2" t="s">
        <v>468</v>
      </c>
      <c r="E174" s="1" t="s">
        <v>74</v>
      </c>
      <c r="F174" s="7">
        <v>11.44</v>
      </c>
      <c r="G174" s="7">
        <v>10.63</v>
      </c>
      <c r="H174" s="7">
        <v>58.48</v>
      </c>
      <c r="I174" s="7">
        <v>32.31</v>
      </c>
      <c r="J174" s="7">
        <v>261.74</v>
      </c>
      <c r="K174" s="7">
        <v>39.71</v>
      </c>
      <c r="L174" s="7">
        <v>4.58</v>
      </c>
      <c r="M174" s="7">
        <v>246.82</v>
      </c>
      <c r="N174" s="7">
        <v>21.6</v>
      </c>
      <c r="O174" s="7">
        <v>4.93</v>
      </c>
      <c r="P174" s="7">
        <v>6.96</v>
      </c>
      <c r="Q174" s="7">
        <v>17.18</v>
      </c>
      <c r="R174" s="7">
        <v>80.67</v>
      </c>
      <c r="S174" s="7">
        <v>5.76</v>
      </c>
      <c r="T174" s="7">
        <v>11.15</v>
      </c>
      <c r="U174" s="7">
        <v>36.020000000000003</v>
      </c>
      <c r="V174" s="6">
        <v>0.83</v>
      </c>
      <c r="W174" s="7">
        <v>1.1499999999999999</v>
      </c>
      <c r="X174" s="7">
        <v>16.11</v>
      </c>
      <c r="Y174" s="7">
        <v>819.78</v>
      </c>
      <c r="Z174" s="6">
        <v>5.82</v>
      </c>
      <c r="AA174" s="7">
        <v>6.71</v>
      </c>
      <c r="AB174" s="7">
        <v>21.19</v>
      </c>
      <c r="AC174" s="7">
        <v>10.130000000000001</v>
      </c>
      <c r="AD174" s="6">
        <v>6.54</v>
      </c>
      <c r="AE174" s="7">
        <v>7.54</v>
      </c>
      <c r="AF174" s="6">
        <v>2.21</v>
      </c>
      <c r="AG174" s="7">
        <v>18.64</v>
      </c>
      <c r="AH174" s="7">
        <v>12.28</v>
      </c>
      <c r="AI174" s="7">
        <v>39.57</v>
      </c>
      <c r="AJ174" s="7">
        <v>39.01</v>
      </c>
      <c r="AK174" s="7">
        <v>61.22</v>
      </c>
      <c r="AL174" s="7">
        <v>128.81</v>
      </c>
      <c r="AM174" s="7">
        <v>46.96</v>
      </c>
      <c r="AN174" s="7">
        <v>9.5500000000000007</v>
      </c>
      <c r="AO174" s="7">
        <v>15.18</v>
      </c>
      <c r="AP174" s="7">
        <v>90.66</v>
      </c>
      <c r="AQ174" s="7">
        <v>13.13</v>
      </c>
      <c r="AR174" s="6">
        <v>0.78</v>
      </c>
      <c r="AS174" s="7">
        <v>2.0499999999999998</v>
      </c>
      <c r="AT174" s="7">
        <v>3.34</v>
      </c>
      <c r="AU174" s="5">
        <v>0.83</v>
      </c>
    </row>
    <row r="175" spans="1:47" x14ac:dyDescent="0.25">
      <c r="A175">
        <v>1089</v>
      </c>
      <c r="B175" s="1" t="s">
        <v>195</v>
      </c>
      <c r="C175" s="2">
        <v>28</v>
      </c>
      <c r="D175" s="2" t="s">
        <v>468</v>
      </c>
      <c r="E175" s="1" t="s">
        <v>74</v>
      </c>
      <c r="F175" s="6">
        <v>8.48</v>
      </c>
      <c r="G175" s="6">
        <v>6.21</v>
      </c>
      <c r="H175" s="7">
        <v>10.29</v>
      </c>
      <c r="I175" s="7">
        <v>10.11</v>
      </c>
      <c r="J175" s="7">
        <v>57.73</v>
      </c>
      <c r="K175" s="7">
        <v>8.26</v>
      </c>
      <c r="L175" s="6">
        <v>1.48</v>
      </c>
      <c r="M175" s="7">
        <v>14.66</v>
      </c>
      <c r="N175" s="6">
        <v>4.0199999999999996</v>
      </c>
      <c r="O175" s="6">
        <v>4.1500000000000004</v>
      </c>
      <c r="P175" s="6">
        <v>1.8</v>
      </c>
      <c r="Q175" s="6">
        <v>2.78</v>
      </c>
      <c r="R175" s="7">
        <v>12.08</v>
      </c>
      <c r="S175" s="6">
        <v>2.12</v>
      </c>
      <c r="T175" s="7">
        <v>16.5</v>
      </c>
      <c r="U175" s="6">
        <v>5.8</v>
      </c>
      <c r="V175" s="6">
        <v>0.83</v>
      </c>
      <c r="W175" s="6">
        <v>0.84</v>
      </c>
      <c r="X175" s="6">
        <v>1.2</v>
      </c>
      <c r="Y175" s="7">
        <v>42.45</v>
      </c>
      <c r="Z175" s="6">
        <v>5.82</v>
      </c>
      <c r="AA175" s="6">
        <v>2.52</v>
      </c>
      <c r="AB175" s="6">
        <v>8.39</v>
      </c>
      <c r="AC175" s="6">
        <v>3.54</v>
      </c>
      <c r="AD175" s="6">
        <v>6.54</v>
      </c>
      <c r="AE175" s="7">
        <v>0.12</v>
      </c>
      <c r="AF175" s="6">
        <v>2.21</v>
      </c>
      <c r="AG175" s="6">
        <v>6.56</v>
      </c>
      <c r="AH175" s="6">
        <v>2.92</v>
      </c>
      <c r="AI175" s="7">
        <v>14.92</v>
      </c>
      <c r="AJ175" s="7">
        <v>11.9</v>
      </c>
      <c r="AK175" s="6">
        <v>4.05</v>
      </c>
      <c r="AL175" s="7">
        <v>21.41</v>
      </c>
      <c r="AM175" s="7">
        <v>9.4</v>
      </c>
      <c r="AN175" s="6">
        <v>1.19</v>
      </c>
      <c r="AO175" s="7">
        <v>3.09</v>
      </c>
      <c r="AP175" s="7">
        <v>15.62</v>
      </c>
      <c r="AQ175" s="6">
        <v>1.89</v>
      </c>
      <c r="AR175" s="6">
        <v>0.78</v>
      </c>
      <c r="AS175" s="6">
        <v>0.77</v>
      </c>
      <c r="AT175" s="6">
        <v>0.54</v>
      </c>
      <c r="AU175" s="5">
        <v>0.83</v>
      </c>
    </row>
    <row r="176" spans="1:47" x14ac:dyDescent="0.25">
      <c r="A176">
        <v>1090</v>
      </c>
      <c r="B176" s="1" t="s">
        <v>196</v>
      </c>
      <c r="C176" s="2">
        <v>0</v>
      </c>
      <c r="D176" s="2" t="s">
        <v>468</v>
      </c>
      <c r="E176" s="1" t="s">
        <v>74</v>
      </c>
      <c r="F176" s="7">
        <v>87.5</v>
      </c>
      <c r="G176" s="6">
        <v>6.21</v>
      </c>
      <c r="H176" s="6">
        <v>6.77</v>
      </c>
      <c r="I176" s="6">
        <v>3.17</v>
      </c>
      <c r="J176" s="6">
        <v>8.7899999999999991</v>
      </c>
      <c r="K176" s="7">
        <v>8.81</v>
      </c>
      <c r="L176" s="6">
        <v>1.48</v>
      </c>
      <c r="M176" s="7">
        <v>256.02999999999997</v>
      </c>
      <c r="N176" s="7">
        <v>6.69</v>
      </c>
      <c r="O176" s="6">
        <v>4.1500000000000004</v>
      </c>
      <c r="P176" s="7">
        <v>10.52</v>
      </c>
      <c r="Q176" s="6">
        <v>2.78</v>
      </c>
      <c r="R176" s="6">
        <v>4.3499999999999996</v>
      </c>
      <c r="S176" s="6">
        <v>2.12</v>
      </c>
      <c r="T176" s="6">
        <v>8.66</v>
      </c>
      <c r="U176" s="6">
        <v>5.8</v>
      </c>
      <c r="V176" s="6">
        <v>0.83</v>
      </c>
      <c r="W176" s="6">
        <v>0.84</v>
      </c>
      <c r="X176" s="6">
        <v>1.2</v>
      </c>
      <c r="Y176" s="7">
        <v>88.3</v>
      </c>
      <c r="Z176" s="6">
        <v>5.82</v>
      </c>
      <c r="AA176" s="6">
        <v>2.52</v>
      </c>
      <c r="AB176" s="6">
        <v>8.39</v>
      </c>
      <c r="AC176" s="6">
        <v>3.54</v>
      </c>
      <c r="AD176" s="6">
        <v>6.54</v>
      </c>
      <c r="AE176" s="6">
        <v>0.03</v>
      </c>
      <c r="AF176" s="6">
        <v>2.21</v>
      </c>
      <c r="AG176" s="7">
        <v>1471.77</v>
      </c>
      <c r="AH176" s="7">
        <v>50.21</v>
      </c>
      <c r="AI176" s="6">
        <v>7.42</v>
      </c>
      <c r="AJ176" s="6">
        <v>3.27</v>
      </c>
      <c r="AK176" s="6">
        <v>4.05</v>
      </c>
      <c r="AL176" s="6">
        <v>1.29</v>
      </c>
      <c r="AM176" s="7">
        <v>27.39</v>
      </c>
      <c r="AN176" s="6">
        <v>1.19</v>
      </c>
      <c r="AO176" s="6">
        <v>2.17</v>
      </c>
      <c r="AP176" s="6">
        <v>1.89</v>
      </c>
      <c r="AQ176" s="6">
        <v>1.89</v>
      </c>
      <c r="AR176" s="6">
        <v>0.78</v>
      </c>
      <c r="AS176" s="6">
        <v>0.77</v>
      </c>
      <c r="AT176" s="6">
        <v>0.54</v>
      </c>
      <c r="AU176" s="5">
        <v>0.83</v>
      </c>
    </row>
    <row r="177" spans="1:47" x14ac:dyDescent="0.25">
      <c r="A177">
        <v>1091</v>
      </c>
      <c r="B177" s="1" t="s">
        <v>197</v>
      </c>
      <c r="C177" s="2">
        <v>0</v>
      </c>
      <c r="D177" s="2" t="s">
        <v>468</v>
      </c>
      <c r="E177" s="1" t="s">
        <v>74</v>
      </c>
      <c r="F177" s="6">
        <v>8.48</v>
      </c>
      <c r="G177" s="6">
        <v>6.21</v>
      </c>
      <c r="H177" s="6">
        <v>6.77</v>
      </c>
      <c r="I177" s="6">
        <v>3.17</v>
      </c>
      <c r="J177" s="6">
        <v>8.7899999999999991</v>
      </c>
      <c r="K177" s="7">
        <v>4.1399999999999997</v>
      </c>
      <c r="L177" s="6">
        <v>1.48</v>
      </c>
      <c r="M177" s="7">
        <v>10.61</v>
      </c>
      <c r="N177" s="6">
        <v>4.0199999999999996</v>
      </c>
      <c r="O177" s="6">
        <v>4.1500000000000004</v>
      </c>
      <c r="P177" s="6">
        <v>1.8</v>
      </c>
      <c r="Q177" s="6">
        <v>2.78</v>
      </c>
      <c r="R177" s="6">
        <v>4.3499999999999996</v>
      </c>
      <c r="S177" s="6">
        <v>2.12</v>
      </c>
      <c r="T177" s="7">
        <v>9.42</v>
      </c>
      <c r="U177" s="6">
        <v>5.8</v>
      </c>
      <c r="V177" s="6">
        <v>0.83</v>
      </c>
      <c r="W177" s="6">
        <v>0.84</v>
      </c>
      <c r="X177" s="6">
        <v>1.2</v>
      </c>
      <c r="Y177" s="7">
        <v>7.83</v>
      </c>
      <c r="Z177" s="6">
        <v>5.82</v>
      </c>
      <c r="AA177" s="6">
        <v>2.52</v>
      </c>
      <c r="AB177" s="6">
        <v>8.39</v>
      </c>
      <c r="AC177" s="6">
        <v>3.54</v>
      </c>
      <c r="AD177" s="6">
        <v>6.54</v>
      </c>
      <c r="AE177" s="6">
        <v>0.03</v>
      </c>
      <c r="AF177" s="6">
        <v>2.21</v>
      </c>
      <c r="AG177" s="7">
        <v>11.02</v>
      </c>
      <c r="AH177" s="6">
        <v>2.92</v>
      </c>
      <c r="AI177" s="6">
        <v>7.42</v>
      </c>
      <c r="AJ177" s="6">
        <v>3.27</v>
      </c>
      <c r="AK177" s="6">
        <v>4.05</v>
      </c>
      <c r="AL177" s="6">
        <v>1.29</v>
      </c>
      <c r="AM177" s="6">
        <v>2.14</v>
      </c>
      <c r="AN177" s="6">
        <v>1.19</v>
      </c>
      <c r="AO177" s="6">
        <v>2.17</v>
      </c>
      <c r="AP177" s="6">
        <v>1.89</v>
      </c>
      <c r="AQ177" s="6">
        <v>1.89</v>
      </c>
      <c r="AR177" s="6">
        <v>0.78</v>
      </c>
      <c r="AS177" s="6">
        <v>0.77</v>
      </c>
      <c r="AT177" s="6">
        <v>0.54</v>
      </c>
      <c r="AU177" s="5">
        <v>0.83</v>
      </c>
    </row>
    <row r="178" spans="1:47" x14ac:dyDescent="0.25">
      <c r="A178">
        <v>1092</v>
      </c>
      <c r="B178" s="1" t="s">
        <v>198</v>
      </c>
      <c r="C178" s="2">
        <v>0</v>
      </c>
      <c r="D178" s="2" t="s">
        <v>468</v>
      </c>
      <c r="E178" s="1" t="s">
        <v>74</v>
      </c>
      <c r="F178" s="6">
        <v>8.48</v>
      </c>
      <c r="G178" s="6">
        <v>6.21</v>
      </c>
      <c r="H178" s="6">
        <v>6.77</v>
      </c>
      <c r="I178" s="6">
        <v>3.17</v>
      </c>
      <c r="J178" s="6">
        <v>8.7899999999999991</v>
      </c>
      <c r="K178" s="7">
        <v>65.77</v>
      </c>
      <c r="L178" s="6">
        <v>1.48</v>
      </c>
      <c r="M178" s="7">
        <v>640.37</v>
      </c>
      <c r="N178" s="7">
        <v>4.87</v>
      </c>
      <c r="O178" s="6">
        <v>4.1500000000000004</v>
      </c>
      <c r="P178" s="6">
        <v>1.8</v>
      </c>
      <c r="Q178" s="6">
        <v>2.78</v>
      </c>
      <c r="R178" s="6">
        <v>4.3499999999999996</v>
      </c>
      <c r="S178" s="6">
        <v>2.12</v>
      </c>
      <c r="T178" s="6">
        <v>8.66</v>
      </c>
      <c r="U178" s="6">
        <v>5.8</v>
      </c>
      <c r="V178" s="6">
        <v>0.83</v>
      </c>
      <c r="W178" s="6">
        <v>0.84</v>
      </c>
      <c r="X178" s="6">
        <v>1.2</v>
      </c>
      <c r="Y178" s="7">
        <v>45.26</v>
      </c>
      <c r="Z178" s="6">
        <v>5.82</v>
      </c>
      <c r="AA178" s="6">
        <v>2.52</v>
      </c>
      <c r="AB178" s="6">
        <v>8.39</v>
      </c>
      <c r="AC178" s="6">
        <v>3.54</v>
      </c>
      <c r="AD178" s="6">
        <v>6.54</v>
      </c>
      <c r="AE178" s="6">
        <v>0.03</v>
      </c>
      <c r="AF178" s="6">
        <v>2.21</v>
      </c>
      <c r="AG178" s="7">
        <v>774.12</v>
      </c>
      <c r="AH178" s="6">
        <v>2.92</v>
      </c>
      <c r="AI178" s="6">
        <v>7.42</v>
      </c>
      <c r="AJ178" s="6">
        <v>3.27</v>
      </c>
      <c r="AK178" s="6">
        <v>4.05</v>
      </c>
      <c r="AL178" s="6">
        <v>1.29</v>
      </c>
      <c r="AM178" s="7">
        <v>14.84</v>
      </c>
      <c r="AN178" s="6">
        <v>1.19</v>
      </c>
      <c r="AO178" s="6">
        <v>2.17</v>
      </c>
      <c r="AP178" s="6">
        <v>1.89</v>
      </c>
      <c r="AQ178" s="6">
        <v>1.89</v>
      </c>
      <c r="AR178" s="6">
        <v>0.78</v>
      </c>
      <c r="AS178" s="6">
        <v>0.77</v>
      </c>
      <c r="AT178" s="6">
        <v>0.54</v>
      </c>
      <c r="AU178" s="5">
        <v>0.83</v>
      </c>
    </row>
    <row r="179" spans="1:47" x14ac:dyDescent="0.25">
      <c r="A179">
        <v>1093</v>
      </c>
      <c r="B179" s="1" t="s">
        <v>199</v>
      </c>
      <c r="C179" s="2">
        <v>0</v>
      </c>
      <c r="D179" s="2" t="s">
        <v>468</v>
      </c>
      <c r="E179" s="1" t="s">
        <v>74</v>
      </c>
      <c r="F179" s="7">
        <v>650.57000000000005</v>
      </c>
      <c r="G179" s="7">
        <v>33.15</v>
      </c>
      <c r="H179" s="7">
        <v>62.31</v>
      </c>
      <c r="I179" s="7">
        <v>30.54</v>
      </c>
      <c r="J179" s="7">
        <v>104.06</v>
      </c>
      <c r="K179" s="7">
        <v>8589.61</v>
      </c>
      <c r="L179" s="7">
        <v>14.99</v>
      </c>
      <c r="M179" s="7">
        <v>3262.36</v>
      </c>
      <c r="N179" s="7">
        <v>75.41</v>
      </c>
      <c r="O179" s="7">
        <v>19.649999999999999</v>
      </c>
      <c r="P179" s="7">
        <v>204.62</v>
      </c>
      <c r="Q179" s="7">
        <v>386.77</v>
      </c>
      <c r="R179" s="7">
        <v>1832.63</v>
      </c>
      <c r="S179" s="7">
        <v>4.6399999999999997</v>
      </c>
      <c r="T179" s="6">
        <v>8.66</v>
      </c>
      <c r="U179" s="6">
        <v>5.8</v>
      </c>
      <c r="V179" s="6">
        <v>0.83</v>
      </c>
      <c r="W179" s="7">
        <v>1499.24</v>
      </c>
      <c r="X179" s="7">
        <v>23.09</v>
      </c>
      <c r="Y179" s="7">
        <v>4997.17</v>
      </c>
      <c r="Z179" s="6">
        <v>5.82</v>
      </c>
      <c r="AA179" s="7">
        <v>209.09</v>
      </c>
      <c r="AB179" s="7">
        <v>31.05</v>
      </c>
      <c r="AC179" s="7">
        <v>8.24</v>
      </c>
      <c r="AD179" s="6">
        <v>6.54</v>
      </c>
      <c r="AE179" s="7">
        <v>4.54</v>
      </c>
      <c r="AF179" s="7">
        <v>12.06</v>
      </c>
      <c r="AG179" s="7">
        <v>14563.6</v>
      </c>
      <c r="AH179" s="7">
        <v>788.15</v>
      </c>
      <c r="AI179" s="7">
        <v>35.770000000000003</v>
      </c>
      <c r="AJ179" s="7">
        <v>97.04</v>
      </c>
      <c r="AK179" s="7">
        <v>874.92</v>
      </c>
      <c r="AL179" s="7">
        <v>1606.36</v>
      </c>
      <c r="AM179" s="7">
        <v>415.66</v>
      </c>
      <c r="AN179" s="7">
        <v>42.16</v>
      </c>
      <c r="AO179" s="7">
        <v>143.57</v>
      </c>
      <c r="AP179" s="7">
        <v>81.83</v>
      </c>
      <c r="AQ179" s="7">
        <v>6.38</v>
      </c>
      <c r="AR179" s="7">
        <v>24.28</v>
      </c>
      <c r="AS179" s="7">
        <v>613.63</v>
      </c>
      <c r="AT179" s="7">
        <v>1.26</v>
      </c>
      <c r="AU179" s="5">
        <v>439.5</v>
      </c>
    </row>
    <row r="180" spans="1:47" x14ac:dyDescent="0.25">
      <c r="A180">
        <v>1093</v>
      </c>
      <c r="B180" s="1" t="s">
        <v>199</v>
      </c>
      <c r="C180" s="2">
        <v>3</v>
      </c>
      <c r="D180" s="2" t="s">
        <v>468</v>
      </c>
      <c r="E180" s="1" t="s">
        <v>74</v>
      </c>
      <c r="F180" s="7">
        <v>373.39</v>
      </c>
      <c r="G180" s="7">
        <v>45.62</v>
      </c>
      <c r="H180" s="7">
        <v>44.99</v>
      </c>
      <c r="I180" s="7">
        <v>15.35</v>
      </c>
      <c r="J180" s="7">
        <v>70.319999999999993</v>
      </c>
      <c r="K180" s="7">
        <v>13307.74</v>
      </c>
      <c r="L180" s="7">
        <v>9.23</v>
      </c>
      <c r="M180" s="7">
        <v>3475.7</v>
      </c>
      <c r="N180" s="7">
        <v>22.61</v>
      </c>
      <c r="O180" s="7">
        <v>10.76</v>
      </c>
      <c r="P180" s="7">
        <v>108.75</v>
      </c>
      <c r="Q180" s="7">
        <v>154.77000000000001</v>
      </c>
      <c r="R180" s="7">
        <v>1553.95</v>
      </c>
      <c r="S180" s="7">
        <v>2.27</v>
      </c>
      <c r="T180" s="6">
        <v>8.66</v>
      </c>
      <c r="U180" s="6">
        <v>5.8</v>
      </c>
      <c r="V180" s="6">
        <v>0.83</v>
      </c>
      <c r="W180" s="7">
        <v>348.77</v>
      </c>
      <c r="X180" s="7">
        <v>2.5499999999999998</v>
      </c>
      <c r="Y180" s="7">
        <v>2922.86</v>
      </c>
      <c r="Z180" s="6">
        <v>5.82</v>
      </c>
      <c r="AA180" s="7">
        <v>78.599999999999994</v>
      </c>
      <c r="AB180" s="7">
        <v>13.45</v>
      </c>
      <c r="AC180" s="7">
        <v>7.72</v>
      </c>
      <c r="AD180" s="7">
        <v>7.05</v>
      </c>
      <c r="AE180" s="7">
        <v>1.2</v>
      </c>
      <c r="AF180" s="7">
        <v>4.0199999999999996</v>
      </c>
      <c r="AG180" s="7">
        <v>15019.66</v>
      </c>
      <c r="AH180" s="7">
        <v>174.32</v>
      </c>
      <c r="AI180" s="7">
        <v>16.39</v>
      </c>
      <c r="AJ180" s="7">
        <v>125.17</v>
      </c>
      <c r="AK180" s="7">
        <v>202.1</v>
      </c>
      <c r="AL180" s="7">
        <v>428.75</v>
      </c>
      <c r="AM180" s="7">
        <v>801.26</v>
      </c>
      <c r="AN180" s="7">
        <v>388.78</v>
      </c>
      <c r="AO180" s="7">
        <v>1001.4</v>
      </c>
      <c r="AP180" s="7">
        <v>154.16</v>
      </c>
      <c r="AQ180" s="6">
        <v>1.89</v>
      </c>
      <c r="AR180" s="7">
        <v>16.38</v>
      </c>
      <c r="AS180" s="7">
        <v>25.05</v>
      </c>
      <c r="AT180" s="6">
        <v>0.54</v>
      </c>
      <c r="AU180" s="5">
        <v>440.26</v>
      </c>
    </row>
    <row r="181" spans="1:47" x14ac:dyDescent="0.25">
      <c r="A181">
        <v>1093</v>
      </c>
      <c r="B181" s="1" t="s">
        <v>199</v>
      </c>
      <c r="C181" s="2">
        <v>7</v>
      </c>
      <c r="D181" s="2" t="s">
        <v>468</v>
      </c>
      <c r="E181" s="1" t="s">
        <v>74</v>
      </c>
      <c r="F181" s="7">
        <v>354.12</v>
      </c>
      <c r="G181" s="7">
        <v>65.83</v>
      </c>
      <c r="H181" s="7">
        <v>31.06</v>
      </c>
      <c r="I181" s="7">
        <v>14.79</v>
      </c>
      <c r="J181" s="7">
        <v>27.7</v>
      </c>
      <c r="K181" s="7">
        <v>3612.9</v>
      </c>
      <c r="L181" s="7">
        <v>10.09</v>
      </c>
      <c r="M181" s="7">
        <v>2664.32</v>
      </c>
      <c r="N181" s="7">
        <v>10.54</v>
      </c>
      <c r="O181" s="6">
        <v>4.1500000000000004</v>
      </c>
      <c r="P181" s="7">
        <v>59.2</v>
      </c>
      <c r="Q181" s="7">
        <v>86.17</v>
      </c>
      <c r="R181" s="7">
        <v>1428.56</v>
      </c>
      <c r="S181" s="6">
        <v>2.12</v>
      </c>
      <c r="T181" s="6">
        <v>8.66</v>
      </c>
      <c r="U181" s="6">
        <v>5.8</v>
      </c>
      <c r="V181" s="6">
        <v>0.83</v>
      </c>
      <c r="W181" s="7">
        <v>57.6</v>
      </c>
      <c r="X181" s="7">
        <v>2.38</v>
      </c>
      <c r="Y181" s="7">
        <v>8722.26</v>
      </c>
      <c r="Z181" s="6">
        <v>5.82</v>
      </c>
      <c r="AA181" s="7">
        <v>19.739999999999998</v>
      </c>
      <c r="AB181" s="7">
        <v>10.18</v>
      </c>
      <c r="AC181" s="6">
        <v>3.54</v>
      </c>
      <c r="AD181" s="6">
        <v>6.54</v>
      </c>
      <c r="AE181" s="6">
        <v>0.03</v>
      </c>
      <c r="AF181" s="6">
        <v>2.21</v>
      </c>
      <c r="AG181" s="7">
        <v>2325.92</v>
      </c>
      <c r="AH181" s="7">
        <v>227.45</v>
      </c>
      <c r="AI181" s="7">
        <v>10.91</v>
      </c>
      <c r="AJ181" s="7">
        <v>84.72</v>
      </c>
      <c r="AK181" s="7">
        <v>427.41</v>
      </c>
      <c r="AL181" s="7">
        <v>446.31</v>
      </c>
      <c r="AM181" s="7">
        <v>277.52</v>
      </c>
      <c r="AN181" s="7">
        <v>3.04</v>
      </c>
      <c r="AO181" s="7">
        <v>104.15</v>
      </c>
      <c r="AP181" s="7">
        <v>16.66</v>
      </c>
      <c r="AQ181" s="6">
        <v>1.89</v>
      </c>
      <c r="AR181" s="7">
        <v>6.62</v>
      </c>
      <c r="AS181" s="7">
        <v>15.78</v>
      </c>
      <c r="AT181" s="6">
        <v>0.54</v>
      </c>
      <c r="AU181" s="5">
        <v>498.59</v>
      </c>
    </row>
    <row r="182" spans="1:47" x14ac:dyDescent="0.25">
      <c r="A182">
        <v>1093</v>
      </c>
      <c r="B182" s="1" t="s">
        <v>199</v>
      </c>
      <c r="C182" s="2">
        <v>10</v>
      </c>
      <c r="D182" s="2" t="s">
        <v>468</v>
      </c>
      <c r="E182" s="1" t="s">
        <v>74</v>
      </c>
      <c r="F182" s="7">
        <v>189.25</v>
      </c>
      <c r="G182" s="7">
        <v>81.290000000000006</v>
      </c>
      <c r="H182" s="7">
        <v>27.72</v>
      </c>
      <c r="I182" s="7">
        <v>7.65</v>
      </c>
      <c r="J182" s="7">
        <v>20.059999999999999</v>
      </c>
      <c r="K182" s="7">
        <v>3882.26</v>
      </c>
      <c r="L182" s="7">
        <v>7.93</v>
      </c>
      <c r="M182" s="7">
        <v>3245.3</v>
      </c>
      <c r="N182" s="7">
        <v>11.53</v>
      </c>
      <c r="O182" s="7">
        <v>8.2799999999999994</v>
      </c>
      <c r="P182" s="7">
        <v>35.83</v>
      </c>
      <c r="Q182" s="7">
        <v>59.7</v>
      </c>
      <c r="R182" s="7">
        <v>245.92</v>
      </c>
      <c r="S182" s="6">
        <v>2.12</v>
      </c>
      <c r="T182" s="6">
        <v>8.66</v>
      </c>
      <c r="U182" s="6">
        <v>5.8</v>
      </c>
      <c r="V182" s="6">
        <v>0.83</v>
      </c>
      <c r="W182" s="7">
        <v>42.7</v>
      </c>
      <c r="X182" s="6">
        <v>1.2</v>
      </c>
      <c r="Y182" s="7">
        <v>6328.27</v>
      </c>
      <c r="Z182" s="6">
        <v>5.82</v>
      </c>
      <c r="AA182" s="7">
        <v>6</v>
      </c>
      <c r="AB182" s="6">
        <v>8.39</v>
      </c>
      <c r="AC182" s="6">
        <v>3.54</v>
      </c>
      <c r="AD182" s="6">
        <v>6.54</v>
      </c>
      <c r="AE182" s="6">
        <v>0.03</v>
      </c>
      <c r="AF182" s="6">
        <v>2.21</v>
      </c>
      <c r="AG182" s="7">
        <v>2734.75</v>
      </c>
      <c r="AH182" s="7">
        <v>128.93</v>
      </c>
      <c r="AI182" s="7">
        <v>9.9499999999999993</v>
      </c>
      <c r="AJ182" s="7">
        <v>72.08</v>
      </c>
      <c r="AK182" s="7">
        <v>245.95</v>
      </c>
      <c r="AL182" s="7">
        <v>381.14</v>
      </c>
      <c r="AM182" s="7">
        <v>281.33</v>
      </c>
      <c r="AN182" s="7">
        <v>24.26</v>
      </c>
      <c r="AO182" s="7">
        <v>86.29</v>
      </c>
      <c r="AP182" s="7">
        <v>13.07</v>
      </c>
      <c r="AQ182" s="6">
        <v>1.89</v>
      </c>
      <c r="AR182" s="7">
        <v>3.2</v>
      </c>
      <c r="AS182" s="7">
        <v>1.52</v>
      </c>
      <c r="AT182" s="6">
        <v>0.54</v>
      </c>
      <c r="AU182" s="5">
        <v>537.99</v>
      </c>
    </row>
    <row r="183" spans="1:47" x14ac:dyDescent="0.25">
      <c r="A183">
        <v>1093</v>
      </c>
      <c r="B183" s="1" t="s">
        <v>199</v>
      </c>
      <c r="C183" s="2">
        <v>28</v>
      </c>
      <c r="D183" s="2" t="s">
        <v>468</v>
      </c>
      <c r="E183" s="1" t="s">
        <v>74</v>
      </c>
      <c r="F183" s="7">
        <v>221.41</v>
      </c>
      <c r="G183" s="7">
        <v>15.08</v>
      </c>
      <c r="H183" s="7">
        <v>28.85</v>
      </c>
      <c r="I183" s="7">
        <v>3.57</v>
      </c>
      <c r="J183" s="7">
        <v>108.54</v>
      </c>
      <c r="K183" s="7">
        <v>108.82</v>
      </c>
      <c r="L183" s="7">
        <v>2.1800000000000002</v>
      </c>
      <c r="M183" s="7">
        <v>2327.04</v>
      </c>
      <c r="N183" s="7">
        <v>5.46</v>
      </c>
      <c r="O183" s="6">
        <v>4.1500000000000004</v>
      </c>
      <c r="P183" s="7">
        <v>26.93</v>
      </c>
      <c r="Q183" s="6">
        <v>2.78</v>
      </c>
      <c r="R183" s="7">
        <v>258.54000000000002</v>
      </c>
      <c r="S183" s="6">
        <v>2.12</v>
      </c>
      <c r="T183" s="6">
        <v>8.66</v>
      </c>
      <c r="U183" s="6">
        <v>5.8</v>
      </c>
      <c r="V183" s="6">
        <v>0.83</v>
      </c>
      <c r="W183" s="7">
        <v>2.02</v>
      </c>
      <c r="X183" s="7">
        <v>2.38</v>
      </c>
      <c r="Y183" s="7">
        <v>851.8</v>
      </c>
      <c r="Z183" s="6">
        <v>5.82</v>
      </c>
      <c r="AA183" s="7">
        <v>6</v>
      </c>
      <c r="AB183" s="6">
        <v>8.39</v>
      </c>
      <c r="AC183" s="6">
        <v>3.54</v>
      </c>
      <c r="AD183" s="6">
        <v>6.54</v>
      </c>
      <c r="AE183" s="6">
        <v>0.03</v>
      </c>
      <c r="AF183" s="6">
        <v>2.21</v>
      </c>
      <c r="AG183" s="7">
        <v>3673.93</v>
      </c>
      <c r="AH183" s="7">
        <v>114.1</v>
      </c>
      <c r="AI183" s="7">
        <v>7.64</v>
      </c>
      <c r="AJ183" s="7">
        <v>69.239999999999995</v>
      </c>
      <c r="AK183" s="6">
        <v>4.05</v>
      </c>
      <c r="AL183" s="7">
        <v>10.39</v>
      </c>
      <c r="AM183" s="7">
        <v>474.16</v>
      </c>
      <c r="AN183" s="7">
        <v>29.01</v>
      </c>
      <c r="AO183" s="7">
        <v>155.37</v>
      </c>
      <c r="AP183" s="7">
        <v>30.06</v>
      </c>
      <c r="AQ183" s="6">
        <v>1.89</v>
      </c>
      <c r="AR183" s="7">
        <v>5.94</v>
      </c>
      <c r="AS183" s="6">
        <v>0.77</v>
      </c>
      <c r="AT183" s="6">
        <v>0.54</v>
      </c>
      <c r="AU183" s="5">
        <v>242.14</v>
      </c>
    </row>
    <row r="184" spans="1:47" x14ac:dyDescent="0.25">
      <c r="A184">
        <v>1094</v>
      </c>
      <c r="B184" s="1" t="s">
        <v>200</v>
      </c>
      <c r="C184" s="2">
        <v>0</v>
      </c>
      <c r="D184" s="2" t="s">
        <v>468</v>
      </c>
      <c r="E184" s="1" t="s">
        <v>74</v>
      </c>
      <c r="F184" s="7">
        <v>166.3</v>
      </c>
      <c r="G184" s="7">
        <v>53.79</v>
      </c>
      <c r="H184" s="7">
        <v>164.93</v>
      </c>
      <c r="I184" s="7">
        <v>15.63</v>
      </c>
      <c r="J184" s="7">
        <v>120.35</v>
      </c>
      <c r="K184" s="7">
        <v>7694.15</v>
      </c>
      <c r="L184" s="7">
        <v>13.25</v>
      </c>
      <c r="M184" s="7">
        <v>3130.3</v>
      </c>
      <c r="N184" s="7">
        <v>24.63</v>
      </c>
      <c r="O184" s="7">
        <v>12.27</v>
      </c>
      <c r="P184" s="7">
        <v>71.89</v>
      </c>
      <c r="Q184" s="7">
        <v>68.819999999999993</v>
      </c>
      <c r="R184" s="7">
        <v>859.62</v>
      </c>
      <c r="S184" s="7">
        <v>3.34</v>
      </c>
      <c r="T184" s="6">
        <v>8.66</v>
      </c>
      <c r="U184" s="6">
        <v>5.8</v>
      </c>
      <c r="V184" s="6">
        <v>0.83</v>
      </c>
      <c r="W184" s="7">
        <v>274.70999999999998</v>
      </c>
      <c r="X184" s="7">
        <v>12.63</v>
      </c>
      <c r="Y184" s="7">
        <v>5441.51</v>
      </c>
      <c r="Z184" s="6">
        <v>5.82</v>
      </c>
      <c r="AA184" s="7">
        <v>107.44</v>
      </c>
      <c r="AB184" s="7">
        <v>19.87</v>
      </c>
      <c r="AC184" s="7">
        <v>5.41</v>
      </c>
      <c r="AD184" s="6">
        <v>6.54</v>
      </c>
      <c r="AE184" s="7">
        <v>2.2799999999999998</v>
      </c>
      <c r="AF184" s="7">
        <v>6.36</v>
      </c>
      <c r="AG184" s="7">
        <v>14228.39</v>
      </c>
      <c r="AH184" s="7">
        <v>387.66</v>
      </c>
      <c r="AI184" s="7">
        <v>19.739999999999998</v>
      </c>
      <c r="AJ184" s="7">
        <v>168.77</v>
      </c>
      <c r="AK184" s="7">
        <v>177.29</v>
      </c>
      <c r="AL184" s="7">
        <v>243.65</v>
      </c>
      <c r="AM184" s="7">
        <v>410.93</v>
      </c>
      <c r="AN184" s="7">
        <v>50.54</v>
      </c>
      <c r="AO184" s="7">
        <v>208.44</v>
      </c>
      <c r="AP184" s="7">
        <v>62.74</v>
      </c>
      <c r="AQ184" s="6">
        <v>1.89</v>
      </c>
      <c r="AR184" s="7">
        <v>18.32</v>
      </c>
      <c r="AS184" s="7">
        <v>74.56</v>
      </c>
      <c r="AT184" s="6">
        <v>0.54</v>
      </c>
      <c r="AU184" s="5">
        <v>715.01</v>
      </c>
    </row>
    <row r="185" spans="1:47" x14ac:dyDescent="0.25">
      <c r="A185">
        <v>1094</v>
      </c>
      <c r="B185" s="1" t="s">
        <v>200</v>
      </c>
      <c r="C185" s="2">
        <v>4</v>
      </c>
      <c r="D185" s="2" t="s">
        <v>468</v>
      </c>
      <c r="E185" s="1" t="s">
        <v>74</v>
      </c>
      <c r="F185" s="7">
        <v>101.05</v>
      </c>
      <c r="G185" s="7">
        <v>62.77</v>
      </c>
      <c r="H185" s="7">
        <v>152.16999999999999</v>
      </c>
      <c r="I185" s="7">
        <v>18.63</v>
      </c>
      <c r="J185" s="7">
        <v>70.319999999999993</v>
      </c>
      <c r="K185" s="7">
        <v>15060.07</v>
      </c>
      <c r="L185" s="7">
        <v>11.66</v>
      </c>
      <c r="M185" s="7">
        <v>3922.53</v>
      </c>
      <c r="N185" s="7">
        <v>23.96</v>
      </c>
      <c r="O185" s="7">
        <v>17.399999999999999</v>
      </c>
      <c r="P185" s="7">
        <v>90.94</v>
      </c>
      <c r="Q185" s="7">
        <v>153.34</v>
      </c>
      <c r="R185" s="7">
        <v>907.17</v>
      </c>
      <c r="S185" s="7">
        <v>3.4</v>
      </c>
      <c r="T185" s="6">
        <v>8.66</v>
      </c>
      <c r="U185" s="6">
        <v>5.8</v>
      </c>
      <c r="V185" s="6">
        <v>0.83</v>
      </c>
      <c r="W185" s="7">
        <v>209</v>
      </c>
      <c r="X185" s="7">
        <v>8.7200000000000006</v>
      </c>
      <c r="Y185" s="7">
        <v>5609.98</v>
      </c>
      <c r="Z185" s="6">
        <v>5.82</v>
      </c>
      <c r="AA185" s="7">
        <v>100.79</v>
      </c>
      <c r="AB185" s="7">
        <v>29.24</v>
      </c>
      <c r="AC185" s="7">
        <v>6.8</v>
      </c>
      <c r="AD185" s="6">
        <v>6.54</v>
      </c>
      <c r="AE185" s="7">
        <v>2.0099999999999998</v>
      </c>
      <c r="AF185" s="7">
        <v>7.77</v>
      </c>
      <c r="AG185" s="7">
        <v>14599.13</v>
      </c>
      <c r="AH185" s="7">
        <v>262.3</v>
      </c>
      <c r="AI185" s="7">
        <v>20.54</v>
      </c>
      <c r="AJ185" s="7">
        <v>123.46</v>
      </c>
      <c r="AK185" s="7">
        <v>155.66999999999999</v>
      </c>
      <c r="AL185" s="7">
        <v>243.47</v>
      </c>
      <c r="AM185" s="7">
        <v>247.88</v>
      </c>
      <c r="AN185" s="7">
        <v>62.06</v>
      </c>
      <c r="AO185" s="7">
        <v>192.85</v>
      </c>
      <c r="AP185" s="7">
        <v>70.23</v>
      </c>
      <c r="AQ185" s="6">
        <v>1.89</v>
      </c>
      <c r="AR185" s="7">
        <v>24.14</v>
      </c>
      <c r="AS185" s="7">
        <v>49.7</v>
      </c>
      <c r="AT185" s="7">
        <v>0.72</v>
      </c>
      <c r="AU185" s="5">
        <v>459.59</v>
      </c>
    </row>
    <row r="186" spans="1:47" x14ac:dyDescent="0.25">
      <c r="A186">
        <v>1095</v>
      </c>
      <c r="B186" s="1" t="s">
        <v>201</v>
      </c>
      <c r="C186" s="2">
        <v>0</v>
      </c>
      <c r="D186" s="2" t="s">
        <v>468</v>
      </c>
      <c r="E186" s="1" t="s">
        <v>74</v>
      </c>
      <c r="F186" s="7">
        <v>27.03</v>
      </c>
      <c r="G186" s="6">
        <v>6.21</v>
      </c>
      <c r="H186" s="6">
        <v>6.77</v>
      </c>
      <c r="I186" s="6">
        <v>3.17</v>
      </c>
      <c r="J186" s="7">
        <v>10.09</v>
      </c>
      <c r="K186" s="7">
        <v>9.93</v>
      </c>
      <c r="L186" s="6">
        <v>1.48</v>
      </c>
      <c r="M186" s="7">
        <v>511.8</v>
      </c>
      <c r="N186" s="7">
        <v>4.87</v>
      </c>
      <c r="O186" s="6">
        <v>4.1500000000000004</v>
      </c>
      <c r="P186" s="7">
        <v>6.77</v>
      </c>
      <c r="Q186" s="6">
        <v>2.78</v>
      </c>
      <c r="R186" s="7">
        <v>36.97</v>
      </c>
      <c r="S186" s="6">
        <v>2.12</v>
      </c>
      <c r="T186" s="6">
        <v>8.66</v>
      </c>
      <c r="U186" s="6">
        <v>5.8</v>
      </c>
      <c r="V186" s="6">
        <v>0.83</v>
      </c>
      <c r="W186" s="6">
        <v>0.84</v>
      </c>
      <c r="X186" s="6">
        <v>1.2</v>
      </c>
      <c r="Y186" s="7">
        <v>144.36000000000001</v>
      </c>
      <c r="Z186" s="6">
        <v>5.82</v>
      </c>
      <c r="AA186" s="6">
        <v>2.52</v>
      </c>
      <c r="AB186" s="6">
        <v>8.39</v>
      </c>
      <c r="AC186" s="6">
        <v>3.54</v>
      </c>
      <c r="AD186" s="6">
        <v>6.54</v>
      </c>
      <c r="AE186" s="6">
        <v>0.03</v>
      </c>
      <c r="AF186" s="6">
        <v>2.21</v>
      </c>
      <c r="AG186" s="7">
        <v>1443.47</v>
      </c>
      <c r="AH186" s="7">
        <v>35.06</v>
      </c>
      <c r="AI186" s="6">
        <v>7.42</v>
      </c>
      <c r="AJ186" s="6">
        <v>3.27</v>
      </c>
      <c r="AK186" s="6">
        <v>4.05</v>
      </c>
      <c r="AL186" s="6">
        <v>1.29</v>
      </c>
      <c r="AM186" s="7">
        <v>113.18</v>
      </c>
      <c r="AN186" s="6">
        <v>1.19</v>
      </c>
      <c r="AO186" s="6">
        <v>2.17</v>
      </c>
      <c r="AP186" s="6">
        <v>1.89</v>
      </c>
      <c r="AQ186" s="6">
        <v>1.89</v>
      </c>
      <c r="AR186" s="6">
        <v>0.78</v>
      </c>
      <c r="AS186" s="6">
        <v>0.77</v>
      </c>
      <c r="AT186" s="6">
        <v>0.54</v>
      </c>
      <c r="AU186" s="5">
        <v>0.83</v>
      </c>
    </row>
    <row r="187" spans="1:47" x14ac:dyDescent="0.25">
      <c r="A187">
        <v>1096</v>
      </c>
      <c r="B187" s="1" t="s">
        <v>202</v>
      </c>
      <c r="C187" s="2">
        <v>0</v>
      </c>
      <c r="D187" s="2" t="s">
        <v>468</v>
      </c>
      <c r="E187" s="1" t="s">
        <v>74</v>
      </c>
      <c r="F187" s="7">
        <v>68.64</v>
      </c>
      <c r="G187" s="6">
        <v>6.21</v>
      </c>
      <c r="H187" s="6">
        <v>6.77</v>
      </c>
      <c r="I187" s="6">
        <v>3.17</v>
      </c>
      <c r="J187" s="7">
        <v>11.43</v>
      </c>
      <c r="K187" s="7">
        <v>170.52</v>
      </c>
      <c r="L187" s="6">
        <v>1.48</v>
      </c>
      <c r="M187" s="7">
        <v>1569.77</v>
      </c>
      <c r="N187" s="6">
        <v>4.0199999999999996</v>
      </c>
      <c r="O187" s="6">
        <v>4.1500000000000004</v>
      </c>
      <c r="P187" s="7">
        <v>34.14</v>
      </c>
      <c r="Q187" s="6">
        <v>2.78</v>
      </c>
      <c r="R187" s="7">
        <v>7.45</v>
      </c>
      <c r="S187" s="6">
        <v>2.12</v>
      </c>
      <c r="T187" s="6">
        <v>8.66</v>
      </c>
      <c r="U187" s="6">
        <v>5.8</v>
      </c>
      <c r="V187" s="6">
        <v>0.83</v>
      </c>
      <c r="W187" s="7">
        <v>11.48</v>
      </c>
      <c r="X187" s="6">
        <v>1.2</v>
      </c>
      <c r="Y187" s="7">
        <v>188.17</v>
      </c>
      <c r="Z187" s="6">
        <v>5.82</v>
      </c>
      <c r="AA187" s="7">
        <v>57.75</v>
      </c>
      <c r="AB187" s="6">
        <v>8.39</v>
      </c>
      <c r="AC187" s="6">
        <v>3.54</v>
      </c>
      <c r="AD187" s="6">
        <v>6.54</v>
      </c>
      <c r="AE187" s="6">
        <v>0.03</v>
      </c>
      <c r="AF187" s="6">
        <v>2.21</v>
      </c>
      <c r="AG187" s="7">
        <v>12251.32</v>
      </c>
      <c r="AH187" s="7">
        <v>63.03</v>
      </c>
      <c r="AI187" s="6">
        <v>7.42</v>
      </c>
      <c r="AJ187" s="7">
        <v>13.19</v>
      </c>
      <c r="AK187" s="6">
        <v>4.05</v>
      </c>
      <c r="AL187" s="7">
        <v>15.43</v>
      </c>
      <c r="AM187" s="7">
        <v>27.67</v>
      </c>
      <c r="AN187" s="6">
        <v>1.19</v>
      </c>
      <c r="AO187" s="7">
        <v>13.91</v>
      </c>
      <c r="AP187" s="7">
        <v>22.48</v>
      </c>
      <c r="AQ187" s="6">
        <v>1.89</v>
      </c>
      <c r="AR187" s="6">
        <v>0.78</v>
      </c>
      <c r="AS187" s="6">
        <v>0.77</v>
      </c>
      <c r="AT187" s="6">
        <v>0.54</v>
      </c>
      <c r="AU187" s="5">
        <v>0.83</v>
      </c>
    </row>
    <row r="188" spans="1:47" x14ac:dyDescent="0.25">
      <c r="A188">
        <v>1096</v>
      </c>
      <c r="B188" s="1" t="s">
        <v>202</v>
      </c>
      <c r="C188" s="2">
        <v>2</v>
      </c>
      <c r="D188" s="2" t="s">
        <v>468</v>
      </c>
      <c r="E188" s="1" t="s">
        <v>74</v>
      </c>
      <c r="F188" s="7">
        <v>75.69</v>
      </c>
      <c r="G188" s="6">
        <v>6.21</v>
      </c>
      <c r="H188" s="6">
        <v>6.77</v>
      </c>
      <c r="I188" s="6">
        <v>3.17</v>
      </c>
      <c r="J188" s="6">
        <v>8.7899999999999991</v>
      </c>
      <c r="K188" s="7">
        <v>210</v>
      </c>
      <c r="L188" s="6">
        <v>1.48</v>
      </c>
      <c r="M188" s="7">
        <v>989.07</v>
      </c>
      <c r="N188" s="6">
        <v>4.0199999999999996</v>
      </c>
      <c r="O188" s="6">
        <v>4.1500000000000004</v>
      </c>
      <c r="P188" s="7">
        <v>7.54</v>
      </c>
      <c r="Q188" s="6">
        <v>2.78</v>
      </c>
      <c r="R188" s="7">
        <v>7.45</v>
      </c>
      <c r="S188" s="6">
        <v>2.12</v>
      </c>
      <c r="T188" s="6">
        <v>8.66</v>
      </c>
      <c r="U188" s="6">
        <v>5.8</v>
      </c>
      <c r="V188" s="6">
        <v>0.83</v>
      </c>
      <c r="W188" s="6">
        <v>0.84</v>
      </c>
      <c r="X188" s="6">
        <v>1.2</v>
      </c>
      <c r="Y188" s="7">
        <v>192.89</v>
      </c>
      <c r="Z188" s="6">
        <v>5.82</v>
      </c>
      <c r="AA188" s="6">
        <v>2.52</v>
      </c>
      <c r="AB188" s="6">
        <v>8.39</v>
      </c>
      <c r="AC188" s="6">
        <v>3.54</v>
      </c>
      <c r="AD188" s="6">
        <v>6.54</v>
      </c>
      <c r="AE188" s="6">
        <v>0.03</v>
      </c>
      <c r="AF188" s="6">
        <v>2.21</v>
      </c>
      <c r="AG188" s="7">
        <v>1743.5</v>
      </c>
      <c r="AH188" s="7">
        <v>42.54</v>
      </c>
      <c r="AI188" s="6">
        <v>7.42</v>
      </c>
      <c r="AJ188" s="6">
        <v>3.27</v>
      </c>
      <c r="AK188" s="6">
        <v>4.05</v>
      </c>
      <c r="AL188" s="7">
        <v>5.43</v>
      </c>
      <c r="AM188" s="7">
        <v>23.94</v>
      </c>
      <c r="AN188" s="6">
        <v>1.19</v>
      </c>
      <c r="AO188" s="6">
        <v>2.17</v>
      </c>
      <c r="AP188" s="6">
        <v>1.89</v>
      </c>
      <c r="AQ188" s="6">
        <v>1.89</v>
      </c>
      <c r="AR188" s="6">
        <v>0.78</v>
      </c>
      <c r="AS188" s="6">
        <v>0.77</v>
      </c>
      <c r="AT188" s="6">
        <v>0.54</v>
      </c>
      <c r="AU188" s="5">
        <v>0.83</v>
      </c>
    </row>
    <row r="189" spans="1:47" x14ac:dyDescent="0.25">
      <c r="A189">
        <v>1096</v>
      </c>
      <c r="B189" s="1" t="s">
        <v>202</v>
      </c>
      <c r="C189" s="2">
        <v>6</v>
      </c>
      <c r="D189" s="2" t="s">
        <v>468</v>
      </c>
      <c r="E189" s="1" t="s">
        <v>74</v>
      </c>
      <c r="F189" s="7">
        <v>42.4</v>
      </c>
      <c r="G189" s="6">
        <v>6.21</v>
      </c>
      <c r="H189" s="6">
        <v>6.77</v>
      </c>
      <c r="I189" s="6">
        <v>3.17</v>
      </c>
      <c r="J189" s="7">
        <v>12.81</v>
      </c>
      <c r="K189" s="7">
        <v>120.25</v>
      </c>
      <c r="L189" s="6">
        <v>1.48</v>
      </c>
      <c r="M189" s="7">
        <v>1239.68</v>
      </c>
      <c r="N189" s="7">
        <v>4.29</v>
      </c>
      <c r="O189" s="6">
        <v>4.1500000000000004</v>
      </c>
      <c r="P189" s="7">
        <v>10.11</v>
      </c>
      <c r="Q189" s="6">
        <v>2.78</v>
      </c>
      <c r="R189" s="7">
        <v>7.17</v>
      </c>
      <c r="S189" s="6">
        <v>2.12</v>
      </c>
      <c r="T189" s="6">
        <v>8.66</v>
      </c>
      <c r="U189" s="6">
        <v>5.8</v>
      </c>
      <c r="V189" s="6">
        <v>0.83</v>
      </c>
      <c r="W189" s="6">
        <v>0.84</v>
      </c>
      <c r="X189" s="6">
        <v>1.2</v>
      </c>
      <c r="Y189" s="7">
        <v>128.69</v>
      </c>
      <c r="Z189" s="6">
        <v>5.82</v>
      </c>
      <c r="AA189" s="6">
        <v>2.52</v>
      </c>
      <c r="AB189" s="6">
        <v>8.39</v>
      </c>
      <c r="AC189" s="6">
        <v>3.54</v>
      </c>
      <c r="AD189" s="6">
        <v>6.54</v>
      </c>
      <c r="AE189" s="6">
        <v>0.03</v>
      </c>
      <c r="AF189" s="6">
        <v>2.21</v>
      </c>
      <c r="AG189" s="7">
        <v>2416.25</v>
      </c>
      <c r="AH189" s="7">
        <v>49.16</v>
      </c>
      <c r="AI189" s="6">
        <v>7.42</v>
      </c>
      <c r="AJ189" s="7">
        <v>8.5299999999999994</v>
      </c>
      <c r="AK189" s="6">
        <v>4.05</v>
      </c>
      <c r="AL189" s="6">
        <v>1.29</v>
      </c>
      <c r="AM189" s="7">
        <v>67.900000000000006</v>
      </c>
      <c r="AN189" s="6">
        <v>1.19</v>
      </c>
      <c r="AO189" s="6">
        <v>2.17</v>
      </c>
      <c r="AP189" s="7">
        <v>4.28</v>
      </c>
      <c r="AQ189" s="6">
        <v>1.89</v>
      </c>
      <c r="AR189" s="6">
        <v>0.78</v>
      </c>
      <c r="AS189" s="6">
        <v>0.77</v>
      </c>
      <c r="AT189" s="6">
        <v>0.54</v>
      </c>
      <c r="AU189" s="5">
        <v>26.13</v>
      </c>
    </row>
    <row r="190" spans="1:47" x14ac:dyDescent="0.25">
      <c r="A190">
        <v>1096</v>
      </c>
      <c r="B190" s="1" t="s">
        <v>202</v>
      </c>
      <c r="C190" s="2">
        <v>9</v>
      </c>
      <c r="D190" s="2" t="s">
        <v>468</v>
      </c>
      <c r="E190" s="1" t="s">
        <v>74</v>
      </c>
      <c r="F190" s="7">
        <v>53.14</v>
      </c>
      <c r="G190" s="6">
        <v>6.21</v>
      </c>
      <c r="H190" s="6">
        <v>6.77</v>
      </c>
      <c r="I190" s="6">
        <v>3.17</v>
      </c>
      <c r="J190" s="7">
        <v>11.43</v>
      </c>
      <c r="K190" s="7">
        <v>230.57</v>
      </c>
      <c r="L190" s="6">
        <v>1.48</v>
      </c>
      <c r="M190" s="7">
        <v>1369.21</v>
      </c>
      <c r="N190" s="7">
        <v>4.29</v>
      </c>
      <c r="O190" s="6">
        <v>4.1500000000000004</v>
      </c>
      <c r="P190" s="7">
        <v>20.95</v>
      </c>
      <c r="Q190" s="6">
        <v>2.78</v>
      </c>
      <c r="R190" s="7">
        <v>6.37</v>
      </c>
      <c r="S190" s="6">
        <v>2.12</v>
      </c>
      <c r="T190" s="6">
        <v>8.66</v>
      </c>
      <c r="U190" s="6">
        <v>5.8</v>
      </c>
      <c r="V190" s="6">
        <v>0.83</v>
      </c>
      <c r="W190" s="6">
        <v>0.84</v>
      </c>
      <c r="X190" s="6">
        <v>1.2</v>
      </c>
      <c r="Y190" s="7">
        <v>179.85</v>
      </c>
      <c r="Z190" s="6">
        <v>5.82</v>
      </c>
      <c r="AA190" s="7">
        <v>3.47</v>
      </c>
      <c r="AB190" s="6">
        <v>8.39</v>
      </c>
      <c r="AC190" s="6">
        <v>3.54</v>
      </c>
      <c r="AD190" s="6">
        <v>6.54</v>
      </c>
      <c r="AE190" s="6">
        <v>0.03</v>
      </c>
      <c r="AF190" s="6">
        <v>2.21</v>
      </c>
      <c r="AG190" s="7">
        <v>4706</v>
      </c>
      <c r="AH190" s="7">
        <v>44.24</v>
      </c>
      <c r="AI190" s="6">
        <v>7.42</v>
      </c>
      <c r="AJ190" s="7">
        <v>10.58</v>
      </c>
      <c r="AK190" s="6">
        <v>4.05</v>
      </c>
      <c r="AL190" s="7">
        <v>5.43</v>
      </c>
      <c r="AM190" s="7">
        <v>12.12</v>
      </c>
      <c r="AN190" s="6">
        <v>1.19</v>
      </c>
      <c r="AO190" s="6">
        <v>2.17</v>
      </c>
      <c r="AP190" s="7">
        <v>11.57</v>
      </c>
      <c r="AQ190" s="6">
        <v>1.89</v>
      </c>
      <c r="AR190" s="6">
        <v>0.78</v>
      </c>
      <c r="AS190" s="6">
        <v>0.77</v>
      </c>
      <c r="AT190" s="6">
        <v>0.54</v>
      </c>
      <c r="AU190" s="5">
        <v>1.94</v>
      </c>
    </row>
    <row r="191" spans="1:47" x14ac:dyDescent="0.25">
      <c r="A191">
        <v>1096</v>
      </c>
      <c r="B191" s="1" t="s">
        <v>202</v>
      </c>
      <c r="C191" s="2">
        <v>28</v>
      </c>
      <c r="D191" s="2" t="s">
        <v>468</v>
      </c>
      <c r="E191" s="1" t="s">
        <v>74</v>
      </c>
      <c r="F191" s="7">
        <v>69.790000000000006</v>
      </c>
      <c r="G191" s="6">
        <v>6.21</v>
      </c>
      <c r="H191" s="6">
        <v>6.77</v>
      </c>
      <c r="I191" s="6">
        <v>3.17</v>
      </c>
      <c r="J191" s="6">
        <v>8.7899999999999991</v>
      </c>
      <c r="K191" s="7">
        <v>657.85</v>
      </c>
      <c r="L191" s="6">
        <v>1.48</v>
      </c>
      <c r="M191" s="7">
        <v>2612.77</v>
      </c>
      <c r="N191" s="6">
        <v>4.0199999999999996</v>
      </c>
      <c r="O191" s="6">
        <v>4.1500000000000004</v>
      </c>
      <c r="P191" s="7">
        <v>6.58</v>
      </c>
      <c r="Q191" s="6">
        <v>2.78</v>
      </c>
      <c r="R191" s="7">
        <v>10.88</v>
      </c>
      <c r="S191" s="6">
        <v>2.12</v>
      </c>
      <c r="T191" s="6">
        <v>8.66</v>
      </c>
      <c r="U191" s="6">
        <v>5.8</v>
      </c>
      <c r="V191" s="6">
        <v>0.83</v>
      </c>
      <c r="W191" s="6">
        <v>0.84</v>
      </c>
      <c r="X191" s="6">
        <v>1.2</v>
      </c>
      <c r="Y191" s="7">
        <v>264.57</v>
      </c>
      <c r="Z191" s="6">
        <v>5.82</v>
      </c>
      <c r="AA191" s="6">
        <v>2.52</v>
      </c>
      <c r="AB191" s="6">
        <v>8.39</v>
      </c>
      <c r="AC191" s="6">
        <v>3.54</v>
      </c>
      <c r="AD191" s="6">
        <v>6.54</v>
      </c>
      <c r="AE191" s="6">
        <v>0.03</v>
      </c>
      <c r="AF191" s="6">
        <v>2.21</v>
      </c>
      <c r="AG191" s="7">
        <v>1224.3699999999999</v>
      </c>
      <c r="AH191" s="7">
        <v>40.69</v>
      </c>
      <c r="AI191" s="6">
        <v>7.42</v>
      </c>
      <c r="AJ191" s="7">
        <v>10.58</v>
      </c>
      <c r="AK191" s="6">
        <v>4.05</v>
      </c>
      <c r="AL191" s="7">
        <v>3.55</v>
      </c>
      <c r="AM191" s="7">
        <v>39.61</v>
      </c>
      <c r="AN191" s="6">
        <v>1.19</v>
      </c>
      <c r="AO191" s="7">
        <v>3.09</v>
      </c>
      <c r="AP191" s="7">
        <v>6.39</v>
      </c>
      <c r="AQ191" s="6">
        <v>1.89</v>
      </c>
      <c r="AR191" s="6">
        <v>0.78</v>
      </c>
      <c r="AS191" s="6">
        <v>0.77</v>
      </c>
      <c r="AT191" s="6">
        <v>0.54</v>
      </c>
      <c r="AU191" s="5">
        <v>51.36</v>
      </c>
    </row>
    <row r="192" spans="1:47" x14ac:dyDescent="0.25">
      <c r="A192">
        <v>1097</v>
      </c>
      <c r="B192" s="1" t="s">
        <v>203</v>
      </c>
      <c r="C192" s="2">
        <v>0</v>
      </c>
      <c r="D192" s="2" t="s">
        <v>468</v>
      </c>
      <c r="E192" s="1" t="s">
        <v>74</v>
      </c>
      <c r="F192" s="6">
        <v>8.48</v>
      </c>
      <c r="G192" s="6">
        <v>6.21</v>
      </c>
      <c r="H192" s="6">
        <v>6.77</v>
      </c>
      <c r="I192" s="6">
        <v>3.17</v>
      </c>
      <c r="J192" s="6">
        <v>8.7899999999999991</v>
      </c>
      <c r="K192" s="6">
        <v>1.64</v>
      </c>
      <c r="L192" s="6">
        <v>1.48</v>
      </c>
      <c r="M192" s="7">
        <v>11.98</v>
      </c>
      <c r="N192" s="6">
        <v>4.0199999999999996</v>
      </c>
      <c r="O192" s="6">
        <v>4.1500000000000004</v>
      </c>
      <c r="P192" s="6">
        <v>1.8</v>
      </c>
      <c r="Q192" s="6">
        <v>2.78</v>
      </c>
      <c r="R192" s="7">
        <v>4.83</v>
      </c>
      <c r="S192" s="6">
        <v>2.12</v>
      </c>
      <c r="T192" s="6">
        <v>8.66</v>
      </c>
      <c r="U192" s="6">
        <v>5.8</v>
      </c>
      <c r="V192" s="6">
        <v>0.83</v>
      </c>
      <c r="W192" s="6">
        <v>0.84</v>
      </c>
      <c r="X192" s="6">
        <v>1.2</v>
      </c>
      <c r="Y192" s="7">
        <v>14.15</v>
      </c>
      <c r="Z192" s="6">
        <v>5.82</v>
      </c>
      <c r="AA192" s="6">
        <v>2.52</v>
      </c>
      <c r="AB192" s="6">
        <v>8.39</v>
      </c>
      <c r="AC192" s="6">
        <v>3.54</v>
      </c>
      <c r="AD192" s="6">
        <v>6.54</v>
      </c>
      <c r="AE192" s="6">
        <v>0.03</v>
      </c>
      <c r="AF192" s="6">
        <v>2.21</v>
      </c>
      <c r="AG192" s="7">
        <v>24.08</v>
      </c>
      <c r="AH192" s="7">
        <v>29.66</v>
      </c>
      <c r="AI192" s="6">
        <v>7.42</v>
      </c>
      <c r="AJ192" s="6">
        <v>3.27</v>
      </c>
      <c r="AK192" s="6">
        <v>4.05</v>
      </c>
      <c r="AL192" s="6">
        <v>1.29</v>
      </c>
      <c r="AM192" s="6">
        <v>2.14</v>
      </c>
      <c r="AN192" s="6">
        <v>1.19</v>
      </c>
      <c r="AO192" s="6">
        <v>2.17</v>
      </c>
      <c r="AP192" s="6">
        <v>1.89</v>
      </c>
      <c r="AQ192" s="6">
        <v>1.89</v>
      </c>
      <c r="AR192" s="6">
        <v>0.78</v>
      </c>
      <c r="AS192" s="6">
        <v>0.77</v>
      </c>
      <c r="AT192" s="6">
        <v>0.54</v>
      </c>
      <c r="AU192" s="5">
        <v>0.83</v>
      </c>
    </row>
    <row r="193" spans="1:47" x14ac:dyDescent="0.25">
      <c r="A193">
        <v>1097</v>
      </c>
      <c r="B193" s="1" t="s">
        <v>203</v>
      </c>
      <c r="C193" s="2">
        <v>6</v>
      </c>
      <c r="D193" s="2" t="s">
        <v>468</v>
      </c>
      <c r="E193" s="1" t="s">
        <v>74</v>
      </c>
      <c r="F193" s="7">
        <v>57.69</v>
      </c>
      <c r="G193" s="6">
        <v>6.21</v>
      </c>
      <c r="H193" s="6">
        <v>6.77</v>
      </c>
      <c r="I193" s="6">
        <v>3.17</v>
      </c>
      <c r="J193" s="7">
        <v>26.15</v>
      </c>
      <c r="K193" s="7">
        <v>2.36</v>
      </c>
      <c r="L193" s="6">
        <v>1.48</v>
      </c>
      <c r="M193" s="7">
        <v>450.43</v>
      </c>
      <c r="N193" s="6">
        <v>4.0199999999999996</v>
      </c>
      <c r="O193" s="6">
        <v>4.1500000000000004</v>
      </c>
      <c r="P193" s="7">
        <v>4.12</v>
      </c>
      <c r="Q193" s="6">
        <v>2.78</v>
      </c>
      <c r="R193" s="7">
        <v>26.85</v>
      </c>
      <c r="S193" s="6">
        <v>2.12</v>
      </c>
      <c r="T193" s="6">
        <v>8.66</v>
      </c>
      <c r="U193" s="6">
        <v>5.8</v>
      </c>
      <c r="V193" s="6">
        <v>0.83</v>
      </c>
      <c r="W193" s="6">
        <v>0.84</v>
      </c>
      <c r="X193" s="7">
        <v>1.9</v>
      </c>
      <c r="Y193" s="7">
        <v>368.09</v>
      </c>
      <c r="Z193" s="6">
        <v>5.82</v>
      </c>
      <c r="AA193" s="6">
        <v>2.52</v>
      </c>
      <c r="AB193" s="6">
        <v>8.39</v>
      </c>
      <c r="AC193" s="6">
        <v>3.54</v>
      </c>
      <c r="AD193" s="6">
        <v>6.54</v>
      </c>
      <c r="AE193" s="6">
        <v>0.03</v>
      </c>
      <c r="AF193" s="6">
        <v>2.21</v>
      </c>
      <c r="AG193" s="7">
        <v>417.63</v>
      </c>
      <c r="AH193" s="7">
        <v>46.36</v>
      </c>
      <c r="AI193" s="6">
        <v>7.42</v>
      </c>
      <c r="AJ193" s="7">
        <v>16.899999999999999</v>
      </c>
      <c r="AK193" s="6">
        <v>4.05</v>
      </c>
      <c r="AL193" s="6">
        <v>1.29</v>
      </c>
      <c r="AM193" s="7">
        <v>9.3000000000000007</v>
      </c>
      <c r="AN193" s="6">
        <v>1.19</v>
      </c>
      <c r="AO193" s="6">
        <v>2.17</v>
      </c>
      <c r="AP193" s="6">
        <v>1.89</v>
      </c>
      <c r="AQ193" s="6">
        <v>1.89</v>
      </c>
      <c r="AR193" s="6">
        <v>0.78</v>
      </c>
      <c r="AS193" s="6">
        <v>0.77</v>
      </c>
      <c r="AT193" s="6">
        <v>0.54</v>
      </c>
      <c r="AU193" s="5">
        <v>0.83</v>
      </c>
    </row>
    <row r="194" spans="1:47" x14ac:dyDescent="0.25">
      <c r="A194">
        <v>1097</v>
      </c>
      <c r="B194" s="1" t="s">
        <v>203</v>
      </c>
      <c r="C194" s="2">
        <v>9</v>
      </c>
      <c r="D194" s="2" t="s">
        <v>468</v>
      </c>
      <c r="E194" s="1" t="s">
        <v>74</v>
      </c>
      <c r="F194" s="7">
        <v>35.82</v>
      </c>
      <c r="G194" s="6">
        <v>6.21</v>
      </c>
      <c r="H194" s="6">
        <v>6.77</v>
      </c>
      <c r="I194" s="7">
        <v>3.88</v>
      </c>
      <c r="J194" s="6">
        <v>8.7899999999999991</v>
      </c>
      <c r="K194" s="7">
        <v>2.81</v>
      </c>
      <c r="L194" s="6">
        <v>1.48</v>
      </c>
      <c r="M194" s="7">
        <v>174.25</v>
      </c>
      <c r="N194" s="6">
        <v>4.0199999999999996</v>
      </c>
      <c r="O194" s="6">
        <v>4.1500000000000004</v>
      </c>
      <c r="P194" s="7">
        <v>4.2300000000000004</v>
      </c>
      <c r="Q194" s="6">
        <v>2.78</v>
      </c>
      <c r="R194" s="7">
        <v>23.54</v>
      </c>
      <c r="S194" s="6">
        <v>2.12</v>
      </c>
      <c r="T194" s="6">
        <v>8.66</v>
      </c>
      <c r="U194" s="6">
        <v>5.8</v>
      </c>
      <c r="V194" s="6">
        <v>0.83</v>
      </c>
      <c r="W194" s="6">
        <v>0.84</v>
      </c>
      <c r="X194" s="7">
        <v>2.72</v>
      </c>
      <c r="Y194" s="7">
        <v>71.27</v>
      </c>
      <c r="Z194" s="6">
        <v>5.82</v>
      </c>
      <c r="AA194" s="6">
        <v>2.52</v>
      </c>
      <c r="AB194" s="6">
        <v>8.39</v>
      </c>
      <c r="AC194" s="6">
        <v>3.54</v>
      </c>
      <c r="AD194" s="6">
        <v>6.54</v>
      </c>
      <c r="AE194" s="6">
        <v>0.03</v>
      </c>
      <c r="AF194" s="6">
        <v>2.21</v>
      </c>
      <c r="AG194" s="7">
        <v>233.58</v>
      </c>
      <c r="AH194" s="7">
        <v>45.96</v>
      </c>
      <c r="AI194" s="6">
        <v>7.42</v>
      </c>
      <c r="AJ194" s="7">
        <v>11.9</v>
      </c>
      <c r="AK194" s="6">
        <v>4.05</v>
      </c>
      <c r="AL194" s="6">
        <v>1.29</v>
      </c>
      <c r="AM194" s="7">
        <v>7.63</v>
      </c>
      <c r="AN194" s="6">
        <v>1.19</v>
      </c>
      <c r="AO194" s="6">
        <v>2.17</v>
      </c>
      <c r="AP194" s="6">
        <v>1.89</v>
      </c>
      <c r="AQ194" s="6">
        <v>1.89</v>
      </c>
      <c r="AR194" s="6">
        <v>0.78</v>
      </c>
      <c r="AS194" s="6">
        <v>0.77</v>
      </c>
      <c r="AT194" s="6">
        <v>0.54</v>
      </c>
      <c r="AU194" s="5">
        <v>0.83</v>
      </c>
    </row>
    <row r="195" spans="1:47" x14ac:dyDescent="0.25">
      <c r="A195">
        <v>1097</v>
      </c>
      <c r="B195" s="1" t="s">
        <v>203</v>
      </c>
      <c r="C195" s="2">
        <v>28</v>
      </c>
      <c r="D195" s="2" t="s">
        <v>468</v>
      </c>
      <c r="E195" s="1" t="s">
        <v>74</v>
      </c>
      <c r="F195" s="6">
        <v>8.48</v>
      </c>
      <c r="G195" s="6">
        <v>6.21</v>
      </c>
      <c r="H195" s="6">
        <v>6.77</v>
      </c>
      <c r="I195" s="6">
        <v>3.17</v>
      </c>
      <c r="J195" s="6">
        <v>8.7899999999999991</v>
      </c>
      <c r="K195" s="6">
        <v>1.64</v>
      </c>
      <c r="L195" s="6">
        <v>1.48</v>
      </c>
      <c r="M195" s="6">
        <v>5.28</v>
      </c>
      <c r="N195" s="6">
        <v>4.0199999999999996</v>
      </c>
      <c r="O195" s="6">
        <v>4.1500000000000004</v>
      </c>
      <c r="P195" s="6">
        <v>1.8</v>
      </c>
      <c r="Q195" s="6">
        <v>2.78</v>
      </c>
      <c r="R195" s="6">
        <v>4.3499999999999996</v>
      </c>
      <c r="S195" s="6">
        <v>2.12</v>
      </c>
      <c r="T195" s="6">
        <v>8.66</v>
      </c>
      <c r="U195" s="6">
        <v>5.8</v>
      </c>
      <c r="V195" s="6">
        <v>0.83</v>
      </c>
      <c r="W195" s="6">
        <v>0.84</v>
      </c>
      <c r="X195" s="6">
        <v>1.2</v>
      </c>
      <c r="Y195" s="6">
        <v>1.65</v>
      </c>
      <c r="Z195" s="6">
        <v>5.82</v>
      </c>
      <c r="AA195" s="6">
        <v>2.52</v>
      </c>
      <c r="AB195" s="6">
        <v>8.39</v>
      </c>
      <c r="AC195" s="6">
        <v>3.54</v>
      </c>
      <c r="AD195" s="6">
        <v>6.54</v>
      </c>
      <c r="AE195" s="6">
        <v>0.03</v>
      </c>
      <c r="AF195" s="6">
        <v>2.21</v>
      </c>
      <c r="AG195" s="6">
        <v>6.56</v>
      </c>
      <c r="AH195" s="6">
        <v>2.92</v>
      </c>
      <c r="AI195" s="6">
        <v>7.42</v>
      </c>
      <c r="AJ195" s="6">
        <v>3.27</v>
      </c>
      <c r="AK195" s="6">
        <v>4.05</v>
      </c>
      <c r="AL195" s="6">
        <v>1.29</v>
      </c>
      <c r="AM195" s="6">
        <v>2.14</v>
      </c>
      <c r="AN195" s="6">
        <v>1.19</v>
      </c>
      <c r="AO195" s="6">
        <v>2.17</v>
      </c>
      <c r="AP195" s="6">
        <v>1.89</v>
      </c>
      <c r="AQ195" s="6">
        <v>1.89</v>
      </c>
      <c r="AR195" s="6">
        <v>0.78</v>
      </c>
      <c r="AS195" s="6">
        <v>0.77</v>
      </c>
      <c r="AT195" s="6">
        <v>0.54</v>
      </c>
      <c r="AU195" s="5">
        <v>0.83</v>
      </c>
    </row>
    <row r="196" spans="1:47" x14ac:dyDescent="0.25">
      <c r="A196">
        <v>1098</v>
      </c>
      <c r="B196" s="1" t="s">
        <v>204</v>
      </c>
      <c r="C196" s="2">
        <v>0</v>
      </c>
      <c r="D196" s="2" t="s">
        <v>468</v>
      </c>
      <c r="E196" s="1" t="s">
        <v>74</v>
      </c>
      <c r="F196" s="7">
        <v>84.52</v>
      </c>
      <c r="G196" s="6">
        <v>6.21</v>
      </c>
      <c r="H196" s="6">
        <v>6.77</v>
      </c>
      <c r="I196" s="6">
        <v>3.17</v>
      </c>
      <c r="J196" s="6">
        <v>8.7899999999999991</v>
      </c>
      <c r="K196" s="7">
        <v>8.5399999999999991</v>
      </c>
      <c r="L196" s="6">
        <v>1.48</v>
      </c>
      <c r="M196" s="7">
        <v>315.10000000000002</v>
      </c>
      <c r="N196" s="6">
        <v>4.0199999999999996</v>
      </c>
      <c r="O196" s="6">
        <v>4.1500000000000004</v>
      </c>
      <c r="P196" s="7">
        <v>3.56</v>
      </c>
      <c r="Q196" s="6">
        <v>2.78</v>
      </c>
      <c r="R196" s="7">
        <v>11.48</v>
      </c>
      <c r="S196" s="6">
        <v>2.12</v>
      </c>
      <c r="T196" s="6">
        <v>8.66</v>
      </c>
      <c r="U196" s="6">
        <v>5.8</v>
      </c>
      <c r="V196" s="6">
        <v>0.83</v>
      </c>
      <c r="W196" s="6">
        <v>0.84</v>
      </c>
      <c r="X196" s="6">
        <v>1.2</v>
      </c>
      <c r="Y196" s="7">
        <v>68.849999999999994</v>
      </c>
      <c r="Z196" s="6">
        <v>5.82</v>
      </c>
      <c r="AA196" s="6">
        <v>2.52</v>
      </c>
      <c r="AB196" s="6">
        <v>8.39</v>
      </c>
      <c r="AC196" s="6">
        <v>3.54</v>
      </c>
      <c r="AD196" s="6">
        <v>6.54</v>
      </c>
      <c r="AE196" s="6">
        <v>0.03</v>
      </c>
      <c r="AF196" s="6">
        <v>2.21</v>
      </c>
      <c r="AG196" s="7">
        <v>264.55</v>
      </c>
      <c r="AH196" s="7">
        <v>44.91</v>
      </c>
      <c r="AI196" s="6">
        <v>7.42</v>
      </c>
      <c r="AJ196" s="6">
        <v>3.27</v>
      </c>
      <c r="AK196" s="6">
        <v>4.05</v>
      </c>
      <c r="AL196" s="6">
        <v>1.29</v>
      </c>
      <c r="AM196" s="7">
        <v>10.62</v>
      </c>
      <c r="AN196" s="6">
        <v>1.19</v>
      </c>
      <c r="AO196" s="6">
        <v>2.17</v>
      </c>
      <c r="AP196" s="6">
        <v>1.89</v>
      </c>
      <c r="AQ196" s="6">
        <v>1.89</v>
      </c>
      <c r="AR196" s="6">
        <v>0.78</v>
      </c>
      <c r="AS196" s="6">
        <v>0.77</v>
      </c>
      <c r="AT196" s="6">
        <v>0.54</v>
      </c>
      <c r="AU196" s="5">
        <v>0.83</v>
      </c>
    </row>
    <row r="197" spans="1:47" x14ac:dyDescent="0.25">
      <c r="A197">
        <v>1098</v>
      </c>
      <c r="B197" s="1" t="s">
        <v>204</v>
      </c>
      <c r="C197" s="2">
        <v>7</v>
      </c>
      <c r="D197" s="2" t="s">
        <v>468</v>
      </c>
      <c r="E197" s="1" t="s">
        <v>74</v>
      </c>
      <c r="F197" s="7">
        <v>43.66</v>
      </c>
      <c r="G197" s="6">
        <v>6.21</v>
      </c>
      <c r="H197" s="6">
        <v>6.77</v>
      </c>
      <c r="I197" s="6">
        <v>3.17</v>
      </c>
      <c r="J197" s="6">
        <v>8.7899999999999991</v>
      </c>
      <c r="K197" s="7">
        <v>4.0199999999999996</v>
      </c>
      <c r="L197" s="6">
        <v>1.48</v>
      </c>
      <c r="M197" s="7">
        <v>250.98</v>
      </c>
      <c r="N197" s="6">
        <v>4.0199999999999996</v>
      </c>
      <c r="O197" s="6">
        <v>4.1500000000000004</v>
      </c>
      <c r="P197" s="7">
        <v>12.37</v>
      </c>
      <c r="Q197" s="6">
        <v>2.78</v>
      </c>
      <c r="R197" s="7">
        <v>16.41</v>
      </c>
      <c r="S197" s="6">
        <v>2.12</v>
      </c>
      <c r="T197" s="6">
        <v>8.66</v>
      </c>
      <c r="U197" s="6">
        <v>5.8</v>
      </c>
      <c r="V197" s="6">
        <v>0.83</v>
      </c>
      <c r="W197" s="6">
        <v>0.84</v>
      </c>
      <c r="X197" s="6">
        <v>1.2</v>
      </c>
      <c r="Y197" s="7">
        <v>77.67</v>
      </c>
      <c r="Z197" s="6">
        <v>5.82</v>
      </c>
      <c r="AA197" s="6">
        <v>2.52</v>
      </c>
      <c r="AB197" s="6">
        <v>8.39</v>
      </c>
      <c r="AC197" s="6">
        <v>3.54</v>
      </c>
      <c r="AD197" s="6">
        <v>6.54</v>
      </c>
      <c r="AE197" s="6">
        <v>0.03</v>
      </c>
      <c r="AF197" s="6">
        <v>2.21</v>
      </c>
      <c r="AG197" s="7">
        <v>411.79</v>
      </c>
      <c r="AH197" s="7">
        <v>24.54</v>
      </c>
      <c r="AI197" s="6">
        <v>7.42</v>
      </c>
      <c r="AJ197" s="7">
        <v>8.5299999999999994</v>
      </c>
      <c r="AK197" s="6">
        <v>4.05</v>
      </c>
      <c r="AL197" s="6">
        <v>1.29</v>
      </c>
      <c r="AM197" s="7">
        <v>94</v>
      </c>
      <c r="AN197" s="6">
        <v>1.19</v>
      </c>
      <c r="AO197" s="6">
        <v>2.17</v>
      </c>
      <c r="AP197" s="6">
        <v>1.89</v>
      </c>
      <c r="AQ197" s="6">
        <v>1.89</v>
      </c>
      <c r="AR197" s="6">
        <v>0.78</v>
      </c>
      <c r="AS197" s="6">
        <v>0.77</v>
      </c>
      <c r="AT197" s="6">
        <v>0.54</v>
      </c>
      <c r="AU197" s="5">
        <v>0.83</v>
      </c>
    </row>
    <row r="198" spans="1:47" x14ac:dyDescent="0.25">
      <c r="A198">
        <v>2001</v>
      </c>
      <c r="B198" t="s">
        <v>205</v>
      </c>
      <c r="C198">
        <v>0</v>
      </c>
      <c r="D198" t="s">
        <v>469</v>
      </c>
      <c r="E198" t="s">
        <v>74</v>
      </c>
      <c r="F198">
        <v>141.13</v>
      </c>
      <c r="G198">
        <v>5.31</v>
      </c>
      <c r="H198">
        <v>8.6199999999999992</v>
      </c>
      <c r="I198">
        <v>5.46</v>
      </c>
      <c r="J198">
        <v>106.95</v>
      </c>
      <c r="K198">
        <v>6.43</v>
      </c>
      <c r="L198">
        <v>1.77</v>
      </c>
      <c r="M198">
        <v>96.81</v>
      </c>
      <c r="N198">
        <v>45.66</v>
      </c>
      <c r="O198">
        <v>3.12</v>
      </c>
      <c r="P198">
        <v>7.42</v>
      </c>
      <c r="Q198">
        <v>0.16</v>
      </c>
      <c r="R198">
        <v>24.41</v>
      </c>
      <c r="S198">
        <v>0.84</v>
      </c>
      <c r="T198">
        <v>0.82</v>
      </c>
      <c r="U198">
        <v>6.56</v>
      </c>
      <c r="V198">
        <v>0.84</v>
      </c>
      <c r="W198">
        <v>10.55</v>
      </c>
      <c r="X198">
        <v>0.83</v>
      </c>
      <c r="Y198">
        <v>77.010000000000005</v>
      </c>
      <c r="Z198">
        <v>0.8</v>
      </c>
      <c r="AA198">
        <v>3.87</v>
      </c>
      <c r="AB198">
        <v>2.29</v>
      </c>
      <c r="AC198">
        <v>2.0099999999999998</v>
      </c>
      <c r="AD198">
        <v>2.29</v>
      </c>
      <c r="AE198">
        <v>1.72</v>
      </c>
      <c r="AF198">
        <v>0.83</v>
      </c>
      <c r="AG198">
        <v>1256.77</v>
      </c>
      <c r="AH198">
        <v>44.79</v>
      </c>
      <c r="AI198">
        <v>3.83</v>
      </c>
      <c r="AJ198">
        <v>3.67</v>
      </c>
      <c r="AK198">
        <v>3.05</v>
      </c>
      <c r="AL198">
        <v>0.79</v>
      </c>
      <c r="AM198">
        <v>28.23</v>
      </c>
      <c r="AN198">
        <v>3.88</v>
      </c>
      <c r="AO198">
        <v>0.84</v>
      </c>
      <c r="AP198">
        <v>4.9400000000000004</v>
      </c>
      <c r="AQ198">
        <v>2.74</v>
      </c>
      <c r="AR198">
        <v>0.8</v>
      </c>
      <c r="AS198">
        <v>0.84</v>
      </c>
      <c r="AT198">
        <v>0.4</v>
      </c>
      <c r="AU198" s="5">
        <v>0.81</v>
      </c>
    </row>
    <row r="199" spans="1:47" x14ac:dyDescent="0.25">
      <c r="A199">
        <v>2001</v>
      </c>
      <c r="B199" t="s">
        <v>205</v>
      </c>
      <c r="C199">
        <v>3</v>
      </c>
      <c r="D199" t="s">
        <v>469</v>
      </c>
      <c r="E199" t="s">
        <v>74</v>
      </c>
      <c r="F199">
        <v>21.27</v>
      </c>
      <c r="G199">
        <v>5.31</v>
      </c>
      <c r="H199">
        <v>7.04</v>
      </c>
      <c r="I199">
        <v>2.62</v>
      </c>
      <c r="J199">
        <v>22.3</v>
      </c>
      <c r="K199">
        <v>464.59</v>
      </c>
      <c r="L199">
        <v>1.77</v>
      </c>
      <c r="M199">
        <v>219.38</v>
      </c>
      <c r="N199">
        <v>12.36</v>
      </c>
      <c r="O199">
        <v>3.12</v>
      </c>
      <c r="P199">
        <v>3.76</v>
      </c>
      <c r="Q199">
        <v>0.9</v>
      </c>
      <c r="R199">
        <v>37.26</v>
      </c>
      <c r="S199">
        <v>0.84</v>
      </c>
      <c r="T199">
        <v>0.82</v>
      </c>
      <c r="U199">
        <v>3.47</v>
      </c>
      <c r="V199">
        <v>0.84</v>
      </c>
      <c r="W199">
        <v>394.95</v>
      </c>
      <c r="X199">
        <v>0.83</v>
      </c>
      <c r="Y199">
        <v>184.81</v>
      </c>
      <c r="Z199">
        <v>0.8</v>
      </c>
      <c r="AA199">
        <v>1.92</v>
      </c>
      <c r="AB199">
        <v>1.97</v>
      </c>
      <c r="AC199">
        <v>2.0099999999999998</v>
      </c>
      <c r="AD199">
        <v>2.29</v>
      </c>
      <c r="AE199">
        <v>1.72</v>
      </c>
      <c r="AF199">
        <v>0.83</v>
      </c>
      <c r="AG199">
        <v>339.05</v>
      </c>
      <c r="AH199">
        <v>16.989999999999998</v>
      </c>
      <c r="AI199">
        <v>4.18</v>
      </c>
      <c r="AJ199">
        <v>4.24</v>
      </c>
      <c r="AK199">
        <v>0.87</v>
      </c>
      <c r="AL199">
        <v>2.93</v>
      </c>
      <c r="AM199">
        <v>3.96</v>
      </c>
      <c r="AN199">
        <v>3.88</v>
      </c>
      <c r="AO199">
        <v>0.84</v>
      </c>
      <c r="AP199">
        <v>3.75</v>
      </c>
      <c r="AQ199">
        <v>2.74</v>
      </c>
      <c r="AR199">
        <v>0.8</v>
      </c>
      <c r="AS199">
        <v>0.84</v>
      </c>
      <c r="AT199">
        <v>0.4</v>
      </c>
      <c r="AU199" s="5">
        <v>0.79</v>
      </c>
    </row>
    <row r="200" spans="1:47" x14ac:dyDescent="0.25">
      <c r="A200">
        <v>2001</v>
      </c>
      <c r="B200" t="s">
        <v>205</v>
      </c>
      <c r="C200">
        <v>7</v>
      </c>
      <c r="D200" t="s">
        <v>469</v>
      </c>
      <c r="E200" t="s">
        <v>74</v>
      </c>
      <c r="F200">
        <v>24.32</v>
      </c>
      <c r="G200">
        <v>5.31</v>
      </c>
      <c r="H200">
        <v>5.82</v>
      </c>
      <c r="I200">
        <v>2.4</v>
      </c>
      <c r="J200">
        <v>9.01</v>
      </c>
      <c r="K200">
        <v>2.4700000000000002</v>
      </c>
      <c r="L200">
        <v>1.77</v>
      </c>
      <c r="M200">
        <v>1.72</v>
      </c>
      <c r="N200">
        <v>7.97</v>
      </c>
      <c r="O200">
        <v>3.12</v>
      </c>
      <c r="P200">
        <v>2.19</v>
      </c>
      <c r="Q200">
        <v>0.11</v>
      </c>
      <c r="R200">
        <v>5.67</v>
      </c>
      <c r="S200">
        <v>0.84</v>
      </c>
      <c r="T200">
        <v>0.82</v>
      </c>
      <c r="U200">
        <v>3.47</v>
      </c>
      <c r="V200">
        <v>0.84</v>
      </c>
      <c r="W200">
        <v>0.84</v>
      </c>
      <c r="X200">
        <v>0.83</v>
      </c>
      <c r="Y200">
        <v>0.8</v>
      </c>
      <c r="Z200">
        <v>0.8</v>
      </c>
      <c r="AA200">
        <v>1.92</v>
      </c>
      <c r="AB200">
        <v>1.1599999999999999</v>
      </c>
      <c r="AC200">
        <v>2.0099999999999998</v>
      </c>
      <c r="AD200">
        <v>2.29</v>
      </c>
      <c r="AE200">
        <v>1.72</v>
      </c>
      <c r="AF200">
        <v>0.83</v>
      </c>
      <c r="AG200">
        <v>4.8600000000000003</v>
      </c>
      <c r="AH200">
        <v>2.74</v>
      </c>
      <c r="AI200">
        <v>3.83</v>
      </c>
      <c r="AJ200">
        <v>3.38</v>
      </c>
      <c r="AK200">
        <v>0.82</v>
      </c>
      <c r="AL200">
        <v>0.79</v>
      </c>
      <c r="AM200">
        <v>1.5</v>
      </c>
      <c r="AN200">
        <v>3.88</v>
      </c>
      <c r="AO200">
        <v>0.84</v>
      </c>
      <c r="AP200">
        <v>2.2599999999999998</v>
      </c>
      <c r="AQ200">
        <v>2.74</v>
      </c>
      <c r="AR200">
        <v>0.8</v>
      </c>
      <c r="AS200">
        <v>0.84</v>
      </c>
      <c r="AT200">
        <v>0.4</v>
      </c>
      <c r="AU200" s="5">
        <v>0.79</v>
      </c>
    </row>
    <row r="201" spans="1:47" x14ac:dyDescent="0.25">
      <c r="A201">
        <v>2001</v>
      </c>
      <c r="B201" t="s">
        <v>205</v>
      </c>
      <c r="C201">
        <v>10</v>
      </c>
      <c r="D201" t="s">
        <v>469</v>
      </c>
      <c r="E201" t="s">
        <v>74</v>
      </c>
      <c r="F201">
        <v>31.68</v>
      </c>
      <c r="G201">
        <v>5.31</v>
      </c>
      <c r="H201">
        <v>5.82</v>
      </c>
      <c r="I201">
        <v>2.4</v>
      </c>
      <c r="J201">
        <v>4.04</v>
      </c>
      <c r="K201">
        <v>29.37</v>
      </c>
      <c r="L201">
        <v>1.77</v>
      </c>
      <c r="M201">
        <v>439.77</v>
      </c>
      <c r="N201">
        <v>8.36</v>
      </c>
      <c r="O201">
        <v>3.12</v>
      </c>
      <c r="P201">
        <v>4.68</v>
      </c>
      <c r="Q201">
        <v>0.11</v>
      </c>
      <c r="R201">
        <v>8.39</v>
      </c>
      <c r="S201">
        <v>0.84</v>
      </c>
      <c r="T201">
        <v>0.82</v>
      </c>
      <c r="U201">
        <v>3.47</v>
      </c>
      <c r="V201">
        <v>0.84</v>
      </c>
      <c r="W201">
        <v>0.84</v>
      </c>
      <c r="X201">
        <v>0.83</v>
      </c>
      <c r="Y201">
        <v>88.01</v>
      </c>
      <c r="Z201">
        <v>0.8</v>
      </c>
      <c r="AA201">
        <v>1.92</v>
      </c>
      <c r="AB201">
        <v>0.56000000000000005</v>
      </c>
      <c r="AC201">
        <v>2.0099999999999998</v>
      </c>
      <c r="AD201">
        <v>2.29</v>
      </c>
      <c r="AE201">
        <v>1.72</v>
      </c>
      <c r="AF201">
        <v>0.83</v>
      </c>
      <c r="AG201">
        <v>444.81</v>
      </c>
      <c r="AH201">
        <v>30</v>
      </c>
      <c r="AI201">
        <v>3.83</v>
      </c>
      <c r="AJ201">
        <v>8.2200000000000006</v>
      </c>
      <c r="AK201">
        <v>0.82</v>
      </c>
      <c r="AL201">
        <v>0.79</v>
      </c>
      <c r="AM201">
        <v>9.77</v>
      </c>
      <c r="AN201">
        <v>3.88</v>
      </c>
      <c r="AO201">
        <v>0.84</v>
      </c>
      <c r="AP201">
        <v>2.2599999999999998</v>
      </c>
      <c r="AQ201">
        <v>2.74</v>
      </c>
      <c r="AR201">
        <v>0.8</v>
      </c>
      <c r="AS201">
        <v>0.84</v>
      </c>
      <c r="AT201">
        <v>0.4</v>
      </c>
      <c r="AU201" s="5">
        <v>0.79</v>
      </c>
    </row>
    <row r="202" spans="1:47" x14ac:dyDescent="0.25">
      <c r="A202">
        <v>2001</v>
      </c>
      <c r="B202" t="s">
        <v>205</v>
      </c>
      <c r="C202">
        <v>27</v>
      </c>
      <c r="D202" t="s">
        <v>469</v>
      </c>
      <c r="E202" t="s">
        <v>74</v>
      </c>
      <c r="F202">
        <v>41.93</v>
      </c>
      <c r="G202">
        <v>5.31</v>
      </c>
      <c r="H202">
        <v>5.82</v>
      </c>
      <c r="I202">
        <v>2.4</v>
      </c>
      <c r="J202">
        <v>9.01</v>
      </c>
      <c r="K202">
        <v>2.4700000000000002</v>
      </c>
      <c r="L202">
        <v>1.77</v>
      </c>
      <c r="M202">
        <v>116.69</v>
      </c>
      <c r="N202">
        <v>12.46</v>
      </c>
      <c r="O202">
        <v>3.12</v>
      </c>
      <c r="P202">
        <v>4.34</v>
      </c>
      <c r="Q202">
        <v>0.11</v>
      </c>
      <c r="R202">
        <v>14.92</v>
      </c>
      <c r="S202">
        <v>0.84</v>
      </c>
      <c r="T202">
        <v>0.82</v>
      </c>
      <c r="U202">
        <v>3.47</v>
      </c>
      <c r="V202">
        <v>0.84</v>
      </c>
      <c r="W202">
        <v>0.84</v>
      </c>
      <c r="X202">
        <v>0.83</v>
      </c>
      <c r="Y202">
        <v>24.91</v>
      </c>
      <c r="Z202">
        <v>0.8</v>
      </c>
      <c r="AA202">
        <v>1.92</v>
      </c>
      <c r="AB202">
        <v>0.6</v>
      </c>
      <c r="AC202">
        <v>2.0099999999999998</v>
      </c>
      <c r="AD202">
        <v>2.29</v>
      </c>
      <c r="AE202">
        <v>1.72</v>
      </c>
      <c r="AF202">
        <v>0.83</v>
      </c>
      <c r="AG202">
        <v>133.01</v>
      </c>
      <c r="AH202">
        <v>14.24</v>
      </c>
      <c r="AI202">
        <v>3.83</v>
      </c>
      <c r="AJ202">
        <v>4.24</v>
      </c>
      <c r="AK202">
        <v>0.82</v>
      </c>
      <c r="AL202">
        <v>0.79</v>
      </c>
      <c r="AM202">
        <v>10.06</v>
      </c>
      <c r="AN202">
        <v>3.88</v>
      </c>
      <c r="AO202">
        <v>0.84</v>
      </c>
      <c r="AP202">
        <v>2.2599999999999998</v>
      </c>
      <c r="AQ202">
        <v>2.74</v>
      </c>
      <c r="AR202">
        <v>0.8</v>
      </c>
      <c r="AS202">
        <v>0.84</v>
      </c>
      <c r="AT202">
        <v>0.4</v>
      </c>
      <c r="AU202" s="5">
        <v>0.79</v>
      </c>
    </row>
    <row r="203" spans="1:47" x14ac:dyDescent="0.25">
      <c r="A203">
        <v>2002</v>
      </c>
      <c r="B203" t="s">
        <v>206</v>
      </c>
      <c r="C203">
        <v>0</v>
      </c>
      <c r="D203" t="s">
        <v>469</v>
      </c>
      <c r="E203" t="s">
        <v>74</v>
      </c>
      <c r="F203">
        <v>4.46</v>
      </c>
      <c r="G203">
        <v>5.31</v>
      </c>
      <c r="H203">
        <v>5.82</v>
      </c>
      <c r="I203">
        <v>2.4</v>
      </c>
      <c r="J203">
        <v>1.84</v>
      </c>
      <c r="K203">
        <v>3.05</v>
      </c>
      <c r="L203">
        <v>1.77</v>
      </c>
      <c r="M203">
        <v>2.17</v>
      </c>
      <c r="N203">
        <v>9.1300000000000008</v>
      </c>
      <c r="O203">
        <v>3.12</v>
      </c>
      <c r="P203">
        <v>0.37</v>
      </c>
      <c r="Q203">
        <v>0.11</v>
      </c>
      <c r="R203">
        <v>5.07</v>
      </c>
      <c r="S203">
        <v>0.84</v>
      </c>
      <c r="T203">
        <v>0.82</v>
      </c>
      <c r="U203">
        <v>3.47</v>
      </c>
      <c r="V203">
        <v>0.84</v>
      </c>
      <c r="W203">
        <v>0.84</v>
      </c>
      <c r="X203">
        <v>0.83</v>
      </c>
      <c r="Y203">
        <v>0.8</v>
      </c>
      <c r="Z203">
        <v>0.8</v>
      </c>
      <c r="AA203">
        <v>2.56</v>
      </c>
      <c r="AB203">
        <v>0.6</v>
      </c>
      <c r="AC203">
        <v>2.0099999999999998</v>
      </c>
      <c r="AD203">
        <v>2.29</v>
      </c>
      <c r="AE203">
        <v>1.72</v>
      </c>
      <c r="AF203">
        <v>0.83</v>
      </c>
      <c r="AG203">
        <v>228.59</v>
      </c>
      <c r="AH203">
        <v>3.41</v>
      </c>
      <c r="AI203">
        <v>3.83</v>
      </c>
      <c r="AJ203">
        <v>3.36</v>
      </c>
      <c r="AK203">
        <v>0.82</v>
      </c>
      <c r="AL203">
        <v>0.79</v>
      </c>
      <c r="AM203">
        <v>1.82</v>
      </c>
      <c r="AN203">
        <v>3.88</v>
      </c>
      <c r="AO203">
        <v>0.84</v>
      </c>
      <c r="AP203">
        <v>4.4000000000000004</v>
      </c>
      <c r="AQ203">
        <v>2.74</v>
      </c>
      <c r="AR203">
        <v>0.8</v>
      </c>
      <c r="AS203">
        <v>0.84</v>
      </c>
      <c r="AT203">
        <v>0.4</v>
      </c>
      <c r="AU203" s="5">
        <v>0.79</v>
      </c>
    </row>
    <row r="204" spans="1:47" x14ac:dyDescent="0.25">
      <c r="A204">
        <v>2002</v>
      </c>
      <c r="B204" t="s">
        <v>206</v>
      </c>
      <c r="C204">
        <v>27</v>
      </c>
      <c r="D204" t="s">
        <v>469</v>
      </c>
      <c r="E204" t="s">
        <v>74</v>
      </c>
      <c r="F204">
        <v>41.47</v>
      </c>
      <c r="G204">
        <v>5.31</v>
      </c>
      <c r="H204">
        <v>5.86</v>
      </c>
      <c r="I204">
        <v>2.4</v>
      </c>
      <c r="J204">
        <v>9.01</v>
      </c>
      <c r="K204">
        <v>2.4700000000000002</v>
      </c>
      <c r="L204">
        <v>1.77</v>
      </c>
      <c r="M204">
        <v>8.49</v>
      </c>
      <c r="N204">
        <v>5.62</v>
      </c>
      <c r="O204">
        <v>3.12</v>
      </c>
      <c r="P204">
        <v>0.31</v>
      </c>
      <c r="Q204">
        <v>0.11</v>
      </c>
      <c r="R204">
        <v>8.89</v>
      </c>
      <c r="S204">
        <v>0.84</v>
      </c>
      <c r="T204">
        <v>0.82</v>
      </c>
      <c r="U204">
        <v>3.47</v>
      </c>
      <c r="V204">
        <v>0.84</v>
      </c>
      <c r="W204">
        <v>0.84</v>
      </c>
      <c r="X204">
        <v>0.83</v>
      </c>
      <c r="Y204">
        <v>5.91</v>
      </c>
      <c r="Z204">
        <v>0.8</v>
      </c>
      <c r="AA204">
        <v>1.92</v>
      </c>
      <c r="AB204">
        <v>0.88</v>
      </c>
      <c r="AC204">
        <v>2.0099999999999998</v>
      </c>
      <c r="AD204">
        <v>2.29</v>
      </c>
      <c r="AE204">
        <v>1.72</v>
      </c>
      <c r="AF204">
        <v>0.83</v>
      </c>
      <c r="AG204">
        <v>7.38</v>
      </c>
      <c r="AH204">
        <v>7.18</v>
      </c>
      <c r="AI204">
        <v>3.83</v>
      </c>
      <c r="AJ204">
        <v>3.67</v>
      </c>
      <c r="AK204">
        <v>0.82</v>
      </c>
      <c r="AL204">
        <v>0.79</v>
      </c>
      <c r="AM204">
        <v>6.3</v>
      </c>
      <c r="AN204">
        <v>3.88</v>
      </c>
      <c r="AO204">
        <v>0.84</v>
      </c>
      <c r="AP204">
        <v>2.2599999999999998</v>
      </c>
      <c r="AQ204">
        <v>2.74</v>
      </c>
      <c r="AR204">
        <v>0.8</v>
      </c>
      <c r="AS204">
        <v>0.84</v>
      </c>
      <c r="AT204">
        <v>0.4</v>
      </c>
      <c r="AU204" s="5">
        <v>0.79</v>
      </c>
    </row>
    <row r="205" spans="1:47" x14ac:dyDescent="0.25">
      <c r="A205">
        <v>2003</v>
      </c>
      <c r="B205" t="s">
        <v>207</v>
      </c>
      <c r="C205">
        <v>0</v>
      </c>
      <c r="D205" t="s">
        <v>469</v>
      </c>
      <c r="E205" t="s">
        <v>74</v>
      </c>
      <c r="F205">
        <v>66.989999999999995</v>
      </c>
      <c r="G205">
        <v>19.510000000000002</v>
      </c>
      <c r="H205">
        <v>29.16</v>
      </c>
      <c r="I205">
        <v>8.42</v>
      </c>
      <c r="J205">
        <v>45.56</v>
      </c>
      <c r="K205">
        <v>9515.58</v>
      </c>
      <c r="L205">
        <v>5.76</v>
      </c>
      <c r="M205">
        <v>3730.27</v>
      </c>
      <c r="N205">
        <v>9.52</v>
      </c>
      <c r="O205">
        <v>7.05</v>
      </c>
      <c r="P205">
        <v>23.35</v>
      </c>
      <c r="Q205">
        <v>23.12</v>
      </c>
      <c r="R205">
        <v>273.86</v>
      </c>
      <c r="S205">
        <v>0.84</v>
      </c>
      <c r="T205">
        <v>0.82</v>
      </c>
      <c r="U205">
        <v>4.46</v>
      </c>
      <c r="V205">
        <v>0.84</v>
      </c>
      <c r="W205">
        <v>150.27000000000001</v>
      </c>
      <c r="X205">
        <v>1.78</v>
      </c>
      <c r="Y205">
        <v>618.9</v>
      </c>
      <c r="Z205">
        <v>0.8</v>
      </c>
      <c r="AA205">
        <v>28.74</v>
      </c>
      <c r="AB205">
        <v>3.97</v>
      </c>
      <c r="AC205">
        <v>2.88</v>
      </c>
      <c r="AD205">
        <v>2.29</v>
      </c>
      <c r="AE205">
        <v>1.89</v>
      </c>
      <c r="AF205">
        <v>0.83</v>
      </c>
      <c r="AG205">
        <v>8851.32</v>
      </c>
      <c r="AH205">
        <v>60.15</v>
      </c>
      <c r="AI205">
        <v>11.28</v>
      </c>
      <c r="AJ205">
        <v>7.47</v>
      </c>
      <c r="AK205">
        <v>79.42</v>
      </c>
      <c r="AL205">
        <v>294.29000000000002</v>
      </c>
      <c r="AM205">
        <v>25.58</v>
      </c>
      <c r="AN205">
        <v>7.45</v>
      </c>
      <c r="AO205">
        <v>65.010000000000005</v>
      </c>
      <c r="AP205">
        <v>10.88</v>
      </c>
      <c r="AQ205">
        <v>6.85</v>
      </c>
      <c r="AR205">
        <v>7.51</v>
      </c>
      <c r="AS205">
        <v>44.72</v>
      </c>
      <c r="AT205">
        <v>0.44</v>
      </c>
      <c r="AU205" s="5">
        <v>91.72</v>
      </c>
    </row>
    <row r="206" spans="1:47" x14ac:dyDescent="0.25">
      <c r="A206">
        <v>2004</v>
      </c>
      <c r="B206" t="s">
        <v>208</v>
      </c>
      <c r="C206">
        <v>0</v>
      </c>
      <c r="D206" t="s">
        <v>469</v>
      </c>
      <c r="E206" t="s">
        <v>74</v>
      </c>
      <c r="F206">
        <v>46.56</v>
      </c>
      <c r="G206">
        <v>5.31</v>
      </c>
      <c r="H206">
        <v>5.82</v>
      </c>
      <c r="I206">
        <v>2.4</v>
      </c>
      <c r="J206">
        <v>0.77</v>
      </c>
      <c r="K206">
        <v>2.4700000000000002</v>
      </c>
      <c r="L206">
        <v>1.77</v>
      </c>
      <c r="M206">
        <v>82.77</v>
      </c>
      <c r="N206">
        <v>12.07</v>
      </c>
      <c r="O206">
        <v>3.12</v>
      </c>
      <c r="P206">
        <v>16.57</v>
      </c>
      <c r="Q206">
        <v>0.11</v>
      </c>
      <c r="R206">
        <v>22.28</v>
      </c>
      <c r="S206">
        <v>0.84</v>
      </c>
      <c r="T206">
        <v>0.82</v>
      </c>
      <c r="U206">
        <v>3.47</v>
      </c>
      <c r="V206">
        <v>0.84</v>
      </c>
      <c r="W206">
        <v>0.84</v>
      </c>
      <c r="X206">
        <v>0.83</v>
      </c>
      <c r="Y206">
        <v>17.05</v>
      </c>
      <c r="Z206">
        <v>0.8</v>
      </c>
      <c r="AA206">
        <v>1.92</v>
      </c>
      <c r="AB206">
        <v>0.63</v>
      </c>
      <c r="AC206">
        <v>2.0099999999999998</v>
      </c>
      <c r="AD206">
        <v>2.29</v>
      </c>
      <c r="AE206">
        <v>1.72</v>
      </c>
      <c r="AF206">
        <v>0.83</v>
      </c>
      <c r="AG206">
        <v>344</v>
      </c>
      <c r="AH206">
        <v>20.49</v>
      </c>
      <c r="AI206">
        <v>3.83</v>
      </c>
      <c r="AJ206">
        <v>4.53</v>
      </c>
      <c r="AK206">
        <v>0.82</v>
      </c>
      <c r="AL206">
        <v>0.79</v>
      </c>
      <c r="AM206">
        <v>42.89</v>
      </c>
      <c r="AN206">
        <v>3.88</v>
      </c>
      <c r="AO206">
        <v>0.84</v>
      </c>
      <c r="AP206">
        <v>2.2599999999999998</v>
      </c>
      <c r="AQ206">
        <v>2.74</v>
      </c>
      <c r="AR206">
        <v>0.8</v>
      </c>
      <c r="AS206">
        <v>0.84</v>
      </c>
      <c r="AT206">
        <v>0.4</v>
      </c>
      <c r="AU206" s="5">
        <v>0.79</v>
      </c>
    </row>
    <row r="207" spans="1:47" x14ac:dyDescent="0.25">
      <c r="A207">
        <v>2005</v>
      </c>
      <c r="B207" t="s">
        <v>209</v>
      </c>
      <c r="C207">
        <v>0</v>
      </c>
      <c r="D207" t="s">
        <v>469</v>
      </c>
      <c r="E207" t="s">
        <v>74</v>
      </c>
      <c r="F207">
        <v>71.39</v>
      </c>
      <c r="G207">
        <v>5.31</v>
      </c>
      <c r="H207">
        <v>7.83</v>
      </c>
      <c r="I207">
        <v>3.2</v>
      </c>
      <c r="J207">
        <v>26.29</v>
      </c>
      <c r="K207">
        <v>52.49</v>
      </c>
      <c r="L207">
        <v>1.77</v>
      </c>
      <c r="M207">
        <v>290.49</v>
      </c>
      <c r="N207">
        <v>17.62</v>
      </c>
      <c r="O207">
        <v>3.59</v>
      </c>
      <c r="P207">
        <v>4.62</v>
      </c>
      <c r="Q207">
        <v>0.9</v>
      </c>
      <c r="R207">
        <v>28.33</v>
      </c>
      <c r="S207">
        <v>0.84</v>
      </c>
      <c r="T207">
        <v>0.82</v>
      </c>
      <c r="U207">
        <v>3.47</v>
      </c>
      <c r="V207">
        <v>0.84</v>
      </c>
      <c r="W207">
        <v>28.17</v>
      </c>
      <c r="X207">
        <v>0.83</v>
      </c>
      <c r="Y207">
        <v>100.03</v>
      </c>
      <c r="Z207">
        <v>0.8</v>
      </c>
      <c r="AA207">
        <v>40.75</v>
      </c>
      <c r="AB207">
        <v>1.08</v>
      </c>
      <c r="AC207">
        <v>2.0099999999999998</v>
      </c>
      <c r="AD207">
        <v>2.29</v>
      </c>
      <c r="AE207">
        <v>1.72</v>
      </c>
      <c r="AF207">
        <v>0.83</v>
      </c>
      <c r="AG207">
        <v>15586.54</v>
      </c>
      <c r="AH207">
        <v>27.38</v>
      </c>
      <c r="AI207">
        <v>3.83</v>
      </c>
      <c r="AJ207">
        <v>6.95</v>
      </c>
      <c r="AK207">
        <v>6.07</v>
      </c>
      <c r="AL207">
        <v>39.450000000000003</v>
      </c>
      <c r="AM207">
        <v>19.37</v>
      </c>
      <c r="AN207">
        <v>3.88</v>
      </c>
      <c r="AO207">
        <v>2.27</v>
      </c>
      <c r="AP207">
        <v>4.53</v>
      </c>
      <c r="AQ207">
        <v>2.74</v>
      </c>
      <c r="AR207">
        <v>0.8</v>
      </c>
      <c r="AS207">
        <v>5.34</v>
      </c>
      <c r="AT207">
        <v>0.4</v>
      </c>
      <c r="AU207" s="5">
        <v>14.92</v>
      </c>
    </row>
    <row r="208" spans="1:47" x14ac:dyDescent="0.25">
      <c r="A208">
        <v>2005</v>
      </c>
      <c r="B208" t="s">
        <v>209</v>
      </c>
      <c r="C208">
        <v>3</v>
      </c>
      <c r="D208" t="s">
        <v>469</v>
      </c>
      <c r="E208" t="s">
        <v>74</v>
      </c>
      <c r="F208">
        <v>183.39</v>
      </c>
      <c r="G208">
        <v>23.85</v>
      </c>
      <c r="H208">
        <v>8.09</v>
      </c>
      <c r="I208">
        <v>3.78</v>
      </c>
      <c r="J208">
        <v>19.63</v>
      </c>
      <c r="K208">
        <v>388</v>
      </c>
      <c r="L208">
        <v>2.02</v>
      </c>
      <c r="M208">
        <v>837.52</v>
      </c>
      <c r="N208">
        <v>20.69</v>
      </c>
      <c r="O208">
        <v>3.12</v>
      </c>
      <c r="P208">
        <v>3.19</v>
      </c>
      <c r="Q208">
        <v>0.94</v>
      </c>
      <c r="R208">
        <v>39.06</v>
      </c>
      <c r="S208">
        <v>0.84</v>
      </c>
      <c r="T208">
        <v>0.82</v>
      </c>
      <c r="U208">
        <v>3.47</v>
      </c>
      <c r="V208">
        <v>0.84</v>
      </c>
      <c r="W208">
        <v>16.170000000000002</v>
      </c>
      <c r="X208">
        <v>0.83</v>
      </c>
      <c r="Y208">
        <v>212.59</v>
      </c>
      <c r="Z208">
        <v>0.8</v>
      </c>
      <c r="AA208">
        <v>2.2200000000000002</v>
      </c>
      <c r="AB208">
        <v>1.2</v>
      </c>
      <c r="AC208">
        <v>2.0099999999999998</v>
      </c>
      <c r="AD208">
        <v>2.29</v>
      </c>
      <c r="AE208">
        <v>1.72</v>
      </c>
      <c r="AF208">
        <v>0.83</v>
      </c>
      <c r="AG208">
        <v>3197.17</v>
      </c>
      <c r="AH208">
        <v>14.08</v>
      </c>
      <c r="AI208">
        <v>3.83</v>
      </c>
      <c r="AJ208">
        <v>8.4700000000000006</v>
      </c>
      <c r="AK208">
        <v>23.65</v>
      </c>
      <c r="AL208">
        <v>71.52</v>
      </c>
      <c r="AM208">
        <v>38.119999999999997</v>
      </c>
      <c r="AN208">
        <v>4.24</v>
      </c>
      <c r="AO208">
        <v>1.41</v>
      </c>
      <c r="AP208">
        <v>3.49</v>
      </c>
      <c r="AQ208">
        <v>2.74</v>
      </c>
      <c r="AR208">
        <v>0.8</v>
      </c>
      <c r="AS208">
        <v>0.84</v>
      </c>
      <c r="AT208">
        <v>0.4</v>
      </c>
      <c r="AU208" s="5">
        <v>38.42</v>
      </c>
    </row>
    <row r="209" spans="1:47" x14ac:dyDescent="0.25">
      <c r="A209">
        <v>2005</v>
      </c>
      <c r="B209" t="s">
        <v>209</v>
      </c>
      <c r="C209">
        <v>7</v>
      </c>
      <c r="D209" t="s">
        <v>469</v>
      </c>
      <c r="E209" t="s">
        <v>74</v>
      </c>
      <c r="F209">
        <v>100.34</v>
      </c>
      <c r="G209">
        <v>5.31</v>
      </c>
      <c r="H209">
        <v>9.27</v>
      </c>
      <c r="I209">
        <v>2.62</v>
      </c>
      <c r="J209">
        <v>18.29</v>
      </c>
      <c r="K209">
        <v>208.3</v>
      </c>
      <c r="L209">
        <v>1.77</v>
      </c>
      <c r="M209">
        <v>691.48</v>
      </c>
      <c r="N209">
        <v>5.72</v>
      </c>
      <c r="O209">
        <v>3.12</v>
      </c>
      <c r="P209">
        <v>2.11</v>
      </c>
      <c r="Q209">
        <v>0.11</v>
      </c>
      <c r="R209">
        <v>33.47</v>
      </c>
      <c r="S209">
        <v>0.84</v>
      </c>
      <c r="T209">
        <v>0.82</v>
      </c>
      <c r="U209">
        <v>3.47</v>
      </c>
      <c r="V209">
        <v>0.84</v>
      </c>
      <c r="W209">
        <v>0.84</v>
      </c>
      <c r="X209">
        <v>0.83</v>
      </c>
      <c r="Y209">
        <v>129.21</v>
      </c>
      <c r="Z209">
        <v>0.8</v>
      </c>
      <c r="AA209">
        <v>1.92</v>
      </c>
      <c r="AB209">
        <v>0.73</v>
      </c>
      <c r="AC209">
        <v>2.0099999999999998</v>
      </c>
      <c r="AD209">
        <v>2.29</v>
      </c>
      <c r="AE209">
        <v>1.72</v>
      </c>
      <c r="AF209">
        <v>0.83</v>
      </c>
      <c r="AG209">
        <v>821.42</v>
      </c>
      <c r="AH209">
        <v>17.739999999999998</v>
      </c>
      <c r="AI209">
        <v>3.83</v>
      </c>
      <c r="AJ209">
        <v>7.47</v>
      </c>
      <c r="AK209">
        <v>2.76</v>
      </c>
      <c r="AL209">
        <v>6.55</v>
      </c>
      <c r="AM209">
        <v>35.5</v>
      </c>
      <c r="AN209">
        <v>3.88</v>
      </c>
      <c r="AO209">
        <v>0.84</v>
      </c>
      <c r="AP209">
        <v>2.89</v>
      </c>
      <c r="AQ209">
        <v>2.74</v>
      </c>
      <c r="AR209">
        <v>0.8</v>
      </c>
      <c r="AS209">
        <v>0.84</v>
      </c>
      <c r="AT209">
        <v>0.4</v>
      </c>
      <c r="AU209" s="5">
        <v>6.49</v>
      </c>
    </row>
    <row r="210" spans="1:47" x14ac:dyDescent="0.25">
      <c r="A210">
        <v>2006</v>
      </c>
      <c r="B210" t="s">
        <v>210</v>
      </c>
      <c r="C210">
        <v>0</v>
      </c>
      <c r="D210" t="s">
        <v>469</v>
      </c>
      <c r="E210" t="s">
        <v>74</v>
      </c>
      <c r="F210">
        <v>56.63</v>
      </c>
      <c r="G210">
        <v>5.31</v>
      </c>
      <c r="H210">
        <v>5.82</v>
      </c>
      <c r="I210">
        <v>2.4</v>
      </c>
      <c r="J210">
        <v>9.01</v>
      </c>
      <c r="K210">
        <v>28.13</v>
      </c>
      <c r="L210">
        <v>1.77</v>
      </c>
      <c r="M210">
        <v>523.12</v>
      </c>
      <c r="N210">
        <v>5.62</v>
      </c>
      <c r="O210">
        <v>3.12</v>
      </c>
      <c r="P210">
        <v>1.46</v>
      </c>
      <c r="Q210">
        <v>0.11</v>
      </c>
      <c r="R210">
        <v>35.86</v>
      </c>
      <c r="S210">
        <v>0.84</v>
      </c>
      <c r="T210">
        <v>0.82</v>
      </c>
      <c r="U210">
        <v>3.47</v>
      </c>
      <c r="V210">
        <v>0.84</v>
      </c>
      <c r="W210">
        <v>0.84</v>
      </c>
      <c r="X210">
        <v>0.83</v>
      </c>
      <c r="Y210">
        <v>107.12</v>
      </c>
      <c r="Z210">
        <v>0.8</v>
      </c>
      <c r="AA210">
        <v>1.92</v>
      </c>
      <c r="AB210">
        <v>0.56000000000000005</v>
      </c>
      <c r="AC210">
        <v>2.0099999999999998</v>
      </c>
      <c r="AD210">
        <v>2.29</v>
      </c>
      <c r="AE210">
        <v>1.72</v>
      </c>
      <c r="AF210">
        <v>0.83</v>
      </c>
      <c r="AG210">
        <v>584.24</v>
      </c>
      <c r="AH210">
        <v>14.51</v>
      </c>
      <c r="AI210">
        <v>3.83</v>
      </c>
      <c r="AJ210">
        <v>6.95</v>
      </c>
      <c r="AK210">
        <v>0.82</v>
      </c>
      <c r="AL210">
        <v>0.79</v>
      </c>
      <c r="AM210">
        <v>23.34</v>
      </c>
      <c r="AN210">
        <v>3.88</v>
      </c>
      <c r="AO210">
        <v>2.67</v>
      </c>
      <c r="AP210">
        <v>2.3199999999999998</v>
      </c>
      <c r="AQ210">
        <v>2.74</v>
      </c>
      <c r="AR210">
        <v>0.8</v>
      </c>
      <c r="AS210">
        <v>0.84</v>
      </c>
      <c r="AT210">
        <v>0.4</v>
      </c>
      <c r="AU210" s="5">
        <v>1.86</v>
      </c>
    </row>
    <row r="211" spans="1:47" x14ac:dyDescent="0.25">
      <c r="A211">
        <v>2007</v>
      </c>
      <c r="B211" t="s">
        <v>211</v>
      </c>
      <c r="C211">
        <v>0</v>
      </c>
      <c r="D211" t="s">
        <v>469</v>
      </c>
      <c r="E211" t="s">
        <v>74</v>
      </c>
      <c r="F211">
        <v>0.71</v>
      </c>
      <c r="G211">
        <v>5.31</v>
      </c>
      <c r="H211">
        <v>5.82</v>
      </c>
      <c r="I211">
        <v>2.4</v>
      </c>
      <c r="J211">
        <v>0.77</v>
      </c>
      <c r="K211">
        <v>2.4700000000000002</v>
      </c>
      <c r="L211">
        <v>1.77</v>
      </c>
      <c r="M211">
        <v>0.84</v>
      </c>
      <c r="N211">
        <v>2.85</v>
      </c>
      <c r="O211">
        <v>3.12</v>
      </c>
      <c r="P211">
        <v>0.13</v>
      </c>
      <c r="Q211">
        <v>0.11</v>
      </c>
      <c r="R211">
        <v>1.33</v>
      </c>
      <c r="S211">
        <v>0.84</v>
      </c>
      <c r="T211">
        <v>0.82</v>
      </c>
      <c r="U211">
        <v>3.47</v>
      </c>
      <c r="V211">
        <v>0.84</v>
      </c>
      <c r="W211">
        <v>0.84</v>
      </c>
      <c r="X211">
        <v>0.83</v>
      </c>
      <c r="Y211">
        <v>0.8</v>
      </c>
      <c r="Z211">
        <v>0.8</v>
      </c>
      <c r="AA211">
        <v>1.92</v>
      </c>
      <c r="AB211">
        <v>1.52</v>
      </c>
      <c r="AC211">
        <v>2.0099999999999998</v>
      </c>
      <c r="AD211">
        <v>2.29</v>
      </c>
      <c r="AE211">
        <v>1.72</v>
      </c>
      <c r="AF211">
        <v>0.83</v>
      </c>
      <c r="AG211">
        <v>3.62</v>
      </c>
      <c r="AH211">
        <v>0.84</v>
      </c>
      <c r="AI211">
        <v>3.83</v>
      </c>
      <c r="AJ211">
        <v>3.36</v>
      </c>
      <c r="AK211">
        <v>0.82</v>
      </c>
      <c r="AL211">
        <v>0.79</v>
      </c>
      <c r="AM211">
        <v>1.2</v>
      </c>
      <c r="AN211">
        <v>3.88</v>
      </c>
      <c r="AO211">
        <v>0.84</v>
      </c>
      <c r="AP211">
        <v>2.2599999999999998</v>
      </c>
      <c r="AQ211">
        <v>2.74</v>
      </c>
      <c r="AR211">
        <v>0.8</v>
      </c>
      <c r="AS211">
        <v>0.84</v>
      </c>
      <c r="AT211">
        <v>0.4</v>
      </c>
      <c r="AU211" s="5">
        <v>0.79</v>
      </c>
    </row>
    <row r="212" spans="1:47" x14ac:dyDescent="0.25">
      <c r="A212">
        <v>2007</v>
      </c>
      <c r="B212" t="s">
        <v>211</v>
      </c>
      <c r="C212">
        <v>2</v>
      </c>
      <c r="D212" t="s">
        <v>469</v>
      </c>
      <c r="E212" t="s">
        <v>74</v>
      </c>
      <c r="F212">
        <v>52.37</v>
      </c>
      <c r="G212">
        <v>5.31</v>
      </c>
      <c r="H212">
        <v>5.82</v>
      </c>
      <c r="I212">
        <v>2.4</v>
      </c>
      <c r="J212">
        <v>22.3</v>
      </c>
      <c r="K212">
        <v>45.25</v>
      </c>
      <c r="L212">
        <v>1.77</v>
      </c>
      <c r="M212">
        <v>134.43</v>
      </c>
      <c r="N212">
        <v>4.45</v>
      </c>
      <c r="O212">
        <v>3.12</v>
      </c>
      <c r="P212">
        <v>31.24</v>
      </c>
      <c r="Q212">
        <v>0.11</v>
      </c>
      <c r="R212">
        <v>180.42</v>
      </c>
      <c r="S212">
        <v>0.84</v>
      </c>
      <c r="T212">
        <v>0.82</v>
      </c>
      <c r="U212">
        <v>3.47</v>
      </c>
      <c r="V212">
        <v>0.84</v>
      </c>
      <c r="W212">
        <v>0.84</v>
      </c>
      <c r="X212">
        <v>36.229999999999997</v>
      </c>
      <c r="Y212">
        <v>40.51</v>
      </c>
      <c r="Z212">
        <v>0.8</v>
      </c>
      <c r="AA212">
        <v>1.92</v>
      </c>
      <c r="AB212">
        <v>0.56000000000000005</v>
      </c>
      <c r="AC212">
        <v>2.0099999999999998</v>
      </c>
      <c r="AD212">
        <v>2.29</v>
      </c>
      <c r="AE212">
        <v>1.72</v>
      </c>
      <c r="AF212">
        <v>0.83</v>
      </c>
      <c r="AG212">
        <v>360.62</v>
      </c>
      <c r="AH212">
        <v>6.13</v>
      </c>
      <c r="AI212">
        <v>3.83</v>
      </c>
      <c r="AJ212">
        <v>3.67</v>
      </c>
      <c r="AK212">
        <v>0.82</v>
      </c>
      <c r="AL212">
        <v>0.79</v>
      </c>
      <c r="AM212">
        <v>6.38</v>
      </c>
      <c r="AN212">
        <v>3.88</v>
      </c>
      <c r="AO212">
        <v>0.84</v>
      </c>
      <c r="AP212">
        <v>2.2599999999999998</v>
      </c>
      <c r="AQ212">
        <v>2.74</v>
      </c>
      <c r="AR212">
        <v>0.8</v>
      </c>
      <c r="AS212">
        <v>0.84</v>
      </c>
      <c r="AT212">
        <v>0.4</v>
      </c>
      <c r="AU212" s="5">
        <v>0.79</v>
      </c>
    </row>
    <row r="213" spans="1:47" x14ac:dyDescent="0.25">
      <c r="A213">
        <v>2008</v>
      </c>
      <c r="B213" t="s">
        <v>212</v>
      </c>
      <c r="C213">
        <v>0</v>
      </c>
      <c r="D213" t="s">
        <v>469</v>
      </c>
      <c r="E213" t="s">
        <v>74</v>
      </c>
      <c r="F213">
        <v>24.76</v>
      </c>
      <c r="G213">
        <v>5.31</v>
      </c>
      <c r="H213">
        <v>5.82</v>
      </c>
      <c r="I213">
        <v>2.4</v>
      </c>
      <c r="J213">
        <v>1.84</v>
      </c>
      <c r="K213">
        <v>2.4700000000000002</v>
      </c>
      <c r="L213">
        <v>1.77</v>
      </c>
      <c r="M213">
        <v>0.78</v>
      </c>
      <c r="N213">
        <v>5.81</v>
      </c>
      <c r="O213">
        <v>3.12</v>
      </c>
      <c r="P213">
        <v>9.81</v>
      </c>
      <c r="Q213">
        <v>0.11</v>
      </c>
      <c r="R213">
        <v>8.2200000000000006</v>
      </c>
      <c r="S213">
        <v>0.84</v>
      </c>
      <c r="T213">
        <v>0.82</v>
      </c>
      <c r="U213">
        <v>3.47</v>
      </c>
      <c r="V213">
        <v>0.84</v>
      </c>
      <c r="W213">
        <v>0.84</v>
      </c>
      <c r="X213">
        <v>0.83</v>
      </c>
      <c r="Y213">
        <v>0.8</v>
      </c>
      <c r="Z213">
        <v>0.8</v>
      </c>
      <c r="AA213">
        <v>1.92</v>
      </c>
      <c r="AB213">
        <v>0.56000000000000005</v>
      </c>
      <c r="AC213">
        <v>2.0099999999999998</v>
      </c>
      <c r="AD213">
        <v>2.29</v>
      </c>
      <c r="AE213">
        <v>1.72</v>
      </c>
      <c r="AF213">
        <v>0.83</v>
      </c>
      <c r="AG213">
        <v>6.42</v>
      </c>
      <c r="AH213">
        <v>8.25</v>
      </c>
      <c r="AI213">
        <v>3.83</v>
      </c>
      <c r="AJ213">
        <v>3.36</v>
      </c>
      <c r="AK213">
        <v>0.82</v>
      </c>
      <c r="AL213">
        <v>0.79</v>
      </c>
      <c r="AM213">
        <v>4.33</v>
      </c>
      <c r="AN213">
        <v>3.88</v>
      </c>
      <c r="AO213">
        <v>0.84</v>
      </c>
      <c r="AP213">
        <v>2.2599999999999998</v>
      </c>
      <c r="AQ213">
        <v>2.74</v>
      </c>
      <c r="AR213">
        <v>0.8</v>
      </c>
      <c r="AS213">
        <v>0.84</v>
      </c>
      <c r="AT213">
        <v>0.4</v>
      </c>
      <c r="AU213" s="5">
        <v>0.79</v>
      </c>
    </row>
    <row r="214" spans="1:47" x14ac:dyDescent="0.25">
      <c r="A214">
        <v>2009</v>
      </c>
      <c r="B214" t="s">
        <v>213</v>
      </c>
      <c r="C214">
        <v>0</v>
      </c>
      <c r="D214" t="s">
        <v>469</v>
      </c>
      <c r="E214" t="s">
        <v>74</v>
      </c>
      <c r="F214">
        <v>82.68</v>
      </c>
      <c r="G214">
        <v>5.31</v>
      </c>
      <c r="H214">
        <v>8.75</v>
      </c>
      <c r="I214">
        <v>6.26</v>
      </c>
      <c r="J214">
        <v>80.27</v>
      </c>
      <c r="K214">
        <v>51.56</v>
      </c>
      <c r="L214">
        <v>1.77</v>
      </c>
      <c r="M214">
        <v>1212.95</v>
      </c>
      <c r="N214">
        <v>47.24</v>
      </c>
      <c r="O214">
        <v>3.12</v>
      </c>
      <c r="P214">
        <v>11.39</v>
      </c>
      <c r="Q214">
        <v>0.11</v>
      </c>
      <c r="R214">
        <v>19.41</v>
      </c>
      <c r="S214">
        <v>0.84</v>
      </c>
      <c r="T214">
        <v>0.82</v>
      </c>
      <c r="U214">
        <v>3.47</v>
      </c>
      <c r="V214">
        <v>0.84</v>
      </c>
      <c r="W214">
        <v>0.84</v>
      </c>
      <c r="X214">
        <v>0.83</v>
      </c>
      <c r="Y214">
        <v>131.33000000000001</v>
      </c>
      <c r="Z214">
        <v>0.8</v>
      </c>
      <c r="AA214">
        <v>20.65</v>
      </c>
      <c r="AB214">
        <v>1.38</v>
      </c>
      <c r="AC214">
        <v>2.0099999999999998</v>
      </c>
      <c r="AD214">
        <v>2.29</v>
      </c>
      <c r="AE214">
        <v>1.72</v>
      </c>
      <c r="AF214">
        <v>0.83</v>
      </c>
      <c r="AG214">
        <v>19336.39</v>
      </c>
      <c r="AH214">
        <v>46.02</v>
      </c>
      <c r="AI214">
        <v>3.83</v>
      </c>
      <c r="AJ214">
        <v>5.9</v>
      </c>
      <c r="AK214">
        <v>0.82</v>
      </c>
      <c r="AL214">
        <v>0.79</v>
      </c>
      <c r="AM214">
        <v>72.38</v>
      </c>
      <c r="AN214">
        <v>6.84</v>
      </c>
      <c r="AO214">
        <v>1.52</v>
      </c>
      <c r="AP214">
        <v>10.72</v>
      </c>
      <c r="AQ214">
        <v>2.74</v>
      </c>
      <c r="AR214">
        <v>0.8</v>
      </c>
      <c r="AS214">
        <v>0.84</v>
      </c>
      <c r="AT214">
        <v>0.4</v>
      </c>
      <c r="AU214" s="5">
        <v>6.49</v>
      </c>
    </row>
    <row r="215" spans="1:47" x14ac:dyDescent="0.25">
      <c r="A215">
        <v>2009</v>
      </c>
      <c r="B215" t="s">
        <v>213</v>
      </c>
      <c r="C215">
        <v>4</v>
      </c>
      <c r="D215" t="s">
        <v>469</v>
      </c>
      <c r="E215" t="s">
        <v>74</v>
      </c>
      <c r="F215">
        <v>65.930000000000007</v>
      </c>
      <c r="G215">
        <v>5.31</v>
      </c>
      <c r="H215">
        <v>7.83</v>
      </c>
      <c r="I215">
        <v>2.4</v>
      </c>
      <c r="J215">
        <v>6.47</v>
      </c>
      <c r="K215">
        <v>25.3</v>
      </c>
      <c r="L215">
        <v>1.77</v>
      </c>
      <c r="M215">
        <v>1023.68</v>
      </c>
      <c r="N215">
        <v>20.59</v>
      </c>
      <c r="O215">
        <v>3.12</v>
      </c>
      <c r="P215">
        <v>8.09</v>
      </c>
      <c r="Q215">
        <v>0.11</v>
      </c>
      <c r="R215">
        <v>35.86</v>
      </c>
      <c r="S215">
        <v>0.84</v>
      </c>
      <c r="T215">
        <v>0.82</v>
      </c>
      <c r="U215">
        <v>3.47</v>
      </c>
      <c r="V215">
        <v>0.84</v>
      </c>
      <c r="W215">
        <v>0.84</v>
      </c>
      <c r="X215">
        <v>0.83</v>
      </c>
      <c r="Y215">
        <v>73.13</v>
      </c>
      <c r="Z215">
        <v>0.8</v>
      </c>
      <c r="AA215">
        <v>1.92</v>
      </c>
      <c r="AB215">
        <v>0.56000000000000005</v>
      </c>
      <c r="AC215">
        <v>2.0099999999999998</v>
      </c>
      <c r="AD215">
        <v>2.29</v>
      </c>
      <c r="AE215">
        <v>1.72</v>
      </c>
      <c r="AF215">
        <v>0.83</v>
      </c>
      <c r="AG215">
        <v>10671.39</v>
      </c>
      <c r="AH215">
        <v>40.840000000000003</v>
      </c>
      <c r="AI215">
        <v>3.83</v>
      </c>
      <c r="AJ215">
        <v>7.97</v>
      </c>
      <c r="AK215">
        <v>0.82</v>
      </c>
      <c r="AL215">
        <v>0.79</v>
      </c>
      <c r="AM215">
        <v>69.25</v>
      </c>
      <c r="AN215">
        <v>3.91</v>
      </c>
      <c r="AO215">
        <v>0.84</v>
      </c>
      <c r="AP215">
        <v>3.01</v>
      </c>
      <c r="AQ215">
        <v>2.74</v>
      </c>
      <c r="AR215">
        <v>0.8</v>
      </c>
      <c r="AS215">
        <v>0.84</v>
      </c>
      <c r="AT215">
        <v>0.4</v>
      </c>
      <c r="AU215" s="5">
        <v>0.79</v>
      </c>
    </row>
    <row r="216" spans="1:47" x14ac:dyDescent="0.25">
      <c r="A216">
        <v>2009</v>
      </c>
      <c r="B216" t="s">
        <v>213</v>
      </c>
      <c r="C216">
        <v>6</v>
      </c>
      <c r="D216" t="s">
        <v>469</v>
      </c>
      <c r="E216" t="s">
        <v>74</v>
      </c>
      <c r="F216">
        <v>94.22</v>
      </c>
      <c r="G216">
        <v>5.31</v>
      </c>
      <c r="H216">
        <v>6.51</v>
      </c>
      <c r="I216">
        <v>2.4</v>
      </c>
      <c r="J216">
        <v>9.01</v>
      </c>
      <c r="K216">
        <v>5.05</v>
      </c>
      <c r="L216">
        <v>1.77</v>
      </c>
      <c r="M216">
        <v>415.45</v>
      </c>
      <c r="N216">
        <v>14.34</v>
      </c>
      <c r="O216">
        <v>3.12</v>
      </c>
      <c r="P216">
        <v>2.57</v>
      </c>
      <c r="Q216">
        <v>0.11</v>
      </c>
      <c r="R216">
        <v>13.09</v>
      </c>
      <c r="S216">
        <v>0.84</v>
      </c>
      <c r="T216">
        <v>0.82</v>
      </c>
      <c r="U216">
        <v>3.47</v>
      </c>
      <c r="V216">
        <v>0.84</v>
      </c>
      <c r="W216">
        <v>0.84</v>
      </c>
      <c r="X216">
        <v>0.83</v>
      </c>
      <c r="Y216">
        <v>64.680000000000007</v>
      </c>
      <c r="Z216">
        <v>0.8</v>
      </c>
      <c r="AA216">
        <v>1.92</v>
      </c>
      <c r="AB216">
        <v>0.66</v>
      </c>
      <c r="AC216">
        <v>2.0099999999999998</v>
      </c>
      <c r="AD216">
        <v>2.29</v>
      </c>
      <c r="AE216">
        <v>1.72</v>
      </c>
      <c r="AF216">
        <v>0.83</v>
      </c>
      <c r="AG216">
        <v>1253.3900000000001</v>
      </c>
      <c r="AH216">
        <v>36.65</v>
      </c>
      <c r="AI216">
        <v>3.83</v>
      </c>
      <c r="AJ216">
        <v>5.9</v>
      </c>
      <c r="AK216">
        <v>0.82</v>
      </c>
      <c r="AL216">
        <v>0.79</v>
      </c>
      <c r="AM216">
        <v>30.1</v>
      </c>
      <c r="AN216">
        <v>3.88</v>
      </c>
      <c r="AO216">
        <v>0.84</v>
      </c>
      <c r="AP216">
        <v>3.01</v>
      </c>
      <c r="AQ216">
        <v>2.74</v>
      </c>
      <c r="AR216">
        <v>0.8</v>
      </c>
      <c r="AS216">
        <v>0.84</v>
      </c>
      <c r="AT216">
        <v>0.4</v>
      </c>
      <c r="AU216" s="5">
        <v>0.79</v>
      </c>
    </row>
    <row r="217" spans="1:47" x14ac:dyDescent="0.25">
      <c r="A217">
        <v>2009</v>
      </c>
      <c r="B217" t="s">
        <v>213</v>
      </c>
      <c r="C217">
        <v>12</v>
      </c>
      <c r="D217" t="s">
        <v>469</v>
      </c>
      <c r="E217" t="s">
        <v>74</v>
      </c>
      <c r="F217">
        <v>19.07</v>
      </c>
      <c r="G217">
        <v>5.31</v>
      </c>
      <c r="H217">
        <v>5.82</v>
      </c>
      <c r="I217">
        <v>2.4</v>
      </c>
      <c r="J217">
        <v>0.88</v>
      </c>
      <c r="K217">
        <v>4.47</v>
      </c>
      <c r="L217">
        <v>1.77</v>
      </c>
      <c r="M217">
        <v>298.17</v>
      </c>
      <c r="N217">
        <v>11.48</v>
      </c>
      <c r="O217">
        <v>3.12</v>
      </c>
      <c r="P217">
        <v>5.0999999999999996</v>
      </c>
      <c r="Q217">
        <v>0.11</v>
      </c>
      <c r="R217">
        <v>9.23</v>
      </c>
      <c r="S217">
        <v>0.84</v>
      </c>
      <c r="T217">
        <v>0.82</v>
      </c>
      <c r="U217">
        <v>3.47</v>
      </c>
      <c r="V217">
        <v>0.84</v>
      </c>
      <c r="W217">
        <v>0.84</v>
      </c>
      <c r="X217">
        <v>0.83</v>
      </c>
      <c r="Y217">
        <v>34.29</v>
      </c>
      <c r="Z217">
        <v>0.8</v>
      </c>
      <c r="AA217">
        <v>1.92</v>
      </c>
      <c r="AB217">
        <v>0.56000000000000005</v>
      </c>
      <c r="AC217">
        <v>2.0099999999999998</v>
      </c>
      <c r="AD217">
        <v>2.29</v>
      </c>
      <c r="AE217">
        <v>1.72</v>
      </c>
      <c r="AF217">
        <v>0.83</v>
      </c>
      <c r="AG217">
        <v>623.48</v>
      </c>
      <c r="AH217">
        <v>15.6</v>
      </c>
      <c r="AI217">
        <v>3.83</v>
      </c>
      <c r="AJ217">
        <v>4.8</v>
      </c>
      <c r="AK217">
        <v>0.82</v>
      </c>
      <c r="AL217">
        <v>0.79</v>
      </c>
      <c r="AM217">
        <v>14.15</v>
      </c>
      <c r="AN217">
        <v>3.88</v>
      </c>
      <c r="AO217">
        <v>0.84</v>
      </c>
      <c r="AP217">
        <v>2.2599999999999998</v>
      </c>
      <c r="AQ217">
        <v>2.74</v>
      </c>
      <c r="AR217">
        <v>0.8</v>
      </c>
      <c r="AS217">
        <v>0.84</v>
      </c>
      <c r="AT217">
        <v>0.4</v>
      </c>
      <c r="AU217" s="5">
        <v>0.79</v>
      </c>
    </row>
    <row r="218" spans="1:47" x14ac:dyDescent="0.25">
      <c r="A218">
        <v>2009</v>
      </c>
      <c r="B218" t="s">
        <v>213</v>
      </c>
      <c r="C218">
        <v>32</v>
      </c>
      <c r="D218" t="s">
        <v>469</v>
      </c>
      <c r="E218" t="s">
        <v>74</v>
      </c>
      <c r="F218">
        <v>7.11</v>
      </c>
      <c r="G218">
        <v>5.31</v>
      </c>
      <c r="H218">
        <v>6.65</v>
      </c>
      <c r="I218">
        <v>2.4</v>
      </c>
      <c r="J218">
        <v>16.95</v>
      </c>
      <c r="K218">
        <v>2.4700000000000002</v>
      </c>
      <c r="L218">
        <v>1.77</v>
      </c>
      <c r="M218">
        <v>15.17</v>
      </c>
      <c r="N218">
        <v>10.1</v>
      </c>
      <c r="O218">
        <v>3.12</v>
      </c>
      <c r="P218">
        <v>8.11</v>
      </c>
      <c r="Q218">
        <v>0.11</v>
      </c>
      <c r="R218">
        <v>8.39</v>
      </c>
      <c r="S218">
        <v>0.84</v>
      </c>
      <c r="T218">
        <v>0.82</v>
      </c>
      <c r="U218">
        <v>3.47</v>
      </c>
      <c r="V218">
        <v>0.84</v>
      </c>
      <c r="W218">
        <v>0.84</v>
      </c>
      <c r="X218">
        <v>0.83</v>
      </c>
      <c r="Y218">
        <v>0.8</v>
      </c>
      <c r="Z218">
        <v>0.8</v>
      </c>
      <c r="AA218">
        <v>1.92</v>
      </c>
      <c r="AB218">
        <v>0.96</v>
      </c>
      <c r="AC218">
        <v>2.0099999999999998</v>
      </c>
      <c r="AD218">
        <v>2.29</v>
      </c>
      <c r="AE218">
        <v>1.72</v>
      </c>
      <c r="AF218">
        <v>0.83</v>
      </c>
      <c r="AG218">
        <v>31.83</v>
      </c>
      <c r="AH218">
        <v>6.36</v>
      </c>
      <c r="AI218">
        <v>3.83</v>
      </c>
      <c r="AJ218">
        <v>3.36</v>
      </c>
      <c r="AK218">
        <v>0.82</v>
      </c>
      <c r="AL218">
        <v>0.79</v>
      </c>
      <c r="AM218">
        <v>10.119999999999999</v>
      </c>
      <c r="AN218">
        <v>3.88</v>
      </c>
      <c r="AO218">
        <v>0.84</v>
      </c>
      <c r="AP218">
        <v>2.2599999999999998</v>
      </c>
      <c r="AQ218">
        <v>2.74</v>
      </c>
      <c r="AR218">
        <v>0.8</v>
      </c>
      <c r="AS218">
        <v>0.84</v>
      </c>
      <c r="AT218">
        <v>0.4</v>
      </c>
      <c r="AU218" s="5">
        <v>0.79</v>
      </c>
    </row>
    <row r="219" spans="1:47" x14ac:dyDescent="0.25">
      <c r="A219">
        <v>2010</v>
      </c>
      <c r="B219" t="s">
        <v>214</v>
      </c>
      <c r="C219">
        <v>0</v>
      </c>
      <c r="D219" t="s">
        <v>469</v>
      </c>
      <c r="E219" t="s">
        <v>74</v>
      </c>
      <c r="F219">
        <v>64.78</v>
      </c>
      <c r="G219">
        <v>5.31</v>
      </c>
      <c r="H219">
        <v>5.82</v>
      </c>
      <c r="I219">
        <v>2.4</v>
      </c>
      <c r="J219">
        <v>14.28</v>
      </c>
      <c r="K219">
        <v>2.4700000000000002</v>
      </c>
      <c r="L219">
        <v>1.77</v>
      </c>
      <c r="M219">
        <v>7.18</v>
      </c>
      <c r="N219">
        <v>6.83</v>
      </c>
      <c r="O219">
        <v>3.12</v>
      </c>
      <c r="P219">
        <v>27.43</v>
      </c>
      <c r="Q219">
        <v>0.12</v>
      </c>
      <c r="R219">
        <v>26.75</v>
      </c>
      <c r="S219">
        <v>0.84</v>
      </c>
      <c r="T219">
        <v>0.82</v>
      </c>
      <c r="U219">
        <v>3.47</v>
      </c>
      <c r="V219">
        <v>0.84</v>
      </c>
      <c r="W219">
        <v>0.84</v>
      </c>
      <c r="X219">
        <v>0.83</v>
      </c>
      <c r="Y219">
        <v>19.36</v>
      </c>
      <c r="Z219">
        <v>0.8</v>
      </c>
      <c r="AA219">
        <v>1.92</v>
      </c>
      <c r="AB219">
        <v>0.56000000000000005</v>
      </c>
      <c r="AC219">
        <v>2.0099999999999998</v>
      </c>
      <c r="AD219">
        <v>2.29</v>
      </c>
      <c r="AE219">
        <v>1.72</v>
      </c>
      <c r="AF219">
        <v>0.83</v>
      </c>
      <c r="AG219">
        <v>43.14</v>
      </c>
      <c r="AH219">
        <v>17.88</v>
      </c>
      <c r="AI219">
        <v>3.83</v>
      </c>
      <c r="AJ219">
        <v>3.36</v>
      </c>
      <c r="AK219">
        <v>0.82</v>
      </c>
      <c r="AL219">
        <v>0.79</v>
      </c>
      <c r="AM219">
        <v>1.57</v>
      </c>
      <c r="AN219">
        <v>3.88</v>
      </c>
      <c r="AO219">
        <v>0.84</v>
      </c>
      <c r="AP219">
        <v>2.2599999999999998</v>
      </c>
      <c r="AQ219">
        <v>2.74</v>
      </c>
      <c r="AR219">
        <v>0.8</v>
      </c>
      <c r="AS219">
        <v>0.84</v>
      </c>
      <c r="AT219">
        <v>0.4</v>
      </c>
      <c r="AU219" s="5">
        <v>0.79</v>
      </c>
    </row>
    <row r="220" spans="1:47" x14ac:dyDescent="0.25">
      <c r="A220">
        <v>2010</v>
      </c>
      <c r="B220" t="s">
        <v>214</v>
      </c>
      <c r="C220">
        <v>32</v>
      </c>
      <c r="D220" t="s">
        <v>469</v>
      </c>
      <c r="E220" t="s">
        <v>74</v>
      </c>
      <c r="F220">
        <v>19.59</v>
      </c>
      <c r="G220">
        <v>5.31</v>
      </c>
      <c r="H220">
        <v>5.82</v>
      </c>
      <c r="I220">
        <v>2.4</v>
      </c>
      <c r="J220">
        <v>2.9</v>
      </c>
      <c r="K220">
        <v>2.4700000000000002</v>
      </c>
      <c r="L220">
        <v>1.77</v>
      </c>
      <c r="M220">
        <v>0.84</v>
      </c>
      <c r="N220">
        <v>2.92</v>
      </c>
      <c r="O220">
        <v>3.12</v>
      </c>
      <c r="P220">
        <v>25.18</v>
      </c>
      <c r="Q220">
        <v>0.12</v>
      </c>
      <c r="R220">
        <v>14.55</v>
      </c>
      <c r="S220">
        <v>0.84</v>
      </c>
      <c r="T220">
        <v>0.82</v>
      </c>
      <c r="U220">
        <v>4.46</v>
      </c>
      <c r="V220">
        <v>0.84</v>
      </c>
      <c r="W220">
        <v>0.84</v>
      </c>
      <c r="X220">
        <v>0.83</v>
      </c>
      <c r="Y220">
        <v>0.8</v>
      </c>
      <c r="Z220">
        <v>0.8</v>
      </c>
      <c r="AA220">
        <v>1.92</v>
      </c>
      <c r="AB220">
        <v>1.25</v>
      </c>
      <c r="AC220">
        <v>2.0099999999999998</v>
      </c>
      <c r="AD220">
        <v>2.29</v>
      </c>
      <c r="AE220">
        <v>1.72</v>
      </c>
      <c r="AF220">
        <v>0.83</v>
      </c>
      <c r="AG220">
        <v>3.62</v>
      </c>
      <c r="AH220">
        <v>3.91</v>
      </c>
      <c r="AI220">
        <v>3.83</v>
      </c>
      <c r="AJ220">
        <v>3.36</v>
      </c>
      <c r="AK220">
        <v>0.82</v>
      </c>
      <c r="AL220">
        <v>0.79</v>
      </c>
      <c r="AM220">
        <v>1.2</v>
      </c>
      <c r="AN220">
        <v>3.88</v>
      </c>
      <c r="AO220">
        <v>0.84</v>
      </c>
      <c r="AP220">
        <v>2.54</v>
      </c>
      <c r="AQ220">
        <v>2.74</v>
      </c>
      <c r="AR220">
        <v>0.8</v>
      </c>
      <c r="AS220">
        <v>0.84</v>
      </c>
      <c r="AT220">
        <v>0.4</v>
      </c>
      <c r="AU220" s="5">
        <v>0.79</v>
      </c>
    </row>
    <row r="221" spans="1:47" x14ac:dyDescent="0.25">
      <c r="A221">
        <v>2011</v>
      </c>
      <c r="B221" t="s">
        <v>215</v>
      </c>
      <c r="C221">
        <v>0</v>
      </c>
      <c r="D221" t="s">
        <v>469</v>
      </c>
      <c r="E221" t="s">
        <v>74</v>
      </c>
      <c r="F221">
        <v>182.11</v>
      </c>
      <c r="G221">
        <v>5.73</v>
      </c>
      <c r="H221">
        <v>20.07</v>
      </c>
      <c r="I221">
        <v>6.52</v>
      </c>
      <c r="J221">
        <v>555.9</v>
      </c>
      <c r="K221">
        <v>590.14</v>
      </c>
      <c r="L221">
        <v>3.98</v>
      </c>
      <c r="M221">
        <v>3589.48</v>
      </c>
      <c r="N221">
        <v>23.75</v>
      </c>
      <c r="O221">
        <v>72.59</v>
      </c>
      <c r="P221">
        <v>14.94</v>
      </c>
      <c r="Q221">
        <v>11.8</v>
      </c>
      <c r="R221">
        <v>109.97</v>
      </c>
      <c r="S221">
        <v>0.84</v>
      </c>
      <c r="T221">
        <v>0.82</v>
      </c>
      <c r="U221">
        <v>3.47</v>
      </c>
      <c r="V221">
        <v>0.84</v>
      </c>
      <c r="W221">
        <v>79.7</v>
      </c>
      <c r="X221">
        <v>2.91</v>
      </c>
      <c r="Y221">
        <v>1070.5999999999999</v>
      </c>
      <c r="Z221">
        <v>0.8</v>
      </c>
      <c r="AA221">
        <v>367.55</v>
      </c>
      <c r="AB221">
        <v>2.68</v>
      </c>
      <c r="AC221">
        <v>3.09</v>
      </c>
      <c r="AD221">
        <v>2.29</v>
      </c>
      <c r="AE221">
        <v>2.7</v>
      </c>
      <c r="AF221">
        <v>0.83</v>
      </c>
      <c r="AG221" t="s">
        <v>216</v>
      </c>
      <c r="AH221">
        <v>201.18</v>
      </c>
      <c r="AI221">
        <v>6.6</v>
      </c>
      <c r="AJ221">
        <v>14.7</v>
      </c>
      <c r="AK221">
        <v>32.520000000000003</v>
      </c>
      <c r="AL221">
        <v>77.58</v>
      </c>
      <c r="AM221">
        <v>82.34</v>
      </c>
      <c r="AN221">
        <v>5.68</v>
      </c>
      <c r="AO221">
        <v>12.06</v>
      </c>
      <c r="AP221">
        <v>10.23</v>
      </c>
      <c r="AQ221">
        <v>2.74</v>
      </c>
      <c r="AR221">
        <v>3.38</v>
      </c>
      <c r="AS221">
        <v>41.18</v>
      </c>
      <c r="AT221">
        <v>0.4</v>
      </c>
      <c r="AU221" s="5">
        <v>104.84</v>
      </c>
    </row>
    <row r="222" spans="1:47" x14ac:dyDescent="0.25">
      <c r="A222">
        <v>2011</v>
      </c>
      <c r="B222" t="s">
        <v>215</v>
      </c>
      <c r="C222">
        <v>4</v>
      </c>
      <c r="D222" t="s">
        <v>469</v>
      </c>
      <c r="E222" t="s">
        <v>74</v>
      </c>
      <c r="F222">
        <v>78.59</v>
      </c>
      <c r="G222">
        <v>5.31</v>
      </c>
      <c r="H222">
        <v>11.21</v>
      </c>
      <c r="I222">
        <v>3.49</v>
      </c>
      <c r="J222">
        <v>45.56</v>
      </c>
      <c r="K222">
        <v>79.069999999999993</v>
      </c>
      <c r="L222">
        <v>1.77</v>
      </c>
      <c r="M222">
        <v>744.16</v>
      </c>
      <c r="N222">
        <v>27.37</v>
      </c>
      <c r="O222">
        <v>3.12</v>
      </c>
      <c r="P222">
        <v>0.68</v>
      </c>
      <c r="Q222">
        <v>0.11</v>
      </c>
      <c r="R222">
        <v>13.09</v>
      </c>
      <c r="S222">
        <v>0.84</v>
      </c>
      <c r="T222">
        <v>0.82</v>
      </c>
      <c r="U222">
        <v>3.47</v>
      </c>
      <c r="V222">
        <v>0.84</v>
      </c>
      <c r="W222">
        <v>0.84</v>
      </c>
      <c r="X222">
        <v>0.83</v>
      </c>
      <c r="Y222">
        <v>67.97</v>
      </c>
      <c r="Z222">
        <v>0.8</v>
      </c>
      <c r="AA222">
        <v>1.92</v>
      </c>
      <c r="AB222">
        <v>1.38</v>
      </c>
      <c r="AC222">
        <v>2.19</v>
      </c>
      <c r="AD222">
        <v>2.29</v>
      </c>
      <c r="AE222">
        <v>1.72</v>
      </c>
      <c r="AF222">
        <v>0.83</v>
      </c>
      <c r="AG222">
        <v>723.22</v>
      </c>
      <c r="AH222">
        <v>29.57</v>
      </c>
      <c r="AI222">
        <v>3.83</v>
      </c>
      <c r="AJ222">
        <v>6.43</v>
      </c>
      <c r="AK222">
        <v>0.82</v>
      </c>
      <c r="AL222">
        <v>0.79</v>
      </c>
      <c r="AM222">
        <v>27.84</v>
      </c>
      <c r="AN222">
        <v>3.88</v>
      </c>
      <c r="AO222">
        <v>0.84</v>
      </c>
      <c r="AP222">
        <v>3.01</v>
      </c>
      <c r="AQ222">
        <v>2.74</v>
      </c>
      <c r="AR222">
        <v>0.8</v>
      </c>
      <c r="AS222">
        <v>0.84</v>
      </c>
      <c r="AT222">
        <v>0.4</v>
      </c>
      <c r="AU222" s="5">
        <v>9.5</v>
      </c>
    </row>
    <row r="223" spans="1:47" x14ac:dyDescent="0.25">
      <c r="A223">
        <v>2011</v>
      </c>
      <c r="B223" t="s">
        <v>215</v>
      </c>
      <c r="C223">
        <v>7</v>
      </c>
      <c r="D223" t="s">
        <v>469</v>
      </c>
      <c r="E223" t="s">
        <v>74</v>
      </c>
      <c r="F223">
        <v>62.86</v>
      </c>
      <c r="G223">
        <v>5.31</v>
      </c>
      <c r="H223">
        <v>6.12</v>
      </c>
      <c r="I223">
        <v>2.62</v>
      </c>
      <c r="J223">
        <v>24.96</v>
      </c>
      <c r="K223">
        <v>10.47</v>
      </c>
      <c r="L223">
        <v>1.77</v>
      </c>
      <c r="M223">
        <v>107.49</v>
      </c>
      <c r="N223">
        <v>17.12</v>
      </c>
      <c r="O223">
        <v>3.12</v>
      </c>
      <c r="P223">
        <v>0.97</v>
      </c>
      <c r="Q223">
        <v>0.11</v>
      </c>
      <c r="R223">
        <v>7.24</v>
      </c>
      <c r="S223">
        <v>0.84</v>
      </c>
      <c r="T223">
        <v>0.82</v>
      </c>
      <c r="U223">
        <v>3.47</v>
      </c>
      <c r="V223">
        <v>0.84</v>
      </c>
      <c r="W223">
        <v>0.84</v>
      </c>
      <c r="X223">
        <v>0.83</v>
      </c>
      <c r="Y223">
        <v>40.159999999999997</v>
      </c>
      <c r="Z223">
        <v>0.8</v>
      </c>
      <c r="AA223">
        <v>1.92</v>
      </c>
      <c r="AB223">
        <v>0.8</v>
      </c>
      <c r="AC223">
        <v>2.0099999999999998</v>
      </c>
      <c r="AD223">
        <v>2.29</v>
      </c>
      <c r="AE223">
        <v>1.72</v>
      </c>
      <c r="AF223">
        <v>0.83</v>
      </c>
      <c r="AG223">
        <v>95.56</v>
      </c>
      <c r="AH223">
        <v>20.66</v>
      </c>
      <c r="AI223">
        <v>3.83</v>
      </c>
      <c r="AJ223">
        <v>4.24</v>
      </c>
      <c r="AK223">
        <v>0.82</v>
      </c>
      <c r="AL223">
        <v>0.79</v>
      </c>
      <c r="AM223">
        <v>35.28</v>
      </c>
      <c r="AN223">
        <v>3.88</v>
      </c>
      <c r="AO223">
        <v>0.84</v>
      </c>
      <c r="AP223">
        <v>2.2599999999999998</v>
      </c>
      <c r="AQ223">
        <v>2.74</v>
      </c>
      <c r="AR223">
        <v>0.8</v>
      </c>
      <c r="AS223">
        <v>0.84</v>
      </c>
      <c r="AT223">
        <v>0.4</v>
      </c>
      <c r="AU223" s="5">
        <v>0.79</v>
      </c>
    </row>
    <row r="224" spans="1:47" x14ac:dyDescent="0.25">
      <c r="A224">
        <v>2011</v>
      </c>
      <c r="B224" t="s">
        <v>215</v>
      </c>
      <c r="C224">
        <v>10</v>
      </c>
      <c r="D224" t="s">
        <v>469</v>
      </c>
      <c r="E224" t="s">
        <v>74</v>
      </c>
      <c r="F224">
        <v>0.71</v>
      </c>
      <c r="G224">
        <v>5.31</v>
      </c>
      <c r="H224">
        <v>5.82</v>
      </c>
      <c r="I224">
        <v>2.4</v>
      </c>
      <c r="J224">
        <v>0.77</v>
      </c>
      <c r="K224">
        <v>2.4700000000000002</v>
      </c>
      <c r="L224">
        <v>1.77</v>
      </c>
      <c r="M224">
        <v>0.84</v>
      </c>
      <c r="N224">
        <v>2.85</v>
      </c>
      <c r="O224">
        <v>3.12</v>
      </c>
      <c r="P224">
        <v>0.13</v>
      </c>
      <c r="Q224">
        <v>0.11</v>
      </c>
      <c r="R224">
        <v>1.33</v>
      </c>
      <c r="S224">
        <v>0.84</v>
      </c>
      <c r="T224">
        <v>0.82</v>
      </c>
      <c r="U224">
        <v>3.47</v>
      </c>
      <c r="V224">
        <v>0.84</v>
      </c>
      <c r="W224">
        <v>0.84</v>
      </c>
      <c r="X224">
        <v>0.83</v>
      </c>
      <c r="Y224">
        <v>0.8</v>
      </c>
      <c r="Z224">
        <v>0.8</v>
      </c>
      <c r="AA224">
        <v>1.92</v>
      </c>
      <c r="AB224">
        <v>1.34</v>
      </c>
      <c r="AC224">
        <v>2.0099999999999998</v>
      </c>
      <c r="AD224">
        <v>2.29</v>
      </c>
      <c r="AE224">
        <v>1.72</v>
      </c>
      <c r="AF224">
        <v>0.83</v>
      </c>
      <c r="AG224">
        <v>3.62</v>
      </c>
      <c r="AH224">
        <v>0.84</v>
      </c>
      <c r="AI224">
        <v>3.83</v>
      </c>
      <c r="AJ224">
        <v>3.36</v>
      </c>
      <c r="AK224">
        <v>0.82</v>
      </c>
      <c r="AL224">
        <v>0.79</v>
      </c>
      <c r="AM224">
        <v>1.2</v>
      </c>
      <c r="AN224">
        <v>3.88</v>
      </c>
      <c r="AO224">
        <v>0.84</v>
      </c>
      <c r="AP224">
        <v>2.2599999999999998</v>
      </c>
      <c r="AQ224">
        <v>2.74</v>
      </c>
      <c r="AR224">
        <v>0.8</v>
      </c>
      <c r="AS224">
        <v>0.84</v>
      </c>
      <c r="AT224">
        <v>0.4</v>
      </c>
      <c r="AU224" s="5">
        <v>0.79</v>
      </c>
    </row>
    <row r="225" spans="1:47" x14ac:dyDescent="0.25">
      <c r="A225">
        <v>2011</v>
      </c>
      <c r="B225" t="s">
        <v>215</v>
      </c>
      <c r="C225">
        <v>28</v>
      </c>
      <c r="D225" t="s">
        <v>469</v>
      </c>
      <c r="E225" t="s">
        <v>74</v>
      </c>
      <c r="F225">
        <v>41.89</v>
      </c>
      <c r="G225">
        <v>5.31</v>
      </c>
      <c r="H225">
        <v>9.66</v>
      </c>
      <c r="I225">
        <v>2.91</v>
      </c>
      <c r="J225">
        <v>75.91</v>
      </c>
      <c r="K225">
        <v>537.02</v>
      </c>
      <c r="L225">
        <v>1.77</v>
      </c>
      <c r="M225">
        <v>1784.51</v>
      </c>
      <c r="N225">
        <v>11.48</v>
      </c>
      <c r="O225">
        <v>6.1</v>
      </c>
      <c r="P225">
        <v>4.74</v>
      </c>
      <c r="Q225">
        <v>0.11</v>
      </c>
      <c r="R225">
        <v>14.55</v>
      </c>
      <c r="S225">
        <v>0.84</v>
      </c>
      <c r="T225">
        <v>0.82</v>
      </c>
      <c r="U225">
        <v>3.47</v>
      </c>
      <c r="V225">
        <v>0.84</v>
      </c>
      <c r="W225">
        <v>17.77</v>
      </c>
      <c r="X225">
        <v>0.83</v>
      </c>
      <c r="Y225">
        <v>159.38</v>
      </c>
      <c r="Z225">
        <v>0.8</v>
      </c>
      <c r="AA225">
        <v>11.52</v>
      </c>
      <c r="AB225">
        <v>1.47</v>
      </c>
      <c r="AC225">
        <v>2.0099999999999998</v>
      </c>
      <c r="AD225">
        <v>2.29</v>
      </c>
      <c r="AE225">
        <v>1.72</v>
      </c>
      <c r="AF225">
        <v>0.83</v>
      </c>
      <c r="AG225">
        <v>13076.83</v>
      </c>
      <c r="AH225">
        <v>46.14</v>
      </c>
      <c r="AI225">
        <v>3.83</v>
      </c>
      <c r="AJ225">
        <v>6.17</v>
      </c>
      <c r="AK225">
        <v>0.82</v>
      </c>
      <c r="AL225">
        <v>0.79</v>
      </c>
      <c r="AM225">
        <v>14.25</v>
      </c>
      <c r="AN225">
        <v>3.88</v>
      </c>
      <c r="AO225">
        <v>0.84</v>
      </c>
      <c r="AP225">
        <v>5.08</v>
      </c>
      <c r="AQ225">
        <v>2.74</v>
      </c>
      <c r="AR225">
        <v>0.8</v>
      </c>
      <c r="AS225">
        <v>0.84</v>
      </c>
      <c r="AT225">
        <v>0.4</v>
      </c>
      <c r="AU225" s="5">
        <v>13.72</v>
      </c>
    </row>
    <row r="226" spans="1:47" x14ac:dyDescent="0.25">
      <c r="A226">
        <v>2012</v>
      </c>
      <c r="B226" t="s">
        <v>217</v>
      </c>
      <c r="C226">
        <v>0</v>
      </c>
      <c r="D226" t="s">
        <v>469</v>
      </c>
      <c r="E226" t="s">
        <v>74</v>
      </c>
      <c r="F226">
        <v>7.39</v>
      </c>
      <c r="G226">
        <v>5.31</v>
      </c>
      <c r="H226">
        <v>5.82</v>
      </c>
      <c r="I226">
        <v>2.4</v>
      </c>
      <c r="J226">
        <v>0.77</v>
      </c>
      <c r="K226">
        <v>2.4700000000000002</v>
      </c>
      <c r="L226">
        <v>1.77</v>
      </c>
      <c r="M226">
        <v>0.84</v>
      </c>
      <c r="N226">
        <v>2.85</v>
      </c>
      <c r="O226">
        <v>3.12</v>
      </c>
      <c r="P226">
        <v>8.61</v>
      </c>
      <c r="Q226">
        <v>0.11</v>
      </c>
      <c r="R226">
        <v>5.98</v>
      </c>
      <c r="S226">
        <v>0.84</v>
      </c>
      <c r="T226">
        <v>0.82</v>
      </c>
      <c r="U226">
        <v>3.47</v>
      </c>
      <c r="V226">
        <v>0.84</v>
      </c>
      <c r="W226">
        <v>0.84</v>
      </c>
      <c r="X226">
        <v>0.83</v>
      </c>
      <c r="Y226">
        <v>0.8</v>
      </c>
      <c r="Z226">
        <v>0.8</v>
      </c>
      <c r="AA226">
        <v>1.92</v>
      </c>
      <c r="AB226">
        <v>1.57</v>
      </c>
      <c r="AC226">
        <v>2.0099999999999998</v>
      </c>
      <c r="AD226">
        <v>2.29</v>
      </c>
      <c r="AE226">
        <v>1.72</v>
      </c>
      <c r="AF226">
        <v>0.83</v>
      </c>
      <c r="AG226">
        <v>3.62</v>
      </c>
      <c r="AH226">
        <v>0.84</v>
      </c>
      <c r="AI226">
        <v>3.83</v>
      </c>
      <c r="AJ226">
        <v>3.36</v>
      </c>
      <c r="AK226">
        <v>0.82</v>
      </c>
      <c r="AL226">
        <v>0.79</v>
      </c>
      <c r="AM226">
        <v>1.2</v>
      </c>
      <c r="AN226">
        <v>3.88</v>
      </c>
      <c r="AO226">
        <v>0.84</v>
      </c>
      <c r="AP226">
        <v>2.54</v>
      </c>
      <c r="AQ226">
        <v>2.74</v>
      </c>
      <c r="AR226">
        <v>0.8</v>
      </c>
      <c r="AS226">
        <v>0.84</v>
      </c>
      <c r="AT226">
        <v>0.4</v>
      </c>
      <c r="AU226" s="5">
        <v>0.79</v>
      </c>
    </row>
    <row r="227" spans="1:47" x14ac:dyDescent="0.25">
      <c r="A227">
        <v>2012</v>
      </c>
      <c r="B227" t="s">
        <v>217</v>
      </c>
      <c r="C227">
        <v>28</v>
      </c>
      <c r="D227" t="s">
        <v>469</v>
      </c>
      <c r="E227" t="s">
        <v>74</v>
      </c>
      <c r="F227">
        <v>0.71</v>
      </c>
      <c r="G227">
        <v>5.31</v>
      </c>
      <c r="H227">
        <v>5.82</v>
      </c>
      <c r="I227">
        <v>2.4</v>
      </c>
      <c r="J227">
        <v>0.77</v>
      </c>
      <c r="K227">
        <v>2.4700000000000002</v>
      </c>
      <c r="L227">
        <v>1.77</v>
      </c>
      <c r="M227">
        <v>0.78</v>
      </c>
      <c r="N227">
        <v>3.59</v>
      </c>
      <c r="O227">
        <v>3.12</v>
      </c>
      <c r="P227">
        <v>2.16</v>
      </c>
      <c r="Q227">
        <v>0.11</v>
      </c>
      <c r="R227">
        <v>4.2</v>
      </c>
      <c r="S227">
        <v>0.84</v>
      </c>
      <c r="T227">
        <v>0.82</v>
      </c>
      <c r="U227">
        <v>3.47</v>
      </c>
      <c r="V227">
        <v>0.84</v>
      </c>
      <c r="W227">
        <v>0.84</v>
      </c>
      <c r="X227">
        <v>0.83</v>
      </c>
      <c r="Y227">
        <v>0.8</v>
      </c>
      <c r="Z227">
        <v>0.8</v>
      </c>
      <c r="AA227">
        <v>1.92</v>
      </c>
      <c r="AB227">
        <v>1.04</v>
      </c>
      <c r="AC227">
        <v>2.0099999999999998</v>
      </c>
      <c r="AD227">
        <v>2.29</v>
      </c>
      <c r="AE227">
        <v>1.72</v>
      </c>
      <c r="AF227">
        <v>0.83</v>
      </c>
      <c r="AG227">
        <v>11.14</v>
      </c>
      <c r="AH227">
        <v>0.84</v>
      </c>
      <c r="AI227">
        <v>3.83</v>
      </c>
      <c r="AJ227">
        <v>3.38</v>
      </c>
      <c r="AK227">
        <v>0.82</v>
      </c>
      <c r="AL227">
        <v>0.79</v>
      </c>
      <c r="AM227">
        <v>1.2</v>
      </c>
      <c r="AN227">
        <v>3.88</v>
      </c>
      <c r="AO227">
        <v>0.84</v>
      </c>
      <c r="AP227">
        <v>2.2599999999999998</v>
      </c>
      <c r="AQ227">
        <v>2.74</v>
      </c>
      <c r="AR227">
        <v>0.8</v>
      </c>
      <c r="AS227">
        <v>0.84</v>
      </c>
      <c r="AT227">
        <v>0.4</v>
      </c>
      <c r="AU227" s="5">
        <v>0.79</v>
      </c>
    </row>
    <row r="228" spans="1:47" x14ac:dyDescent="0.25">
      <c r="A228">
        <v>2013</v>
      </c>
      <c r="B228" t="s">
        <v>218</v>
      </c>
      <c r="C228">
        <v>0</v>
      </c>
      <c r="D228" t="s">
        <v>469</v>
      </c>
      <c r="E228" t="s">
        <v>74</v>
      </c>
      <c r="F228">
        <v>51.13</v>
      </c>
      <c r="G228">
        <v>5.31</v>
      </c>
      <c r="H228">
        <v>5.82</v>
      </c>
      <c r="I228">
        <v>2.4</v>
      </c>
      <c r="J228">
        <v>14.28</v>
      </c>
      <c r="K228">
        <v>2.4700000000000002</v>
      </c>
      <c r="L228">
        <v>1.77</v>
      </c>
      <c r="M228">
        <v>1.72</v>
      </c>
      <c r="N228">
        <v>7.69</v>
      </c>
      <c r="O228">
        <v>3.12</v>
      </c>
      <c r="P228">
        <v>1.49</v>
      </c>
      <c r="Q228">
        <v>0.11</v>
      </c>
      <c r="R228">
        <v>10.26</v>
      </c>
      <c r="S228">
        <v>0.84</v>
      </c>
      <c r="T228">
        <v>0.82</v>
      </c>
      <c r="U228">
        <v>3.47</v>
      </c>
      <c r="V228">
        <v>0.84</v>
      </c>
      <c r="W228">
        <v>0.84</v>
      </c>
      <c r="X228">
        <v>0.83</v>
      </c>
      <c r="Y228">
        <v>0.8</v>
      </c>
      <c r="Z228">
        <v>0.8</v>
      </c>
      <c r="AA228">
        <v>1.92</v>
      </c>
      <c r="AB228">
        <v>0.56000000000000005</v>
      </c>
      <c r="AC228">
        <v>2.0099999999999998</v>
      </c>
      <c r="AD228">
        <v>2.29</v>
      </c>
      <c r="AE228">
        <v>1.72</v>
      </c>
      <c r="AF228">
        <v>0.83</v>
      </c>
      <c r="AG228">
        <v>380.29</v>
      </c>
      <c r="AH228">
        <v>16.79</v>
      </c>
      <c r="AI228">
        <v>3.83</v>
      </c>
      <c r="AJ228">
        <v>4.8</v>
      </c>
      <c r="AK228">
        <v>0.82</v>
      </c>
      <c r="AL228">
        <v>0.79</v>
      </c>
      <c r="AM228">
        <v>1.2</v>
      </c>
      <c r="AN228">
        <v>3.88</v>
      </c>
      <c r="AO228">
        <v>0.84</v>
      </c>
      <c r="AP228">
        <v>2.2599999999999998</v>
      </c>
      <c r="AQ228">
        <v>2.74</v>
      </c>
      <c r="AR228">
        <v>0.8</v>
      </c>
      <c r="AS228">
        <v>0.84</v>
      </c>
      <c r="AT228">
        <v>0.4</v>
      </c>
      <c r="AU228" s="5">
        <v>0.79</v>
      </c>
    </row>
    <row r="229" spans="1:47" x14ac:dyDescent="0.25">
      <c r="A229">
        <v>2013</v>
      </c>
      <c r="B229" t="s">
        <v>218</v>
      </c>
      <c r="C229">
        <v>3</v>
      </c>
      <c r="D229" t="s">
        <v>469</v>
      </c>
      <c r="E229" t="s">
        <v>74</v>
      </c>
      <c r="F229">
        <v>51</v>
      </c>
      <c r="G229">
        <v>5.31</v>
      </c>
      <c r="H229">
        <v>5.82</v>
      </c>
      <c r="I229">
        <v>2.4</v>
      </c>
      <c r="J229">
        <v>11.63</v>
      </c>
      <c r="K229">
        <v>2.4700000000000002</v>
      </c>
      <c r="L229">
        <v>1.77</v>
      </c>
      <c r="M229">
        <v>2.61</v>
      </c>
      <c r="N229">
        <v>9.32</v>
      </c>
      <c r="O229">
        <v>3.12</v>
      </c>
      <c r="P229">
        <v>0.65</v>
      </c>
      <c r="Q229">
        <v>0.11</v>
      </c>
      <c r="R229">
        <v>3.64</v>
      </c>
      <c r="S229">
        <v>0.84</v>
      </c>
      <c r="T229">
        <v>0.82</v>
      </c>
      <c r="U229">
        <v>3.47</v>
      </c>
      <c r="V229">
        <v>0.84</v>
      </c>
      <c r="W229">
        <v>0.84</v>
      </c>
      <c r="X229">
        <v>0.83</v>
      </c>
      <c r="Y229">
        <v>0.8</v>
      </c>
      <c r="Z229">
        <v>0.8</v>
      </c>
      <c r="AA229">
        <v>6.1</v>
      </c>
      <c r="AB229">
        <v>0.66</v>
      </c>
      <c r="AC229">
        <v>2.0099999999999998</v>
      </c>
      <c r="AD229">
        <v>2.29</v>
      </c>
      <c r="AE229">
        <v>1.72</v>
      </c>
      <c r="AF229">
        <v>0.83</v>
      </c>
      <c r="AG229">
        <v>294.14</v>
      </c>
      <c r="AH229">
        <v>5.9</v>
      </c>
      <c r="AI229">
        <v>3.83</v>
      </c>
      <c r="AJ229">
        <v>3.36</v>
      </c>
      <c r="AK229">
        <v>0.82</v>
      </c>
      <c r="AL229">
        <v>0.79</v>
      </c>
      <c r="AM229">
        <v>1.57</v>
      </c>
      <c r="AN229">
        <v>3.88</v>
      </c>
      <c r="AO229">
        <v>0.84</v>
      </c>
      <c r="AP229">
        <v>2.2599999999999998</v>
      </c>
      <c r="AQ229">
        <v>2.74</v>
      </c>
      <c r="AR229">
        <v>0.8</v>
      </c>
      <c r="AS229">
        <v>0.84</v>
      </c>
      <c r="AT229">
        <v>0.4</v>
      </c>
      <c r="AU229" s="5">
        <v>0.79</v>
      </c>
    </row>
    <row r="230" spans="1:47" x14ac:dyDescent="0.25">
      <c r="A230">
        <v>2013</v>
      </c>
      <c r="B230" t="s">
        <v>218</v>
      </c>
      <c r="C230">
        <v>7</v>
      </c>
      <c r="D230" t="s">
        <v>469</v>
      </c>
      <c r="E230" t="s">
        <v>74</v>
      </c>
      <c r="F230">
        <v>121.77</v>
      </c>
      <c r="G230">
        <v>5.31</v>
      </c>
      <c r="H230">
        <v>5.82</v>
      </c>
      <c r="I230">
        <v>2.4</v>
      </c>
      <c r="J230">
        <v>11.63</v>
      </c>
      <c r="K230">
        <v>3.37</v>
      </c>
      <c r="L230">
        <v>1.77</v>
      </c>
      <c r="M230">
        <v>18.62</v>
      </c>
      <c r="N230">
        <v>7.21</v>
      </c>
      <c r="O230">
        <v>3.12</v>
      </c>
      <c r="P230">
        <v>5.2</v>
      </c>
      <c r="Q230">
        <v>0.11</v>
      </c>
      <c r="R230">
        <v>76.91</v>
      </c>
      <c r="S230">
        <v>0.84</v>
      </c>
      <c r="T230">
        <v>0.82</v>
      </c>
      <c r="U230">
        <v>3.47</v>
      </c>
      <c r="V230">
        <v>0.84</v>
      </c>
      <c r="W230">
        <v>0.84</v>
      </c>
      <c r="X230">
        <v>0.83</v>
      </c>
      <c r="Y230">
        <v>27.62</v>
      </c>
      <c r="Z230">
        <v>0.8</v>
      </c>
      <c r="AA230">
        <v>1.92</v>
      </c>
      <c r="AB230">
        <v>0.8</v>
      </c>
      <c r="AC230">
        <v>2.0099999999999998</v>
      </c>
      <c r="AD230">
        <v>2.29</v>
      </c>
      <c r="AE230">
        <v>1.72</v>
      </c>
      <c r="AF230">
        <v>0.83</v>
      </c>
      <c r="AG230">
        <v>71.78</v>
      </c>
      <c r="AH230">
        <v>34.22</v>
      </c>
      <c r="AI230">
        <v>3.83</v>
      </c>
      <c r="AJ230">
        <v>3.67</v>
      </c>
      <c r="AK230">
        <v>0.82</v>
      </c>
      <c r="AL230">
        <v>0.79</v>
      </c>
      <c r="AM230">
        <v>3.26</v>
      </c>
      <c r="AN230">
        <v>3.88</v>
      </c>
      <c r="AO230">
        <v>0.84</v>
      </c>
      <c r="AP230">
        <v>2.2599999999999998</v>
      </c>
      <c r="AQ230">
        <v>2.74</v>
      </c>
      <c r="AR230">
        <v>0.8</v>
      </c>
      <c r="AS230">
        <v>0.84</v>
      </c>
      <c r="AT230">
        <v>0.4</v>
      </c>
      <c r="AU230" s="5">
        <v>0.79</v>
      </c>
    </row>
    <row r="231" spans="1:47" x14ac:dyDescent="0.25">
      <c r="A231">
        <v>2013</v>
      </c>
      <c r="B231" t="s">
        <v>218</v>
      </c>
      <c r="C231">
        <v>13</v>
      </c>
      <c r="D231" t="s">
        <v>469</v>
      </c>
      <c r="E231" t="s">
        <v>74</v>
      </c>
      <c r="F231">
        <v>51.12</v>
      </c>
      <c r="G231">
        <v>5.31</v>
      </c>
      <c r="H231">
        <v>5.82</v>
      </c>
      <c r="I231">
        <v>2.4</v>
      </c>
      <c r="J231">
        <v>1.84</v>
      </c>
      <c r="K231">
        <v>2.4700000000000002</v>
      </c>
      <c r="L231">
        <v>1.77</v>
      </c>
      <c r="M231">
        <v>0.78</v>
      </c>
      <c r="N231">
        <v>2.85</v>
      </c>
      <c r="O231">
        <v>3.12</v>
      </c>
      <c r="P231">
        <v>4.45</v>
      </c>
      <c r="Q231">
        <v>0.11</v>
      </c>
      <c r="R231">
        <v>6.92</v>
      </c>
      <c r="S231">
        <v>0.84</v>
      </c>
      <c r="T231">
        <v>0.82</v>
      </c>
      <c r="U231">
        <v>3.47</v>
      </c>
      <c r="V231">
        <v>0.84</v>
      </c>
      <c r="W231">
        <v>0.84</v>
      </c>
      <c r="X231">
        <v>0.83</v>
      </c>
      <c r="Y231">
        <v>0.8</v>
      </c>
      <c r="Z231">
        <v>0.8</v>
      </c>
      <c r="AA231">
        <v>1.92</v>
      </c>
      <c r="AB231">
        <v>0.56000000000000005</v>
      </c>
      <c r="AC231">
        <v>2.0099999999999998</v>
      </c>
      <c r="AD231">
        <v>2.29</v>
      </c>
      <c r="AE231">
        <v>1.72</v>
      </c>
      <c r="AF231">
        <v>0.83</v>
      </c>
      <c r="AG231">
        <v>3.62</v>
      </c>
      <c r="AH231">
        <v>1.51</v>
      </c>
      <c r="AI231">
        <v>3.83</v>
      </c>
      <c r="AJ231">
        <v>3.36</v>
      </c>
      <c r="AK231">
        <v>0.82</v>
      </c>
      <c r="AL231">
        <v>0.79</v>
      </c>
      <c r="AM231">
        <v>1.2</v>
      </c>
      <c r="AN231">
        <v>3.88</v>
      </c>
      <c r="AO231">
        <v>0.84</v>
      </c>
      <c r="AP231">
        <v>2.2599999999999998</v>
      </c>
      <c r="AQ231">
        <v>2.74</v>
      </c>
      <c r="AR231">
        <v>0.8</v>
      </c>
      <c r="AS231">
        <v>0.84</v>
      </c>
      <c r="AT231">
        <v>0.4</v>
      </c>
      <c r="AU231" s="5">
        <v>0.79</v>
      </c>
    </row>
    <row r="232" spans="1:47" x14ac:dyDescent="0.25">
      <c r="A232">
        <v>2013</v>
      </c>
      <c r="B232" t="s">
        <v>218</v>
      </c>
      <c r="C232">
        <v>31</v>
      </c>
      <c r="D232" t="s">
        <v>469</v>
      </c>
      <c r="E232" t="s">
        <v>74</v>
      </c>
      <c r="F232">
        <v>25.28</v>
      </c>
      <c r="G232">
        <v>5.31</v>
      </c>
      <c r="H232">
        <v>5.82</v>
      </c>
      <c r="I232">
        <v>2.4</v>
      </c>
      <c r="J232">
        <v>0.77</v>
      </c>
      <c r="K232">
        <v>2.4700000000000002</v>
      </c>
      <c r="L232">
        <v>1.77</v>
      </c>
      <c r="M232">
        <v>0.84</v>
      </c>
      <c r="N232">
        <v>2.85</v>
      </c>
      <c r="O232">
        <v>3.12</v>
      </c>
      <c r="P232">
        <v>1.63</v>
      </c>
      <c r="Q232">
        <v>0.11</v>
      </c>
      <c r="R232">
        <v>4.4800000000000004</v>
      </c>
      <c r="S232">
        <v>0.84</v>
      </c>
      <c r="T232">
        <v>0.82</v>
      </c>
      <c r="U232">
        <v>3.47</v>
      </c>
      <c r="V232">
        <v>0.84</v>
      </c>
      <c r="W232">
        <v>0.84</v>
      </c>
      <c r="X232">
        <v>0.83</v>
      </c>
      <c r="Y232">
        <v>0.8</v>
      </c>
      <c r="Z232">
        <v>0.8</v>
      </c>
      <c r="AA232">
        <v>1.92</v>
      </c>
      <c r="AB232">
        <v>0.56000000000000005</v>
      </c>
      <c r="AC232">
        <v>2.0099999999999998</v>
      </c>
      <c r="AD232">
        <v>2.29</v>
      </c>
      <c r="AE232">
        <v>1.72</v>
      </c>
      <c r="AF232">
        <v>0.83</v>
      </c>
      <c r="AG232">
        <v>3.62</v>
      </c>
      <c r="AH232">
        <v>5.36</v>
      </c>
      <c r="AI232">
        <v>3.83</v>
      </c>
      <c r="AJ232">
        <v>4.24</v>
      </c>
      <c r="AK232">
        <v>0.82</v>
      </c>
      <c r="AL232">
        <v>0.79</v>
      </c>
      <c r="AM232">
        <v>1.2</v>
      </c>
      <c r="AN232">
        <v>3.88</v>
      </c>
      <c r="AO232">
        <v>0.84</v>
      </c>
      <c r="AP232">
        <v>2.2599999999999998</v>
      </c>
      <c r="AQ232">
        <v>2.74</v>
      </c>
      <c r="AR232">
        <v>0.8</v>
      </c>
      <c r="AS232">
        <v>0.84</v>
      </c>
      <c r="AT232">
        <v>0.4</v>
      </c>
      <c r="AU232" s="5">
        <v>0.79</v>
      </c>
    </row>
    <row r="233" spans="1:47" x14ac:dyDescent="0.25">
      <c r="A233">
        <v>2014</v>
      </c>
      <c r="B233" t="s">
        <v>219</v>
      </c>
      <c r="C233">
        <v>0</v>
      </c>
      <c r="D233" t="s">
        <v>469</v>
      </c>
      <c r="E233" t="s">
        <v>74</v>
      </c>
      <c r="F233">
        <v>101.37</v>
      </c>
      <c r="G233">
        <v>13.3</v>
      </c>
      <c r="H233">
        <v>23.21</v>
      </c>
      <c r="I233">
        <v>6.65</v>
      </c>
      <c r="J233">
        <v>51.69</v>
      </c>
      <c r="K233">
        <v>7182.49</v>
      </c>
      <c r="L233">
        <v>4.3499999999999996</v>
      </c>
      <c r="M233">
        <v>3798.86</v>
      </c>
      <c r="N233">
        <v>34.24</v>
      </c>
      <c r="O233">
        <v>12.11</v>
      </c>
      <c r="P233">
        <v>15.87</v>
      </c>
      <c r="Q233">
        <v>14.93</v>
      </c>
      <c r="R233">
        <v>80.569999999999993</v>
      </c>
      <c r="S233">
        <v>1.07</v>
      </c>
      <c r="T233">
        <v>0.82</v>
      </c>
      <c r="U233">
        <v>12.18</v>
      </c>
      <c r="V233">
        <v>0.84</v>
      </c>
      <c r="W233">
        <v>85.26</v>
      </c>
      <c r="X233">
        <v>3.95</v>
      </c>
      <c r="Y233">
        <v>537.66999999999996</v>
      </c>
      <c r="Z233">
        <v>0.8</v>
      </c>
      <c r="AA233">
        <v>18.95</v>
      </c>
      <c r="AB233">
        <v>4.6399999999999997</v>
      </c>
      <c r="AC233">
        <v>3.48</v>
      </c>
      <c r="AD233">
        <v>2.29</v>
      </c>
      <c r="AE233">
        <v>2.37</v>
      </c>
      <c r="AF233">
        <v>1.18</v>
      </c>
      <c r="AG233">
        <v>16733.62</v>
      </c>
      <c r="AH233">
        <v>91.07</v>
      </c>
      <c r="AI233">
        <v>12.44</v>
      </c>
      <c r="AJ233">
        <v>10.14</v>
      </c>
      <c r="AK233">
        <v>48.26</v>
      </c>
      <c r="AL233">
        <v>107.05</v>
      </c>
      <c r="AM233">
        <v>45.66</v>
      </c>
      <c r="AN233">
        <v>21.01</v>
      </c>
      <c r="AO233">
        <v>10.53</v>
      </c>
      <c r="AP233">
        <v>9.59</v>
      </c>
      <c r="AQ233">
        <v>3.14</v>
      </c>
      <c r="AR233">
        <v>4.59</v>
      </c>
      <c r="AS233">
        <v>72.89</v>
      </c>
      <c r="AT233">
        <v>0.4</v>
      </c>
      <c r="AU233" s="5">
        <v>111.14</v>
      </c>
    </row>
    <row r="234" spans="1:47" x14ac:dyDescent="0.25">
      <c r="A234">
        <v>2014</v>
      </c>
      <c r="B234" t="s">
        <v>219</v>
      </c>
      <c r="C234">
        <v>3</v>
      </c>
      <c r="D234" t="s">
        <v>469</v>
      </c>
      <c r="E234" t="s">
        <v>74</v>
      </c>
      <c r="F234">
        <v>245.44</v>
      </c>
      <c r="G234">
        <v>13.47</v>
      </c>
      <c r="H234">
        <v>39.93</v>
      </c>
      <c r="I234">
        <v>21.15</v>
      </c>
      <c r="J234">
        <v>362.52</v>
      </c>
      <c r="K234">
        <v>2029.34</v>
      </c>
      <c r="L234">
        <v>5.37</v>
      </c>
      <c r="M234">
        <v>1691.01</v>
      </c>
      <c r="N234">
        <v>17.82</v>
      </c>
      <c r="O234">
        <v>23.74</v>
      </c>
      <c r="P234">
        <v>100.47</v>
      </c>
      <c r="Q234">
        <v>896.49</v>
      </c>
      <c r="R234">
        <v>682.49</v>
      </c>
      <c r="S234">
        <v>5.55</v>
      </c>
      <c r="T234">
        <v>0.82</v>
      </c>
      <c r="U234">
        <v>28.56</v>
      </c>
      <c r="V234">
        <v>1.1100000000000001</v>
      </c>
      <c r="W234">
        <v>75.45</v>
      </c>
      <c r="X234">
        <v>8.77</v>
      </c>
      <c r="Y234">
        <v>6168.71</v>
      </c>
      <c r="Z234">
        <v>0.8</v>
      </c>
      <c r="AA234">
        <v>35.799999999999997</v>
      </c>
      <c r="AB234">
        <v>17.98</v>
      </c>
      <c r="AC234">
        <v>12.75</v>
      </c>
      <c r="AD234">
        <v>5.31</v>
      </c>
      <c r="AE234">
        <v>4.54</v>
      </c>
      <c r="AF234">
        <v>1.59</v>
      </c>
      <c r="AG234">
        <v>184.99</v>
      </c>
      <c r="AH234">
        <v>178.93</v>
      </c>
      <c r="AI234">
        <v>42.26</v>
      </c>
      <c r="AJ234">
        <v>27.64</v>
      </c>
      <c r="AK234">
        <v>19.18</v>
      </c>
      <c r="AL234">
        <v>126.12</v>
      </c>
      <c r="AM234">
        <v>174.56</v>
      </c>
      <c r="AN234">
        <v>69.27</v>
      </c>
      <c r="AO234">
        <v>87.49</v>
      </c>
      <c r="AP234">
        <v>79.849999999999994</v>
      </c>
      <c r="AQ234">
        <v>19.87</v>
      </c>
      <c r="AR234">
        <v>11.82</v>
      </c>
      <c r="AS234">
        <v>230.46</v>
      </c>
      <c r="AT234">
        <v>3.26</v>
      </c>
      <c r="AU234" s="5">
        <v>85.3</v>
      </c>
    </row>
    <row r="235" spans="1:47" x14ac:dyDescent="0.25">
      <c r="A235">
        <v>2014</v>
      </c>
      <c r="B235" t="s">
        <v>219</v>
      </c>
      <c r="C235">
        <v>10</v>
      </c>
      <c r="D235" t="s">
        <v>469</v>
      </c>
      <c r="E235" t="s">
        <v>74</v>
      </c>
      <c r="F235">
        <v>181.78</v>
      </c>
      <c r="G235">
        <v>45.39</v>
      </c>
      <c r="H235">
        <v>35.56</v>
      </c>
      <c r="I235">
        <v>12.18</v>
      </c>
      <c r="J235">
        <v>160.47</v>
      </c>
      <c r="K235">
        <v>15989.74</v>
      </c>
      <c r="L235">
        <v>7.44</v>
      </c>
      <c r="M235">
        <v>5910.34</v>
      </c>
      <c r="N235">
        <v>11.87</v>
      </c>
      <c r="O235">
        <v>8.7200000000000006</v>
      </c>
      <c r="P235">
        <v>25.43</v>
      </c>
      <c r="Q235">
        <v>33.76</v>
      </c>
      <c r="R235">
        <v>477.67</v>
      </c>
      <c r="S235">
        <v>3.15</v>
      </c>
      <c r="T235">
        <v>0.82</v>
      </c>
      <c r="U235">
        <v>14.77</v>
      </c>
      <c r="V235">
        <v>0.84</v>
      </c>
      <c r="W235">
        <v>177.18</v>
      </c>
      <c r="X235">
        <v>3.1</v>
      </c>
      <c r="Y235">
        <v>4903.84</v>
      </c>
      <c r="Z235">
        <v>0.8</v>
      </c>
      <c r="AA235">
        <v>12.86</v>
      </c>
      <c r="AB235">
        <v>8.69</v>
      </c>
      <c r="AC235">
        <v>5.79</v>
      </c>
      <c r="AD235">
        <v>2.29</v>
      </c>
      <c r="AE235">
        <v>2.98</v>
      </c>
      <c r="AF235">
        <v>2.44</v>
      </c>
      <c r="AG235">
        <v>16126.44</v>
      </c>
      <c r="AH235">
        <v>177.78</v>
      </c>
      <c r="AI235">
        <v>24.18</v>
      </c>
      <c r="AJ235">
        <v>34.36</v>
      </c>
      <c r="AK235">
        <v>72.17</v>
      </c>
      <c r="AL235">
        <v>157.16</v>
      </c>
      <c r="AM235">
        <v>199.46</v>
      </c>
      <c r="AN235">
        <v>26.92</v>
      </c>
      <c r="AO235">
        <v>85.69</v>
      </c>
      <c r="AP235">
        <v>31.67</v>
      </c>
      <c r="AQ235">
        <v>7.37</v>
      </c>
      <c r="AR235">
        <v>11.51</v>
      </c>
      <c r="AS235">
        <v>35.47</v>
      </c>
      <c r="AT235">
        <v>0.7</v>
      </c>
      <c r="AU235" s="5">
        <v>472.17</v>
      </c>
    </row>
    <row r="236" spans="1:47" x14ac:dyDescent="0.25">
      <c r="A236">
        <v>2014</v>
      </c>
      <c r="B236" t="s">
        <v>219</v>
      </c>
      <c r="C236">
        <v>28</v>
      </c>
      <c r="D236" t="s">
        <v>469</v>
      </c>
      <c r="E236" t="s">
        <v>74</v>
      </c>
      <c r="F236">
        <v>63.45</v>
      </c>
      <c r="G236">
        <v>5.31</v>
      </c>
      <c r="H236">
        <v>8.6199999999999992</v>
      </c>
      <c r="I236">
        <v>2.4</v>
      </c>
      <c r="J236">
        <v>0.77</v>
      </c>
      <c r="K236">
        <v>518.62</v>
      </c>
      <c r="L236">
        <v>1.77</v>
      </c>
      <c r="M236">
        <v>1381.15</v>
      </c>
      <c r="N236">
        <v>5.35</v>
      </c>
      <c r="O236">
        <v>3.12</v>
      </c>
      <c r="P236">
        <v>0.49</v>
      </c>
      <c r="Q236">
        <v>0.3</v>
      </c>
      <c r="R236">
        <v>20.74</v>
      </c>
      <c r="S236">
        <v>0.84</v>
      </c>
      <c r="T236">
        <v>0.82</v>
      </c>
      <c r="U236">
        <v>3.47</v>
      </c>
      <c r="V236">
        <v>0.84</v>
      </c>
      <c r="W236">
        <v>0.84</v>
      </c>
      <c r="X236">
        <v>0.83</v>
      </c>
      <c r="Y236">
        <v>431.77</v>
      </c>
      <c r="Z236">
        <v>0.8</v>
      </c>
      <c r="AA236">
        <v>1.92</v>
      </c>
      <c r="AB236">
        <v>0.8</v>
      </c>
      <c r="AC236">
        <v>2.0099999999999998</v>
      </c>
      <c r="AD236">
        <v>2.29</v>
      </c>
      <c r="AE236">
        <v>1.72</v>
      </c>
      <c r="AF236">
        <v>0.83</v>
      </c>
      <c r="AG236">
        <v>448.32</v>
      </c>
      <c r="AH236">
        <v>16.3</v>
      </c>
      <c r="AI236">
        <v>4.87</v>
      </c>
      <c r="AJ236">
        <v>4.24</v>
      </c>
      <c r="AK236">
        <v>4.0199999999999996</v>
      </c>
      <c r="AL236">
        <v>6.05</v>
      </c>
      <c r="AM236">
        <v>15.73</v>
      </c>
      <c r="AN236">
        <v>3.88</v>
      </c>
      <c r="AO236">
        <v>0.84</v>
      </c>
      <c r="AP236">
        <v>2.54</v>
      </c>
      <c r="AQ236">
        <v>2.74</v>
      </c>
      <c r="AR236">
        <v>0.8</v>
      </c>
      <c r="AS236">
        <v>0.84</v>
      </c>
      <c r="AT236">
        <v>0.4</v>
      </c>
      <c r="AU236" s="5">
        <v>5.3</v>
      </c>
    </row>
    <row r="237" spans="1:47" x14ac:dyDescent="0.25">
      <c r="A237">
        <v>2015</v>
      </c>
      <c r="B237" t="s">
        <v>220</v>
      </c>
      <c r="C237">
        <v>0</v>
      </c>
      <c r="D237" t="s">
        <v>469</v>
      </c>
      <c r="E237" t="s">
        <v>74</v>
      </c>
      <c r="F237">
        <v>139.69999999999999</v>
      </c>
      <c r="G237">
        <v>41.65</v>
      </c>
      <c r="H237">
        <v>49.02</v>
      </c>
      <c r="I237">
        <v>11.53</v>
      </c>
      <c r="J237">
        <v>220.89</v>
      </c>
      <c r="K237">
        <v>9012.74</v>
      </c>
      <c r="L237">
        <v>11.98</v>
      </c>
      <c r="M237">
        <v>3986.54</v>
      </c>
      <c r="N237">
        <v>487.42</v>
      </c>
      <c r="O237">
        <v>16.84</v>
      </c>
      <c r="P237">
        <v>31.59</v>
      </c>
      <c r="Q237">
        <v>81.23</v>
      </c>
      <c r="R237">
        <v>597.45000000000005</v>
      </c>
      <c r="S237">
        <v>2.64</v>
      </c>
      <c r="T237">
        <v>0.82</v>
      </c>
      <c r="U237">
        <v>4.6900000000000004</v>
      </c>
      <c r="V237">
        <v>0.84</v>
      </c>
      <c r="W237">
        <v>1210.17</v>
      </c>
      <c r="X237">
        <v>4.05</v>
      </c>
      <c r="Y237">
        <v>4084.53</v>
      </c>
      <c r="Z237">
        <v>0.8</v>
      </c>
      <c r="AA237">
        <v>23.2</v>
      </c>
      <c r="AB237">
        <v>7.84</v>
      </c>
      <c r="AC237">
        <v>9.7799999999999994</v>
      </c>
      <c r="AD237">
        <v>2.79</v>
      </c>
      <c r="AE237">
        <v>3.29</v>
      </c>
      <c r="AF237">
        <v>4.43</v>
      </c>
      <c r="AG237" t="s">
        <v>216</v>
      </c>
      <c r="AH237">
        <v>1274.19</v>
      </c>
      <c r="AI237">
        <v>19.86</v>
      </c>
      <c r="AJ237">
        <v>26.39</v>
      </c>
      <c r="AK237">
        <v>136.15</v>
      </c>
      <c r="AL237">
        <v>599.23</v>
      </c>
      <c r="AM237">
        <v>82.52</v>
      </c>
      <c r="AN237">
        <v>62.8</v>
      </c>
      <c r="AO237">
        <v>148.63</v>
      </c>
      <c r="AP237">
        <v>20.05</v>
      </c>
      <c r="AQ237">
        <v>12.17</v>
      </c>
      <c r="AR237">
        <v>17.89</v>
      </c>
      <c r="AS237">
        <v>79.97</v>
      </c>
      <c r="AT237">
        <v>0.4</v>
      </c>
      <c r="AU237" s="5">
        <v>363.56</v>
      </c>
    </row>
    <row r="238" spans="1:47" x14ac:dyDescent="0.25">
      <c r="A238">
        <v>2015</v>
      </c>
      <c r="B238" t="s">
        <v>220</v>
      </c>
      <c r="C238">
        <v>3</v>
      </c>
      <c r="D238" t="s">
        <v>469</v>
      </c>
      <c r="E238" t="s">
        <v>74</v>
      </c>
      <c r="F238">
        <v>197.35</v>
      </c>
      <c r="G238">
        <v>176.26</v>
      </c>
      <c r="H238">
        <v>49.35</v>
      </c>
      <c r="I238">
        <v>9.73</v>
      </c>
      <c r="J238">
        <v>425.21</v>
      </c>
      <c r="K238">
        <v>17610.490000000002</v>
      </c>
      <c r="L238">
        <v>17.46</v>
      </c>
      <c r="M238">
        <v>4817.13</v>
      </c>
      <c r="N238">
        <v>217</v>
      </c>
      <c r="O238">
        <v>61.55</v>
      </c>
      <c r="P238">
        <v>46.45</v>
      </c>
      <c r="Q238">
        <v>186.33</v>
      </c>
      <c r="R238">
        <v>785.14</v>
      </c>
      <c r="S238">
        <v>2.02</v>
      </c>
      <c r="T238">
        <v>0.82</v>
      </c>
      <c r="U238">
        <v>11.44</v>
      </c>
      <c r="V238">
        <v>0.84</v>
      </c>
      <c r="W238">
        <v>3781.74</v>
      </c>
      <c r="X238">
        <v>6.95</v>
      </c>
      <c r="Y238">
        <v>5804.32</v>
      </c>
      <c r="Z238">
        <v>0.8</v>
      </c>
      <c r="AA238">
        <v>542.01</v>
      </c>
      <c r="AB238">
        <v>3.78</v>
      </c>
      <c r="AC238">
        <v>5.56</v>
      </c>
      <c r="AD238">
        <v>3.45</v>
      </c>
      <c r="AE238">
        <v>4.1500000000000004</v>
      </c>
      <c r="AF238">
        <v>0.83</v>
      </c>
      <c r="AG238" t="s">
        <v>216</v>
      </c>
      <c r="AH238">
        <v>3713.51</v>
      </c>
      <c r="AI238">
        <v>53.69</v>
      </c>
      <c r="AJ238">
        <v>50.01</v>
      </c>
      <c r="AK238">
        <v>435.54</v>
      </c>
      <c r="AL238">
        <v>1069.75</v>
      </c>
      <c r="AM238">
        <v>196.27</v>
      </c>
      <c r="AN238">
        <v>107.32</v>
      </c>
      <c r="AO238">
        <v>441.05</v>
      </c>
      <c r="AP238">
        <v>25.34</v>
      </c>
      <c r="AQ238">
        <v>21.53</v>
      </c>
      <c r="AR238">
        <v>9.8000000000000007</v>
      </c>
      <c r="AS238">
        <v>143.88</v>
      </c>
      <c r="AT238">
        <v>0.4</v>
      </c>
      <c r="AU238" s="5">
        <v>635.79999999999995</v>
      </c>
    </row>
    <row r="239" spans="1:47" x14ac:dyDescent="0.25">
      <c r="A239">
        <v>2015</v>
      </c>
      <c r="B239" t="s">
        <v>220</v>
      </c>
      <c r="C239">
        <v>10</v>
      </c>
      <c r="D239" t="s">
        <v>469</v>
      </c>
      <c r="E239" t="s">
        <v>74</v>
      </c>
      <c r="F239">
        <v>0.71</v>
      </c>
      <c r="G239">
        <v>5.31</v>
      </c>
      <c r="H239">
        <v>6.25</v>
      </c>
      <c r="I239">
        <v>2.4</v>
      </c>
      <c r="J239">
        <v>15.62</v>
      </c>
      <c r="K239">
        <v>2.4700000000000002</v>
      </c>
      <c r="L239">
        <v>1.77</v>
      </c>
      <c r="M239">
        <v>3.05</v>
      </c>
      <c r="N239">
        <v>2.85</v>
      </c>
      <c r="O239">
        <v>3.12</v>
      </c>
      <c r="P239">
        <v>0.13</v>
      </c>
      <c r="Q239">
        <v>0.11</v>
      </c>
      <c r="R239">
        <v>2.14</v>
      </c>
      <c r="S239">
        <v>0.84</v>
      </c>
      <c r="T239">
        <v>0.82</v>
      </c>
      <c r="U239">
        <v>4.22</v>
      </c>
      <c r="V239">
        <v>0.84</v>
      </c>
      <c r="W239">
        <v>0.84</v>
      </c>
      <c r="X239">
        <v>0.83</v>
      </c>
      <c r="Y239">
        <v>1.1100000000000001</v>
      </c>
      <c r="Z239">
        <v>0.8</v>
      </c>
      <c r="AA239">
        <v>1.92</v>
      </c>
      <c r="AB239">
        <v>2.29</v>
      </c>
      <c r="AC239">
        <v>2.0099999999999998</v>
      </c>
      <c r="AD239">
        <v>2.29</v>
      </c>
      <c r="AE239">
        <v>1.72</v>
      </c>
      <c r="AF239">
        <v>0.83</v>
      </c>
      <c r="AG239">
        <v>3.62</v>
      </c>
      <c r="AH239">
        <v>0.84</v>
      </c>
      <c r="AI239">
        <v>9.52</v>
      </c>
      <c r="AJ239">
        <v>4.24</v>
      </c>
      <c r="AK239">
        <v>0.82</v>
      </c>
      <c r="AL239">
        <v>1.39</v>
      </c>
      <c r="AM239">
        <v>1.2</v>
      </c>
      <c r="AN239">
        <v>3.88</v>
      </c>
      <c r="AO239">
        <v>0.84</v>
      </c>
      <c r="AP239">
        <v>4.4000000000000004</v>
      </c>
      <c r="AQ239">
        <v>2.74</v>
      </c>
      <c r="AR239">
        <v>0.8</v>
      </c>
      <c r="AS239">
        <v>0.84</v>
      </c>
      <c r="AT239">
        <v>0.4</v>
      </c>
      <c r="AU239" s="5">
        <v>0.79</v>
      </c>
    </row>
    <row r="240" spans="1:47" x14ac:dyDescent="0.25">
      <c r="A240">
        <v>2015</v>
      </c>
      <c r="B240" t="s">
        <v>220</v>
      </c>
      <c r="C240">
        <v>28</v>
      </c>
      <c r="D240" t="s">
        <v>469</v>
      </c>
      <c r="E240" t="s">
        <v>74</v>
      </c>
      <c r="F240">
        <v>160.5</v>
      </c>
      <c r="G240">
        <v>21.15</v>
      </c>
      <c r="H240">
        <v>33.450000000000003</v>
      </c>
      <c r="I240">
        <v>13.03</v>
      </c>
      <c r="J240">
        <v>145.36000000000001</v>
      </c>
      <c r="K240">
        <v>3589.16</v>
      </c>
      <c r="L240">
        <v>6.96</v>
      </c>
      <c r="M240">
        <v>4878.1400000000003</v>
      </c>
      <c r="N240">
        <v>11.77</v>
      </c>
      <c r="O240">
        <v>10.039999999999999</v>
      </c>
      <c r="P240">
        <v>15.72</v>
      </c>
      <c r="Q240">
        <v>60.58</v>
      </c>
      <c r="R240">
        <v>270.02999999999997</v>
      </c>
      <c r="S240">
        <v>2.13</v>
      </c>
      <c r="T240">
        <v>0.82</v>
      </c>
      <c r="U240">
        <v>9.6999999999999993</v>
      </c>
      <c r="V240">
        <v>0.84</v>
      </c>
      <c r="W240">
        <v>55.93</v>
      </c>
      <c r="X240">
        <v>1.46</v>
      </c>
      <c r="Y240">
        <v>3381.5</v>
      </c>
      <c r="Z240">
        <v>0.8</v>
      </c>
      <c r="AA240">
        <v>25.94</v>
      </c>
      <c r="AB240">
        <v>8.5399999999999991</v>
      </c>
      <c r="AC240">
        <v>3.92</v>
      </c>
      <c r="AD240">
        <v>2.29</v>
      </c>
      <c r="AE240">
        <v>2.89</v>
      </c>
      <c r="AF240">
        <v>3.24</v>
      </c>
      <c r="AG240">
        <v>13772.72</v>
      </c>
      <c r="AH240">
        <v>54.91</v>
      </c>
      <c r="AI240">
        <v>28.35</v>
      </c>
      <c r="AJ240">
        <v>21.62</v>
      </c>
      <c r="AK240">
        <v>54.98</v>
      </c>
      <c r="AL240">
        <v>175.28</v>
      </c>
      <c r="AM240">
        <v>30.6</v>
      </c>
      <c r="AN240">
        <v>30.82</v>
      </c>
      <c r="AO240">
        <v>140.96</v>
      </c>
      <c r="AP240">
        <v>29.42</v>
      </c>
      <c r="AQ240">
        <v>12.25</v>
      </c>
      <c r="AR240">
        <v>5.78</v>
      </c>
      <c r="AS240">
        <v>37.5</v>
      </c>
      <c r="AT240">
        <v>0.89</v>
      </c>
      <c r="AU240" s="5">
        <v>148.79</v>
      </c>
    </row>
    <row r="241" spans="1:47" x14ac:dyDescent="0.25">
      <c r="A241">
        <v>2016</v>
      </c>
      <c r="B241" t="s">
        <v>221</v>
      </c>
      <c r="C241">
        <v>0</v>
      </c>
      <c r="D241" t="s">
        <v>469</v>
      </c>
      <c r="E241" t="s">
        <v>74</v>
      </c>
      <c r="F241">
        <v>13.19</v>
      </c>
      <c r="G241">
        <v>5.31</v>
      </c>
      <c r="H241">
        <v>5.82</v>
      </c>
      <c r="I241">
        <v>2.4</v>
      </c>
      <c r="J241">
        <v>24.96</v>
      </c>
      <c r="K241">
        <v>2.4700000000000002</v>
      </c>
      <c r="L241">
        <v>1.77</v>
      </c>
      <c r="M241">
        <v>0.78</v>
      </c>
      <c r="N241">
        <v>15.43</v>
      </c>
      <c r="O241">
        <v>3.12</v>
      </c>
      <c r="P241">
        <v>2.72</v>
      </c>
      <c r="Q241">
        <v>0.11</v>
      </c>
      <c r="R241">
        <v>2.61</v>
      </c>
      <c r="S241">
        <v>0.84</v>
      </c>
      <c r="T241">
        <v>0.82</v>
      </c>
      <c r="U241">
        <v>3.47</v>
      </c>
      <c r="V241">
        <v>0.84</v>
      </c>
      <c r="W241">
        <v>0.84</v>
      </c>
      <c r="X241">
        <v>0.83</v>
      </c>
      <c r="Y241">
        <v>0.8</v>
      </c>
      <c r="Z241">
        <v>0.8</v>
      </c>
      <c r="AA241">
        <v>1.92</v>
      </c>
      <c r="AB241">
        <v>1.04</v>
      </c>
      <c r="AC241">
        <v>2.0099999999999998</v>
      </c>
      <c r="AD241">
        <v>2.29</v>
      </c>
      <c r="AE241">
        <v>1.72</v>
      </c>
      <c r="AF241">
        <v>0.83</v>
      </c>
      <c r="AG241">
        <v>6.74</v>
      </c>
      <c r="AH241">
        <v>2.74</v>
      </c>
      <c r="AI241">
        <v>3.83</v>
      </c>
      <c r="AJ241">
        <v>3.36</v>
      </c>
      <c r="AK241">
        <v>0.82</v>
      </c>
      <c r="AL241">
        <v>0.79</v>
      </c>
      <c r="AM241">
        <v>1.88</v>
      </c>
      <c r="AN241">
        <v>3.88</v>
      </c>
      <c r="AO241">
        <v>0.84</v>
      </c>
      <c r="AP241">
        <v>2.2599999999999998</v>
      </c>
      <c r="AQ241">
        <v>2.74</v>
      </c>
      <c r="AR241">
        <v>0.8</v>
      </c>
      <c r="AS241">
        <v>0.84</v>
      </c>
      <c r="AT241">
        <v>0.4</v>
      </c>
      <c r="AU241" s="5">
        <v>0.79</v>
      </c>
    </row>
    <row r="242" spans="1:47" x14ac:dyDescent="0.25">
      <c r="A242">
        <v>2016</v>
      </c>
      <c r="B242" t="s">
        <v>221</v>
      </c>
      <c r="C242">
        <v>10</v>
      </c>
      <c r="D242" t="s">
        <v>469</v>
      </c>
      <c r="E242" t="s">
        <v>74</v>
      </c>
      <c r="F242">
        <v>0.71</v>
      </c>
      <c r="G242">
        <v>5.31</v>
      </c>
      <c r="H242">
        <v>5.82</v>
      </c>
      <c r="I242">
        <v>2.4</v>
      </c>
      <c r="J242">
        <v>2.9</v>
      </c>
      <c r="K242">
        <v>2.4700000000000002</v>
      </c>
      <c r="L242">
        <v>1.77</v>
      </c>
      <c r="M242">
        <v>0.78</v>
      </c>
      <c r="N242">
        <v>3.76</v>
      </c>
      <c r="O242">
        <v>3.12</v>
      </c>
      <c r="P242">
        <v>2.79</v>
      </c>
      <c r="Q242">
        <v>0.11</v>
      </c>
      <c r="R242">
        <v>2.37</v>
      </c>
      <c r="S242">
        <v>0.84</v>
      </c>
      <c r="T242">
        <v>0.82</v>
      </c>
      <c r="U242">
        <v>3.47</v>
      </c>
      <c r="V242">
        <v>0.84</v>
      </c>
      <c r="W242">
        <v>0.84</v>
      </c>
      <c r="X242">
        <v>0.83</v>
      </c>
      <c r="Y242">
        <v>0.8</v>
      </c>
      <c r="Z242">
        <v>0.8</v>
      </c>
      <c r="AA242">
        <v>1.92</v>
      </c>
      <c r="AB242">
        <v>0.92</v>
      </c>
      <c r="AC242">
        <v>2.0099999999999998</v>
      </c>
      <c r="AD242">
        <v>2.29</v>
      </c>
      <c r="AE242">
        <v>1.72</v>
      </c>
      <c r="AF242">
        <v>0.83</v>
      </c>
      <c r="AG242">
        <v>3.62</v>
      </c>
      <c r="AH242">
        <v>0.84</v>
      </c>
      <c r="AI242">
        <v>3.83</v>
      </c>
      <c r="AJ242">
        <v>3.36</v>
      </c>
      <c r="AK242">
        <v>0.82</v>
      </c>
      <c r="AL242">
        <v>0.79</v>
      </c>
      <c r="AM242">
        <v>1.2</v>
      </c>
      <c r="AN242">
        <v>3.88</v>
      </c>
      <c r="AO242">
        <v>0.84</v>
      </c>
      <c r="AP242">
        <v>2.2599999999999998</v>
      </c>
      <c r="AQ242">
        <v>2.74</v>
      </c>
      <c r="AR242">
        <v>0.8</v>
      </c>
      <c r="AS242">
        <v>0.84</v>
      </c>
      <c r="AT242">
        <v>0.4</v>
      </c>
      <c r="AU242" s="5">
        <v>0.79</v>
      </c>
    </row>
    <row r="243" spans="1:47" x14ac:dyDescent="0.25">
      <c r="A243">
        <v>2016</v>
      </c>
      <c r="B243" t="s">
        <v>221</v>
      </c>
      <c r="C243">
        <v>28</v>
      </c>
      <c r="D243" t="s">
        <v>469</v>
      </c>
      <c r="E243" t="s">
        <v>74</v>
      </c>
      <c r="F243">
        <v>0.71</v>
      </c>
      <c r="G243">
        <v>5.31</v>
      </c>
      <c r="H243">
        <v>5.82</v>
      </c>
      <c r="I243">
        <v>2.4</v>
      </c>
      <c r="J243">
        <v>0.77</v>
      </c>
      <c r="K243">
        <v>2.4700000000000002</v>
      </c>
      <c r="L243">
        <v>1.77</v>
      </c>
      <c r="M243">
        <v>0.78</v>
      </c>
      <c r="N243">
        <v>2.85</v>
      </c>
      <c r="O243">
        <v>3.12</v>
      </c>
      <c r="P243">
        <v>1.48</v>
      </c>
      <c r="Q243">
        <v>0.11</v>
      </c>
      <c r="R243">
        <v>1.33</v>
      </c>
      <c r="S243">
        <v>0.84</v>
      </c>
      <c r="T243">
        <v>0.82</v>
      </c>
      <c r="U243">
        <v>3.47</v>
      </c>
      <c r="V243">
        <v>0.84</v>
      </c>
      <c r="W243">
        <v>0.84</v>
      </c>
      <c r="X243">
        <v>0.83</v>
      </c>
      <c r="Y243">
        <v>0.8</v>
      </c>
      <c r="Z243">
        <v>0.8</v>
      </c>
      <c r="AA243">
        <v>1.92</v>
      </c>
      <c r="AB243">
        <v>0.84</v>
      </c>
      <c r="AC243">
        <v>2.0099999999999998</v>
      </c>
      <c r="AD243">
        <v>2.29</v>
      </c>
      <c r="AE243">
        <v>1.72</v>
      </c>
      <c r="AF243">
        <v>0.83</v>
      </c>
      <c r="AG243">
        <v>3.62</v>
      </c>
      <c r="AH243">
        <v>0.84</v>
      </c>
      <c r="AI243">
        <v>3.83</v>
      </c>
      <c r="AJ243">
        <v>3.36</v>
      </c>
      <c r="AK243">
        <v>0.82</v>
      </c>
      <c r="AL243">
        <v>0.79</v>
      </c>
      <c r="AM243">
        <v>1.2</v>
      </c>
      <c r="AN243">
        <v>3.88</v>
      </c>
      <c r="AO243">
        <v>0.84</v>
      </c>
      <c r="AP243">
        <v>2.2599999999999998</v>
      </c>
      <c r="AQ243">
        <v>2.74</v>
      </c>
      <c r="AR243">
        <v>0.8</v>
      </c>
      <c r="AS243">
        <v>0.84</v>
      </c>
      <c r="AT243">
        <v>0.4</v>
      </c>
      <c r="AU243" s="5">
        <v>0.79</v>
      </c>
    </row>
    <row r="244" spans="1:47" x14ac:dyDescent="0.25">
      <c r="A244">
        <v>2017</v>
      </c>
      <c r="B244" t="s">
        <v>222</v>
      </c>
      <c r="C244">
        <v>0</v>
      </c>
      <c r="D244" t="s">
        <v>469</v>
      </c>
      <c r="E244" t="s">
        <v>74</v>
      </c>
      <c r="F244">
        <v>34.42</v>
      </c>
      <c r="G244">
        <v>5.31</v>
      </c>
      <c r="H244">
        <v>5.82</v>
      </c>
      <c r="I244">
        <v>2.4</v>
      </c>
      <c r="J244">
        <v>4.04</v>
      </c>
      <c r="K244">
        <v>12.34</v>
      </c>
      <c r="L244">
        <v>1.77</v>
      </c>
      <c r="M244">
        <v>161.04</v>
      </c>
      <c r="N244">
        <v>9.52</v>
      </c>
      <c r="O244">
        <v>3.12</v>
      </c>
      <c r="P244">
        <v>4.04</v>
      </c>
      <c r="Q244">
        <v>0.11</v>
      </c>
      <c r="R244">
        <v>9.57</v>
      </c>
      <c r="S244">
        <v>0.84</v>
      </c>
      <c r="T244">
        <v>0.82</v>
      </c>
      <c r="U244">
        <v>3.47</v>
      </c>
      <c r="V244">
        <v>0.84</v>
      </c>
      <c r="W244">
        <v>0.84</v>
      </c>
      <c r="X244">
        <v>0.83</v>
      </c>
      <c r="Y244">
        <v>66.89</v>
      </c>
      <c r="Z244">
        <v>0.8</v>
      </c>
      <c r="AA244">
        <v>1.92</v>
      </c>
      <c r="AB244">
        <v>0.56000000000000005</v>
      </c>
      <c r="AC244">
        <v>2.0099999999999998</v>
      </c>
      <c r="AD244">
        <v>2.29</v>
      </c>
      <c r="AE244">
        <v>1.72</v>
      </c>
      <c r="AF244">
        <v>0.83</v>
      </c>
      <c r="AG244">
        <v>87.77</v>
      </c>
      <c r="AH244">
        <v>38.200000000000003</v>
      </c>
      <c r="AI244">
        <v>3.83</v>
      </c>
      <c r="AJ244">
        <v>3.36</v>
      </c>
      <c r="AK244">
        <v>0.82</v>
      </c>
      <c r="AL244">
        <v>0.79</v>
      </c>
      <c r="AM244">
        <v>14.75</v>
      </c>
      <c r="AN244">
        <v>3.88</v>
      </c>
      <c r="AO244">
        <v>0.84</v>
      </c>
      <c r="AP244">
        <v>2.2599999999999998</v>
      </c>
      <c r="AQ244">
        <v>2.74</v>
      </c>
      <c r="AR244">
        <v>0.8</v>
      </c>
      <c r="AS244">
        <v>0.84</v>
      </c>
      <c r="AT244">
        <v>0.4</v>
      </c>
      <c r="AU244" s="5">
        <v>0.79</v>
      </c>
    </row>
    <row r="245" spans="1:47" x14ac:dyDescent="0.25">
      <c r="A245">
        <v>2017</v>
      </c>
      <c r="B245" t="s">
        <v>222</v>
      </c>
      <c r="C245">
        <v>28</v>
      </c>
      <c r="D245" t="s">
        <v>469</v>
      </c>
      <c r="E245" t="s">
        <v>74</v>
      </c>
      <c r="F245">
        <v>0.71</v>
      </c>
      <c r="G245">
        <v>5.31</v>
      </c>
      <c r="H245">
        <v>5.82</v>
      </c>
      <c r="I245">
        <v>2.4</v>
      </c>
      <c r="J245">
        <v>0.77</v>
      </c>
      <c r="K245">
        <v>2.4700000000000002</v>
      </c>
      <c r="L245">
        <v>1.77</v>
      </c>
      <c r="M245">
        <v>0.78</v>
      </c>
      <c r="N245">
        <v>3.25</v>
      </c>
      <c r="O245">
        <v>3.12</v>
      </c>
      <c r="P245">
        <v>0.55000000000000004</v>
      </c>
      <c r="Q245">
        <v>0.11</v>
      </c>
      <c r="R245">
        <v>1.33</v>
      </c>
      <c r="S245">
        <v>0.84</v>
      </c>
      <c r="T245">
        <v>0.82</v>
      </c>
      <c r="U245">
        <v>3.47</v>
      </c>
      <c r="V245">
        <v>0.84</v>
      </c>
      <c r="W245">
        <v>0.84</v>
      </c>
      <c r="X245">
        <v>0.83</v>
      </c>
      <c r="Y245">
        <v>0.8</v>
      </c>
      <c r="Z245">
        <v>0.8</v>
      </c>
      <c r="AA245">
        <v>1.92</v>
      </c>
      <c r="AB245">
        <v>0.88</v>
      </c>
      <c r="AC245">
        <v>2.0099999999999998</v>
      </c>
      <c r="AD245">
        <v>2.29</v>
      </c>
      <c r="AE245">
        <v>1.72</v>
      </c>
      <c r="AF245">
        <v>0.83</v>
      </c>
      <c r="AG245">
        <v>3.62</v>
      </c>
      <c r="AH245">
        <v>0.84</v>
      </c>
      <c r="AI245">
        <v>3.83</v>
      </c>
      <c r="AJ245">
        <v>3.36</v>
      </c>
      <c r="AK245">
        <v>0.82</v>
      </c>
      <c r="AL245">
        <v>0.79</v>
      </c>
      <c r="AM245">
        <v>1.2</v>
      </c>
      <c r="AN245">
        <v>3.88</v>
      </c>
      <c r="AO245">
        <v>0.84</v>
      </c>
      <c r="AP245">
        <v>2.2599999999999998</v>
      </c>
      <c r="AQ245">
        <v>2.74</v>
      </c>
      <c r="AR245">
        <v>0.8</v>
      </c>
      <c r="AS245">
        <v>0.84</v>
      </c>
      <c r="AT245">
        <v>0.4</v>
      </c>
      <c r="AU245" s="5">
        <v>0.79</v>
      </c>
    </row>
    <row r="246" spans="1:47" x14ac:dyDescent="0.25">
      <c r="A246">
        <v>2018</v>
      </c>
      <c r="B246" t="s">
        <v>223</v>
      </c>
      <c r="C246">
        <v>0</v>
      </c>
      <c r="D246" t="s">
        <v>469</v>
      </c>
      <c r="E246" t="s">
        <v>74</v>
      </c>
      <c r="F246">
        <v>51.22</v>
      </c>
      <c r="G246">
        <v>35.68</v>
      </c>
      <c r="H246">
        <v>112.18</v>
      </c>
      <c r="I246">
        <v>12.29</v>
      </c>
      <c r="J246">
        <v>223.68</v>
      </c>
      <c r="K246">
        <v>3630.12</v>
      </c>
      <c r="L246">
        <v>11.34</v>
      </c>
      <c r="M246">
        <v>4742.53</v>
      </c>
      <c r="N246">
        <v>284.13</v>
      </c>
      <c r="O246">
        <v>38.450000000000003</v>
      </c>
      <c r="P246">
        <v>48.14</v>
      </c>
      <c r="Q246">
        <v>77.72</v>
      </c>
      <c r="R246">
        <v>365.61</v>
      </c>
      <c r="S246">
        <v>4.28</v>
      </c>
      <c r="T246">
        <v>0.82</v>
      </c>
      <c r="U246">
        <v>64.59</v>
      </c>
      <c r="V246">
        <v>0.84</v>
      </c>
      <c r="W246">
        <v>323.52</v>
      </c>
      <c r="X246">
        <v>5.73</v>
      </c>
      <c r="Y246">
        <v>3261.7</v>
      </c>
      <c r="Z246">
        <v>0.8</v>
      </c>
      <c r="AA246">
        <v>20.399999999999999</v>
      </c>
      <c r="AB246">
        <v>17.54</v>
      </c>
      <c r="AC246">
        <v>24.5</v>
      </c>
      <c r="AD246">
        <v>14</v>
      </c>
      <c r="AE246">
        <v>3.88</v>
      </c>
      <c r="AF246">
        <v>1.89</v>
      </c>
      <c r="AG246" t="s">
        <v>216</v>
      </c>
      <c r="AH246">
        <v>273.33999999999997</v>
      </c>
      <c r="AI246">
        <v>14.61</v>
      </c>
      <c r="AJ246">
        <v>12.61</v>
      </c>
      <c r="AK246">
        <v>107.81</v>
      </c>
      <c r="AL246">
        <v>300.29000000000002</v>
      </c>
      <c r="AM246">
        <v>30.74</v>
      </c>
      <c r="AN246">
        <v>196.15</v>
      </c>
      <c r="AO246">
        <v>109.47</v>
      </c>
      <c r="AP246">
        <v>13.9</v>
      </c>
      <c r="AQ246">
        <v>16.43</v>
      </c>
      <c r="AR246">
        <v>10.220000000000001</v>
      </c>
      <c r="AS246">
        <v>108.61</v>
      </c>
      <c r="AT246">
        <v>0.4</v>
      </c>
      <c r="AU246" s="5">
        <v>362.72</v>
      </c>
    </row>
    <row r="247" spans="1:47" x14ac:dyDescent="0.25">
      <c r="A247">
        <v>2018</v>
      </c>
      <c r="B247" t="s">
        <v>223</v>
      </c>
      <c r="C247">
        <v>3</v>
      </c>
      <c r="D247" t="s">
        <v>469</v>
      </c>
      <c r="E247" t="s">
        <v>74</v>
      </c>
      <c r="F247">
        <v>62.11</v>
      </c>
      <c r="G247">
        <v>47.12</v>
      </c>
      <c r="H247">
        <v>56.4</v>
      </c>
      <c r="I247">
        <v>13.03</v>
      </c>
      <c r="J247">
        <v>115.61</v>
      </c>
      <c r="K247">
        <v>2170.4899999999998</v>
      </c>
      <c r="L247">
        <v>12.23</v>
      </c>
      <c r="M247">
        <v>3503.87</v>
      </c>
      <c r="N247">
        <v>159.55000000000001</v>
      </c>
      <c r="O247">
        <v>48.03</v>
      </c>
      <c r="P247">
        <v>57.98</v>
      </c>
      <c r="Q247">
        <v>72.25</v>
      </c>
      <c r="R247">
        <v>288.58999999999997</v>
      </c>
      <c r="S247">
        <v>1.1399999999999999</v>
      </c>
      <c r="T247">
        <v>0.82</v>
      </c>
      <c r="U247">
        <v>6.69</v>
      </c>
      <c r="V247">
        <v>0.84</v>
      </c>
      <c r="W247">
        <v>293.95</v>
      </c>
      <c r="X247">
        <v>4.34</v>
      </c>
      <c r="Y247">
        <v>3840.37</v>
      </c>
      <c r="Z247">
        <v>0.8</v>
      </c>
      <c r="AA247">
        <v>175.74</v>
      </c>
      <c r="AB247">
        <v>7.69</v>
      </c>
      <c r="AC247">
        <v>7.06</v>
      </c>
      <c r="AD247">
        <v>2.96</v>
      </c>
      <c r="AE247">
        <v>2.5299999999999998</v>
      </c>
      <c r="AF247">
        <v>1.5</v>
      </c>
      <c r="AG247" t="s">
        <v>216</v>
      </c>
      <c r="AH247">
        <v>234.5</v>
      </c>
      <c r="AI247">
        <v>10.59</v>
      </c>
      <c r="AJ247">
        <v>17.07</v>
      </c>
      <c r="AK247">
        <v>158.81</v>
      </c>
      <c r="AL247">
        <v>349.63</v>
      </c>
      <c r="AM247">
        <v>35.67</v>
      </c>
      <c r="AN247">
        <v>26.38</v>
      </c>
      <c r="AO247">
        <v>147.51</v>
      </c>
      <c r="AP247">
        <v>17.91</v>
      </c>
      <c r="AQ247">
        <v>19.010000000000002</v>
      </c>
      <c r="AR247">
        <v>4.28</v>
      </c>
      <c r="AS247">
        <v>114.67</v>
      </c>
      <c r="AT247">
        <v>0.4</v>
      </c>
      <c r="AU247" s="5">
        <v>167.83</v>
      </c>
    </row>
    <row r="248" spans="1:47" x14ac:dyDescent="0.25">
      <c r="A248">
        <v>2018</v>
      </c>
      <c r="B248" t="s">
        <v>223</v>
      </c>
      <c r="C248">
        <v>10</v>
      </c>
      <c r="D248" t="s">
        <v>469</v>
      </c>
      <c r="E248" t="s">
        <v>74</v>
      </c>
      <c r="F248">
        <v>275.45</v>
      </c>
      <c r="G248">
        <v>39.83</v>
      </c>
      <c r="H248">
        <v>69.25</v>
      </c>
      <c r="I248">
        <v>17.600000000000001</v>
      </c>
      <c r="J248">
        <v>301.10000000000002</v>
      </c>
      <c r="K248">
        <v>13751.63</v>
      </c>
      <c r="L248">
        <v>21.82</v>
      </c>
      <c r="M248">
        <v>9983.8700000000008</v>
      </c>
      <c r="N248">
        <v>27.27</v>
      </c>
      <c r="O248">
        <v>29.76</v>
      </c>
      <c r="P248">
        <v>237.94</v>
      </c>
      <c r="Q248">
        <v>1780.87</v>
      </c>
      <c r="R248">
        <v>632.52</v>
      </c>
      <c r="S248">
        <v>5.94</v>
      </c>
      <c r="T248">
        <v>0.82</v>
      </c>
      <c r="U248">
        <v>18.57</v>
      </c>
      <c r="V248">
        <v>0.84</v>
      </c>
      <c r="W248">
        <v>77.09</v>
      </c>
      <c r="X248">
        <v>1.94</v>
      </c>
      <c r="Y248">
        <v>8193.52</v>
      </c>
      <c r="Z248">
        <v>0.8</v>
      </c>
      <c r="AA248">
        <v>18.850000000000001</v>
      </c>
      <c r="AB248">
        <v>21.41</v>
      </c>
      <c r="AC248">
        <v>11.31</v>
      </c>
      <c r="AD248">
        <v>2.29</v>
      </c>
      <c r="AE248">
        <v>3.38</v>
      </c>
      <c r="AF248">
        <v>2.78</v>
      </c>
      <c r="AG248">
        <v>305.43</v>
      </c>
      <c r="AH248">
        <v>259.97000000000003</v>
      </c>
      <c r="AI248">
        <v>35.56</v>
      </c>
      <c r="AJ248">
        <v>40.5</v>
      </c>
      <c r="AK248">
        <v>467.82</v>
      </c>
      <c r="AL248">
        <v>149.02000000000001</v>
      </c>
      <c r="AM248">
        <v>81.92</v>
      </c>
      <c r="AN248">
        <v>33.08</v>
      </c>
      <c r="AO248">
        <v>81.72</v>
      </c>
      <c r="AP248">
        <v>47.3</v>
      </c>
      <c r="AQ248">
        <v>24.69</v>
      </c>
      <c r="AR248">
        <v>21.92</v>
      </c>
      <c r="AS248">
        <v>183.06</v>
      </c>
      <c r="AT248">
        <v>1.58</v>
      </c>
      <c r="AU248" s="5">
        <v>251.29</v>
      </c>
    </row>
    <row r="249" spans="1:47" x14ac:dyDescent="0.25">
      <c r="A249">
        <v>2018</v>
      </c>
      <c r="B249" t="s">
        <v>223</v>
      </c>
      <c r="C249">
        <v>31</v>
      </c>
      <c r="D249" t="s">
        <v>469</v>
      </c>
      <c r="E249" t="s">
        <v>74</v>
      </c>
      <c r="F249">
        <v>220.05</v>
      </c>
      <c r="G249">
        <v>56.94</v>
      </c>
      <c r="H249">
        <v>54.05</v>
      </c>
      <c r="I249">
        <v>9.73</v>
      </c>
      <c r="J249">
        <v>110.84</v>
      </c>
      <c r="K249">
        <v>13370.32</v>
      </c>
      <c r="L249">
        <v>6.27</v>
      </c>
      <c r="M249">
        <v>6574.67</v>
      </c>
      <c r="N249">
        <v>51.29</v>
      </c>
      <c r="O249">
        <v>14.49</v>
      </c>
      <c r="P249">
        <v>24.8</v>
      </c>
      <c r="Q249">
        <v>59.16</v>
      </c>
      <c r="R249">
        <v>182.64</v>
      </c>
      <c r="S249">
        <v>2.82</v>
      </c>
      <c r="T249">
        <v>0.82</v>
      </c>
      <c r="U249">
        <v>10.56</v>
      </c>
      <c r="V249">
        <v>0.84</v>
      </c>
      <c r="W249">
        <v>72.34</v>
      </c>
      <c r="X249">
        <v>0.88</v>
      </c>
      <c r="Y249">
        <v>3638.89</v>
      </c>
      <c r="Z249">
        <v>0.8</v>
      </c>
      <c r="AA249">
        <v>97.14</v>
      </c>
      <c r="AB249">
        <v>9.56</v>
      </c>
      <c r="AC249">
        <v>5.17</v>
      </c>
      <c r="AD249">
        <v>3.16</v>
      </c>
      <c r="AE249">
        <v>4.4800000000000004</v>
      </c>
      <c r="AF249">
        <v>2.0499999999999998</v>
      </c>
      <c r="AG249" t="s">
        <v>216</v>
      </c>
      <c r="AH249">
        <v>136.96</v>
      </c>
      <c r="AI249">
        <v>13.08</v>
      </c>
      <c r="AJ249">
        <v>37.89</v>
      </c>
      <c r="AK249">
        <v>59.09</v>
      </c>
      <c r="AL249">
        <v>75.81</v>
      </c>
      <c r="AM249">
        <v>99.85</v>
      </c>
      <c r="AN249">
        <v>35.07</v>
      </c>
      <c r="AO249">
        <v>93.63</v>
      </c>
      <c r="AP249">
        <v>13.22</v>
      </c>
      <c r="AQ249">
        <v>9.44</v>
      </c>
      <c r="AR249">
        <v>12.89</v>
      </c>
      <c r="AS249">
        <v>32.450000000000003</v>
      </c>
      <c r="AT249">
        <v>0.49</v>
      </c>
      <c r="AU249" s="5">
        <v>407.77</v>
      </c>
    </row>
    <row r="250" spans="1:47" s="5" customFormat="1" ht="15" customHeight="1" x14ac:dyDescent="0.25">
      <c r="A250">
        <v>2019</v>
      </c>
      <c r="B250" t="s">
        <v>224</v>
      </c>
      <c r="C250">
        <v>0</v>
      </c>
      <c r="D250" t="s">
        <v>469</v>
      </c>
      <c r="E250" t="s">
        <v>74</v>
      </c>
      <c r="F250">
        <v>59.39</v>
      </c>
      <c r="G250">
        <v>18.920000000000002</v>
      </c>
      <c r="H250">
        <v>45.82</v>
      </c>
      <c r="I250">
        <v>22.62</v>
      </c>
      <c r="J250">
        <v>216.67</v>
      </c>
      <c r="K250">
        <v>638.28</v>
      </c>
      <c r="L250">
        <v>18.36</v>
      </c>
      <c r="M250">
        <v>1078.58</v>
      </c>
      <c r="N250">
        <v>19.100000000000001</v>
      </c>
      <c r="O250">
        <v>18.91</v>
      </c>
      <c r="P250">
        <v>58.61</v>
      </c>
      <c r="Q250">
        <v>241.66</v>
      </c>
      <c r="R250">
        <v>300.31</v>
      </c>
      <c r="S250">
        <v>2.44</v>
      </c>
      <c r="T250">
        <v>0.82</v>
      </c>
      <c r="U250">
        <v>3.55</v>
      </c>
      <c r="V250">
        <v>0.84</v>
      </c>
      <c r="W250">
        <v>323.07</v>
      </c>
      <c r="X250">
        <v>12.25</v>
      </c>
      <c r="Y250">
        <v>1108.1199999999999</v>
      </c>
      <c r="Z250">
        <v>0.8</v>
      </c>
      <c r="AA250">
        <v>71.13</v>
      </c>
      <c r="AB250">
        <v>15.04</v>
      </c>
      <c r="AC250">
        <v>7.14</v>
      </c>
      <c r="AD250">
        <v>3.34</v>
      </c>
      <c r="AE250">
        <v>2.0499999999999998</v>
      </c>
      <c r="AF250">
        <v>2.58</v>
      </c>
      <c r="AG250">
        <v>9964.5400000000009</v>
      </c>
      <c r="AH250">
        <v>494.46</v>
      </c>
      <c r="AI250">
        <v>36.53</v>
      </c>
      <c r="AJ250">
        <v>15.11</v>
      </c>
      <c r="AK250">
        <v>703.5</v>
      </c>
      <c r="AL250">
        <v>752.68</v>
      </c>
      <c r="AM250">
        <v>24.25</v>
      </c>
      <c r="AN250">
        <v>29.42</v>
      </c>
      <c r="AO250">
        <v>40.159999999999997</v>
      </c>
      <c r="AP250">
        <v>44.22</v>
      </c>
      <c r="AQ250">
        <v>17.63</v>
      </c>
      <c r="AR250">
        <v>16.350000000000001</v>
      </c>
      <c r="AS250">
        <v>366.47</v>
      </c>
      <c r="AT250">
        <v>1.62</v>
      </c>
      <c r="AU250" s="5">
        <v>171.31</v>
      </c>
    </row>
    <row r="251" spans="1:47" s="5" customFormat="1" ht="15" customHeight="1" x14ac:dyDescent="0.25">
      <c r="A251">
        <v>2019</v>
      </c>
      <c r="B251" t="s">
        <v>224</v>
      </c>
      <c r="C251">
        <v>3</v>
      </c>
      <c r="D251" t="s">
        <v>469</v>
      </c>
      <c r="E251" t="s">
        <v>74</v>
      </c>
      <c r="F251">
        <v>62.73</v>
      </c>
      <c r="G251">
        <v>5.31</v>
      </c>
      <c r="H251">
        <v>6.51</v>
      </c>
      <c r="I251">
        <v>2.4</v>
      </c>
      <c r="J251">
        <v>19.63</v>
      </c>
      <c r="K251">
        <v>117.09</v>
      </c>
      <c r="L251">
        <v>1.77</v>
      </c>
      <c r="M251">
        <v>470.37</v>
      </c>
      <c r="N251">
        <v>13.65</v>
      </c>
      <c r="O251">
        <v>3.12</v>
      </c>
      <c r="P251">
        <v>1.97</v>
      </c>
      <c r="Q251">
        <v>1.69</v>
      </c>
      <c r="R251">
        <v>16.399999999999999</v>
      </c>
      <c r="S251">
        <v>0.84</v>
      </c>
      <c r="T251">
        <v>0.82</v>
      </c>
      <c r="U251">
        <v>3.47</v>
      </c>
      <c r="V251">
        <v>0.84</v>
      </c>
      <c r="W251">
        <v>25.97</v>
      </c>
      <c r="X251">
        <v>0.83</v>
      </c>
      <c r="Y251">
        <v>163.09</v>
      </c>
      <c r="Z251">
        <v>0.8</v>
      </c>
      <c r="AA251">
        <v>3.87</v>
      </c>
      <c r="AB251">
        <v>1.71</v>
      </c>
      <c r="AC251">
        <v>2.0099999999999998</v>
      </c>
      <c r="AD251">
        <v>2.29</v>
      </c>
      <c r="AE251">
        <v>1.72</v>
      </c>
      <c r="AF251">
        <v>0.83</v>
      </c>
      <c r="AG251">
        <v>514.23</v>
      </c>
      <c r="AH251">
        <v>16.739999999999998</v>
      </c>
      <c r="AI251">
        <v>3.83</v>
      </c>
      <c r="AJ251">
        <v>3.36</v>
      </c>
      <c r="AK251">
        <v>6.25</v>
      </c>
      <c r="AL251">
        <v>9.5500000000000007</v>
      </c>
      <c r="AM251">
        <v>4.22</v>
      </c>
      <c r="AN251">
        <v>3.88</v>
      </c>
      <c r="AO251">
        <v>12.19</v>
      </c>
      <c r="AP251">
        <v>4.53</v>
      </c>
      <c r="AQ251">
        <v>2.74</v>
      </c>
      <c r="AR251">
        <v>0.8</v>
      </c>
      <c r="AS251">
        <v>8.44</v>
      </c>
      <c r="AT251">
        <v>0.4</v>
      </c>
      <c r="AU251" s="5">
        <v>7.69</v>
      </c>
    </row>
    <row r="252" spans="1:47" s="5" customFormat="1" ht="15" customHeight="1" x14ac:dyDescent="0.25">
      <c r="A252">
        <v>2019</v>
      </c>
      <c r="B252" t="s">
        <v>224</v>
      </c>
      <c r="C252">
        <v>10</v>
      </c>
      <c r="D252" t="s">
        <v>469</v>
      </c>
      <c r="E252" t="s">
        <v>74</v>
      </c>
      <c r="F252">
        <v>47.67</v>
      </c>
      <c r="G252">
        <v>5.31</v>
      </c>
      <c r="H252">
        <v>6.91</v>
      </c>
      <c r="I252">
        <v>3.2</v>
      </c>
      <c r="J252">
        <v>18.29</v>
      </c>
      <c r="K252">
        <v>2.4700000000000002</v>
      </c>
      <c r="L252">
        <v>1.77</v>
      </c>
      <c r="M252">
        <v>15.02</v>
      </c>
      <c r="N252">
        <v>2.85</v>
      </c>
      <c r="O252">
        <v>3.12</v>
      </c>
      <c r="P252">
        <v>0.59</v>
      </c>
      <c r="Q252">
        <v>0.23</v>
      </c>
      <c r="R252">
        <v>6.6</v>
      </c>
      <c r="S252">
        <v>0.84</v>
      </c>
      <c r="T252">
        <v>0.82</v>
      </c>
      <c r="U252">
        <v>3.47</v>
      </c>
      <c r="V252">
        <v>0.84</v>
      </c>
      <c r="W252">
        <v>0.84</v>
      </c>
      <c r="X252">
        <v>0.83</v>
      </c>
      <c r="Y252">
        <v>55.96</v>
      </c>
      <c r="Z252">
        <v>0.8</v>
      </c>
      <c r="AA252">
        <v>1.92</v>
      </c>
      <c r="AB252">
        <v>2.02</v>
      </c>
      <c r="AC252">
        <v>2.0099999999999998</v>
      </c>
      <c r="AD252">
        <v>2.29</v>
      </c>
      <c r="AE252">
        <v>1.72</v>
      </c>
      <c r="AF252">
        <v>0.83</v>
      </c>
      <c r="AG252">
        <v>3.62</v>
      </c>
      <c r="AH252">
        <v>0.84</v>
      </c>
      <c r="AI252">
        <v>7.62</v>
      </c>
      <c r="AJ252">
        <v>6.43</v>
      </c>
      <c r="AK252">
        <v>0.82</v>
      </c>
      <c r="AL252">
        <v>4.07</v>
      </c>
      <c r="AM252">
        <v>1.2</v>
      </c>
      <c r="AN252">
        <v>3.88</v>
      </c>
      <c r="AO252">
        <v>0.84</v>
      </c>
      <c r="AP252">
        <v>4.53</v>
      </c>
      <c r="AQ252">
        <v>2.74</v>
      </c>
      <c r="AR252">
        <v>0.8</v>
      </c>
      <c r="AS252">
        <v>0.84</v>
      </c>
      <c r="AT252">
        <v>0.4</v>
      </c>
      <c r="AU252" s="5">
        <v>0.79</v>
      </c>
    </row>
    <row r="253" spans="1:47" s="5" customFormat="1" ht="15" customHeight="1" x14ac:dyDescent="0.25">
      <c r="A253">
        <v>2019</v>
      </c>
      <c r="B253" t="s">
        <v>224</v>
      </c>
      <c r="C253">
        <v>31</v>
      </c>
      <c r="D253" t="s">
        <v>469</v>
      </c>
      <c r="E253" t="s">
        <v>74</v>
      </c>
      <c r="F253">
        <v>0.71</v>
      </c>
      <c r="G253">
        <v>5.31</v>
      </c>
      <c r="H253">
        <v>5.82</v>
      </c>
      <c r="I253">
        <v>2.4</v>
      </c>
      <c r="J253">
        <v>1.84</v>
      </c>
      <c r="K253">
        <v>2.85</v>
      </c>
      <c r="L253">
        <v>1.77</v>
      </c>
      <c r="M253">
        <v>2.17</v>
      </c>
      <c r="N253">
        <v>3.42</v>
      </c>
      <c r="O253">
        <v>3.12</v>
      </c>
      <c r="P253">
        <v>0.13</v>
      </c>
      <c r="Q253">
        <v>0.11</v>
      </c>
      <c r="R253">
        <v>2.4900000000000002</v>
      </c>
      <c r="S253">
        <v>0.84</v>
      </c>
      <c r="T253">
        <v>0.82</v>
      </c>
      <c r="U253">
        <v>3.47</v>
      </c>
      <c r="V253">
        <v>0.84</v>
      </c>
      <c r="W253">
        <v>0.84</v>
      </c>
      <c r="X253">
        <v>0.83</v>
      </c>
      <c r="Y253">
        <v>0.8</v>
      </c>
      <c r="Z253">
        <v>0.8</v>
      </c>
      <c r="AA253">
        <v>1.92</v>
      </c>
      <c r="AB253">
        <v>1.52</v>
      </c>
      <c r="AC253">
        <v>2.0099999999999998</v>
      </c>
      <c r="AD253">
        <v>2.29</v>
      </c>
      <c r="AE253">
        <v>1.72</v>
      </c>
      <c r="AF253">
        <v>0.83</v>
      </c>
      <c r="AG253">
        <v>3.62</v>
      </c>
      <c r="AH253">
        <v>0.84</v>
      </c>
      <c r="AI253">
        <v>3.83</v>
      </c>
      <c r="AJ253">
        <v>3.96</v>
      </c>
      <c r="AK253">
        <v>0.82</v>
      </c>
      <c r="AL253">
        <v>0.79</v>
      </c>
      <c r="AM253">
        <v>1.2</v>
      </c>
      <c r="AN253">
        <v>3.88</v>
      </c>
      <c r="AO253">
        <v>0.84</v>
      </c>
      <c r="AP253">
        <v>2.2599999999999998</v>
      </c>
      <c r="AQ253">
        <v>2.74</v>
      </c>
      <c r="AR253">
        <v>0.8</v>
      </c>
      <c r="AS253">
        <v>0.84</v>
      </c>
      <c r="AT253">
        <v>0.4</v>
      </c>
      <c r="AU253" s="5">
        <v>0.79</v>
      </c>
    </row>
    <row r="254" spans="1:47" s="5" customFormat="1" ht="15" customHeight="1" x14ac:dyDescent="0.25">
      <c r="A254">
        <v>2020</v>
      </c>
      <c r="B254" t="s">
        <v>311</v>
      </c>
      <c r="C254">
        <v>0</v>
      </c>
      <c r="D254" t="s">
        <v>469</v>
      </c>
      <c r="E254" t="s">
        <v>74</v>
      </c>
      <c r="F254">
        <v>63.72</v>
      </c>
      <c r="G254">
        <v>5.31</v>
      </c>
      <c r="H254">
        <v>6.65</v>
      </c>
      <c r="I254">
        <v>2.4</v>
      </c>
      <c r="J254">
        <v>0.77</v>
      </c>
      <c r="K254">
        <v>92.26</v>
      </c>
      <c r="L254">
        <v>1.77</v>
      </c>
      <c r="M254">
        <v>542.71</v>
      </c>
      <c r="N254">
        <v>8.36</v>
      </c>
      <c r="O254">
        <v>29.12</v>
      </c>
      <c r="P254">
        <v>3.15</v>
      </c>
      <c r="Q254">
        <v>0.15</v>
      </c>
      <c r="R254">
        <v>9.92</v>
      </c>
      <c r="S254">
        <v>0.84</v>
      </c>
      <c r="T254">
        <v>0.82</v>
      </c>
      <c r="U254">
        <v>3.47</v>
      </c>
      <c r="V254">
        <v>0.84</v>
      </c>
      <c r="W254">
        <v>25.6</v>
      </c>
      <c r="X254">
        <v>0.83</v>
      </c>
      <c r="Y254">
        <v>115.66</v>
      </c>
      <c r="Z254">
        <v>0.8</v>
      </c>
      <c r="AA254">
        <v>79.28</v>
      </c>
      <c r="AB254">
        <v>0.56000000000000005</v>
      </c>
      <c r="AC254">
        <v>2.0099999999999998</v>
      </c>
      <c r="AD254">
        <v>2.29</v>
      </c>
      <c r="AE254">
        <v>1.72</v>
      </c>
      <c r="AF254">
        <v>0.83</v>
      </c>
      <c r="AG254">
        <v>8579.7800000000007</v>
      </c>
      <c r="AH254">
        <v>80.53</v>
      </c>
      <c r="AI254">
        <v>3.83</v>
      </c>
      <c r="AJ254">
        <v>4.8</v>
      </c>
      <c r="AK254">
        <v>0.82</v>
      </c>
      <c r="AL254">
        <v>0.79</v>
      </c>
      <c r="AM254">
        <v>19.68</v>
      </c>
      <c r="AN254">
        <v>3.88</v>
      </c>
      <c r="AO254">
        <v>0.84</v>
      </c>
      <c r="AP254">
        <v>3.49</v>
      </c>
      <c r="AQ254">
        <v>2.74</v>
      </c>
      <c r="AR254">
        <v>0.8</v>
      </c>
      <c r="AS254">
        <v>0.84</v>
      </c>
      <c r="AT254">
        <v>0.4</v>
      </c>
      <c r="AU254">
        <v>0.81</v>
      </c>
    </row>
    <row r="255" spans="1:47" s="5" customFormat="1" ht="15" customHeight="1" x14ac:dyDescent="0.25">
      <c r="A255">
        <v>2020</v>
      </c>
      <c r="B255" t="s">
        <v>311</v>
      </c>
      <c r="C255">
        <v>14</v>
      </c>
      <c r="D255" t="s">
        <v>469</v>
      </c>
      <c r="E255" t="s">
        <v>74</v>
      </c>
      <c r="F255">
        <v>46.7</v>
      </c>
      <c r="G255">
        <v>5.31</v>
      </c>
      <c r="H255">
        <v>5.82</v>
      </c>
      <c r="I255">
        <v>2.4</v>
      </c>
      <c r="J255">
        <v>0.77</v>
      </c>
      <c r="K255">
        <v>2.4700000000000002</v>
      </c>
      <c r="L255">
        <v>1.77</v>
      </c>
      <c r="M255">
        <v>0.84</v>
      </c>
      <c r="N255">
        <v>2.85</v>
      </c>
      <c r="O255">
        <v>3.12</v>
      </c>
      <c r="P255">
        <v>4.34</v>
      </c>
      <c r="Q255">
        <v>0.11</v>
      </c>
      <c r="R255">
        <v>4.4800000000000004</v>
      </c>
      <c r="S255">
        <v>0.84</v>
      </c>
      <c r="T255">
        <v>0.82</v>
      </c>
      <c r="U255">
        <v>3.47</v>
      </c>
      <c r="V255">
        <v>0.84</v>
      </c>
      <c r="W255">
        <v>0.84</v>
      </c>
      <c r="X255">
        <v>0.83</v>
      </c>
      <c r="Y255">
        <v>0.8</v>
      </c>
      <c r="Z255">
        <v>0.8</v>
      </c>
      <c r="AA255">
        <v>1.92</v>
      </c>
      <c r="AB255">
        <v>0.8</v>
      </c>
      <c r="AC255">
        <v>2.0099999999999998</v>
      </c>
      <c r="AD255">
        <v>2.29</v>
      </c>
      <c r="AE255">
        <v>1.72</v>
      </c>
      <c r="AF255">
        <v>0.83</v>
      </c>
      <c r="AG255">
        <v>3.62</v>
      </c>
      <c r="AH255">
        <v>1.27</v>
      </c>
      <c r="AI255">
        <v>3.83</v>
      </c>
      <c r="AJ255">
        <v>3.36</v>
      </c>
      <c r="AK255">
        <v>0.82</v>
      </c>
      <c r="AL255">
        <v>0.79</v>
      </c>
      <c r="AM255">
        <v>1.2</v>
      </c>
      <c r="AN255">
        <v>3.88</v>
      </c>
      <c r="AO255">
        <v>0.84</v>
      </c>
      <c r="AP255">
        <v>2.2599999999999998</v>
      </c>
      <c r="AQ255">
        <v>2.74</v>
      </c>
      <c r="AR255">
        <v>0.8</v>
      </c>
      <c r="AS255">
        <v>0.84</v>
      </c>
      <c r="AT255">
        <v>0.4</v>
      </c>
      <c r="AU255">
        <v>0.79</v>
      </c>
    </row>
    <row r="256" spans="1:47" s="5" customFormat="1" ht="15" customHeight="1" x14ac:dyDescent="0.25">
      <c r="A256">
        <v>2020</v>
      </c>
      <c r="B256" t="s">
        <v>311</v>
      </c>
      <c r="C256">
        <v>31</v>
      </c>
      <c r="D256" t="s">
        <v>469</v>
      </c>
      <c r="E256" t="s">
        <v>74</v>
      </c>
      <c r="F256">
        <v>0.71</v>
      </c>
      <c r="G256">
        <v>5.31</v>
      </c>
      <c r="H256">
        <v>5.82</v>
      </c>
      <c r="I256">
        <v>2.91</v>
      </c>
      <c r="J256">
        <v>0.77</v>
      </c>
      <c r="K256">
        <v>2.4700000000000002</v>
      </c>
      <c r="L256">
        <v>1.77</v>
      </c>
      <c r="M256">
        <v>0.78</v>
      </c>
      <c r="N256">
        <v>2.85</v>
      </c>
      <c r="O256">
        <v>3.12</v>
      </c>
      <c r="P256">
        <v>0.13</v>
      </c>
      <c r="Q256">
        <v>0.11</v>
      </c>
      <c r="R256">
        <v>1.33</v>
      </c>
      <c r="S256">
        <v>0.84</v>
      </c>
      <c r="T256">
        <v>0.82</v>
      </c>
      <c r="U256">
        <v>3.47</v>
      </c>
      <c r="V256">
        <v>0.84</v>
      </c>
      <c r="W256">
        <v>0.84</v>
      </c>
      <c r="X256">
        <v>0.83</v>
      </c>
      <c r="Y256">
        <v>0.8</v>
      </c>
      <c r="Z256">
        <v>0.8</v>
      </c>
      <c r="AA256">
        <v>1.92</v>
      </c>
      <c r="AB256">
        <v>0.73</v>
      </c>
      <c r="AC256">
        <v>2.0099999999999998</v>
      </c>
      <c r="AD256">
        <v>2.29</v>
      </c>
      <c r="AE256">
        <v>1.72</v>
      </c>
      <c r="AF256">
        <v>0.83</v>
      </c>
      <c r="AG256">
        <v>3.62</v>
      </c>
      <c r="AH256">
        <v>0.84</v>
      </c>
      <c r="AI256">
        <v>3.83</v>
      </c>
      <c r="AJ256">
        <v>4.24</v>
      </c>
      <c r="AK256">
        <v>0.82</v>
      </c>
      <c r="AL256">
        <v>0.79</v>
      </c>
      <c r="AM256">
        <v>1.2</v>
      </c>
      <c r="AN256">
        <v>3.88</v>
      </c>
      <c r="AO256">
        <v>0.84</v>
      </c>
      <c r="AP256">
        <v>2.2599999999999998</v>
      </c>
      <c r="AQ256">
        <v>2.74</v>
      </c>
      <c r="AR256">
        <v>0.8</v>
      </c>
      <c r="AS256">
        <v>0.84</v>
      </c>
      <c r="AT256">
        <v>0.4</v>
      </c>
      <c r="AU256">
        <v>0.79</v>
      </c>
    </row>
    <row r="257" spans="1:47" s="5" customFormat="1" ht="15" customHeight="1" x14ac:dyDescent="0.25">
      <c r="A257">
        <v>2021</v>
      </c>
      <c r="B257" t="s">
        <v>225</v>
      </c>
      <c r="C257">
        <v>0</v>
      </c>
      <c r="D257" t="s">
        <v>469</v>
      </c>
      <c r="E257" t="s">
        <v>74</v>
      </c>
      <c r="F257">
        <v>0.71</v>
      </c>
      <c r="G257">
        <v>5.31</v>
      </c>
      <c r="H257">
        <v>5.82</v>
      </c>
      <c r="I257">
        <v>2.4</v>
      </c>
      <c r="J257">
        <v>1.84</v>
      </c>
      <c r="K257">
        <v>2.4700000000000002</v>
      </c>
      <c r="L257">
        <v>1.77</v>
      </c>
      <c r="M257">
        <v>0.78</v>
      </c>
      <c r="N257">
        <v>2.85</v>
      </c>
      <c r="O257">
        <v>3.12</v>
      </c>
      <c r="P257">
        <v>0.13</v>
      </c>
      <c r="Q257">
        <v>0.11</v>
      </c>
      <c r="R257">
        <v>1.49</v>
      </c>
      <c r="S257">
        <v>0.84</v>
      </c>
      <c r="T257">
        <v>0.82</v>
      </c>
      <c r="U257">
        <v>3.47</v>
      </c>
      <c r="V257">
        <v>0.84</v>
      </c>
      <c r="W257">
        <v>0.84</v>
      </c>
      <c r="X257">
        <v>0.83</v>
      </c>
      <c r="Y257">
        <v>0.8</v>
      </c>
      <c r="Z257">
        <v>0.8</v>
      </c>
      <c r="AA257">
        <v>1.92</v>
      </c>
      <c r="AB257">
        <v>0.88</v>
      </c>
      <c r="AC257">
        <v>2.0099999999999998</v>
      </c>
      <c r="AD257">
        <v>2.29</v>
      </c>
      <c r="AE257">
        <v>1.72</v>
      </c>
      <c r="AF257">
        <v>0.83</v>
      </c>
      <c r="AG257">
        <v>3.62</v>
      </c>
      <c r="AH257">
        <v>0.84</v>
      </c>
      <c r="AI257">
        <v>3.83</v>
      </c>
      <c r="AJ257">
        <v>4.24</v>
      </c>
      <c r="AK257">
        <v>0.82</v>
      </c>
      <c r="AL257">
        <v>0.79</v>
      </c>
      <c r="AM257">
        <v>1.2</v>
      </c>
      <c r="AN257">
        <v>3.88</v>
      </c>
      <c r="AO257">
        <v>0.84</v>
      </c>
      <c r="AP257">
        <v>2.2599999999999998</v>
      </c>
      <c r="AQ257">
        <v>2.74</v>
      </c>
      <c r="AR257">
        <v>0.8</v>
      </c>
      <c r="AS257">
        <v>0.84</v>
      </c>
      <c r="AT257">
        <v>0.4</v>
      </c>
      <c r="AU257" s="5">
        <v>0.79</v>
      </c>
    </row>
    <row r="258" spans="1:47" s="5" customFormat="1" ht="15" customHeight="1" x14ac:dyDescent="0.25">
      <c r="A258">
        <v>2021</v>
      </c>
      <c r="B258" t="s">
        <v>225</v>
      </c>
      <c r="C258">
        <v>3</v>
      </c>
      <c r="D258" t="s">
        <v>469</v>
      </c>
      <c r="E258" t="s">
        <v>74</v>
      </c>
      <c r="F258">
        <v>0.71</v>
      </c>
      <c r="G258">
        <v>5.31</v>
      </c>
      <c r="H258">
        <v>5.82</v>
      </c>
      <c r="I258">
        <v>2.4</v>
      </c>
      <c r="J258">
        <v>0.77</v>
      </c>
      <c r="K258">
        <v>2.4700000000000002</v>
      </c>
      <c r="L258">
        <v>1.77</v>
      </c>
      <c r="M258">
        <v>0.78</v>
      </c>
      <c r="N258">
        <v>2.85</v>
      </c>
      <c r="O258">
        <v>3.12</v>
      </c>
      <c r="P258">
        <v>0.13</v>
      </c>
      <c r="Q258">
        <v>0.11</v>
      </c>
      <c r="R258">
        <v>1.33</v>
      </c>
      <c r="S258">
        <v>0.84</v>
      </c>
      <c r="T258">
        <v>0.82</v>
      </c>
      <c r="U258">
        <v>3.47</v>
      </c>
      <c r="V258">
        <v>0.84</v>
      </c>
      <c r="W258">
        <v>0.84</v>
      </c>
      <c r="X258">
        <v>0.83</v>
      </c>
      <c r="Y258">
        <v>0.8</v>
      </c>
      <c r="Z258">
        <v>0.8</v>
      </c>
      <c r="AA258">
        <v>1.92</v>
      </c>
      <c r="AB258">
        <v>0.56000000000000005</v>
      </c>
      <c r="AC258">
        <v>2.0099999999999998</v>
      </c>
      <c r="AD258">
        <v>2.29</v>
      </c>
      <c r="AE258">
        <v>1.72</v>
      </c>
      <c r="AF258">
        <v>0.83</v>
      </c>
      <c r="AG258">
        <v>3.62</v>
      </c>
      <c r="AH258">
        <v>0.84</v>
      </c>
      <c r="AI258">
        <v>3.83</v>
      </c>
      <c r="AJ258">
        <v>3.36</v>
      </c>
      <c r="AK258">
        <v>0.82</v>
      </c>
      <c r="AL258">
        <v>0.79</v>
      </c>
      <c r="AM258">
        <v>1.2</v>
      </c>
      <c r="AN258">
        <v>3.88</v>
      </c>
      <c r="AO258">
        <v>0.84</v>
      </c>
      <c r="AP258">
        <v>2.2599999999999998</v>
      </c>
      <c r="AQ258">
        <v>2.74</v>
      </c>
      <c r="AR258">
        <v>0.8</v>
      </c>
      <c r="AS258">
        <v>0.84</v>
      </c>
      <c r="AT258">
        <v>0.4</v>
      </c>
      <c r="AU258" s="5">
        <v>0.79</v>
      </c>
    </row>
    <row r="259" spans="1:47" s="5" customFormat="1" ht="15" customHeight="1" x14ac:dyDescent="0.25">
      <c r="A259">
        <v>2021</v>
      </c>
      <c r="B259" t="s">
        <v>225</v>
      </c>
      <c r="C259">
        <v>7</v>
      </c>
      <c r="D259" t="s">
        <v>469</v>
      </c>
      <c r="E259" t="s">
        <v>74</v>
      </c>
      <c r="F259">
        <v>0.71</v>
      </c>
      <c r="G259">
        <v>5.31</v>
      </c>
      <c r="H259">
        <v>5.82</v>
      </c>
      <c r="I259">
        <v>2.4</v>
      </c>
      <c r="J259">
        <v>0.77</v>
      </c>
      <c r="K259">
        <v>2.4700000000000002</v>
      </c>
      <c r="L259">
        <v>1.77</v>
      </c>
      <c r="M259">
        <v>0.78</v>
      </c>
      <c r="N259">
        <v>2.85</v>
      </c>
      <c r="O259">
        <v>3.12</v>
      </c>
      <c r="P259">
        <v>0.13</v>
      </c>
      <c r="Q259">
        <v>0.11</v>
      </c>
      <c r="R259">
        <v>1.33</v>
      </c>
      <c r="S259">
        <v>0.84</v>
      </c>
      <c r="T259">
        <v>0.82</v>
      </c>
      <c r="U259">
        <v>3.47</v>
      </c>
      <c r="V259">
        <v>0.84</v>
      </c>
      <c r="W259">
        <v>0.84</v>
      </c>
      <c r="X259">
        <v>0.83</v>
      </c>
      <c r="Y259">
        <v>0.8</v>
      </c>
      <c r="Z259">
        <v>0.8</v>
      </c>
      <c r="AA259">
        <v>1.92</v>
      </c>
      <c r="AB259">
        <v>0.73</v>
      </c>
      <c r="AC259">
        <v>2.0099999999999998</v>
      </c>
      <c r="AD259">
        <v>2.29</v>
      </c>
      <c r="AE259">
        <v>1.72</v>
      </c>
      <c r="AF259">
        <v>0.83</v>
      </c>
      <c r="AG259">
        <v>3.62</v>
      </c>
      <c r="AH259">
        <v>0.84</v>
      </c>
      <c r="AI259">
        <v>3.83</v>
      </c>
      <c r="AJ259">
        <v>3.36</v>
      </c>
      <c r="AK259">
        <v>0.82</v>
      </c>
      <c r="AL259">
        <v>0.79</v>
      </c>
      <c r="AM259">
        <v>1.2</v>
      </c>
      <c r="AN259">
        <v>3.88</v>
      </c>
      <c r="AO259">
        <v>0.84</v>
      </c>
      <c r="AP259">
        <v>2.2599999999999998</v>
      </c>
      <c r="AQ259">
        <v>2.74</v>
      </c>
      <c r="AR259">
        <v>0.8</v>
      </c>
      <c r="AS259">
        <v>0.84</v>
      </c>
      <c r="AT259">
        <v>0.4</v>
      </c>
      <c r="AU259" s="5">
        <v>0.79</v>
      </c>
    </row>
    <row r="260" spans="1:47" s="5" customFormat="1" ht="15" customHeight="1" x14ac:dyDescent="0.25">
      <c r="A260">
        <v>2021</v>
      </c>
      <c r="B260" t="s">
        <v>225</v>
      </c>
      <c r="C260">
        <v>10</v>
      </c>
      <c r="D260" t="s">
        <v>469</v>
      </c>
      <c r="E260" t="s">
        <v>74</v>
      </c>
      <c r="F260">
        <v>0.71</v>
      </c>
      <c r="G260">
        <v>5.31</v>
      </c>
      <c r="H260">
        <v>5.82</v>
      </c>
      <c r="I260">
        <v>2.4</v>
      </c>
      <c r="J260">
        <v>14.28</v>
      </c>
      <c r="K260">
        <v>2.4700000000000002</v>
      </c>
      <c r="L260">
        <v>1.77</v>
      </c>
      <c r="M260">
        <v>0.78</v>
      </c>
      <c r="N260">
        <v>3.93</v>
      </c>
      <c r="O260">
        <v>3.12</v>
      </c>
      <c r="P260">
        <v>0.13</v>
      </c>
      <c r="Q260">
        <v>0.11</v>
      </c>
      <c r="R260">
        <v>1.33</v>
      </c>
      <c r="S260">
        <v>0.84</v>
      </c>
      <c r="T260">
        <v>0.82</v>
      </c>
      <c r="U260">
        <v>3.47</v>
      </c>
      <c r="V260">
        <v>0.84</v>
      </c>
      <c r="W260">
        <v>0.84</v>
      </c>
      <c r="X260">
        <v>0.83</v>
      </c>
      <c r="Y260">
        <v>0.8</v>
      </c>
      <c r="Z260">
        <v>0.8</v>
      </c>
      <c r="AA260">
        <v>1.92</v>
      </c>
      <c r="AB260">
        <v>0.96</v>
      </c>
      <c r="AC260">
        <v>2.0099999999999998</v>
      </c>
      <c r="AD260">
        <v>2.29</v>
      </c>
      <c r="AE260">
        <v>1.72</v>
      </c>
      <c r="AF260">
        <v>0.83</v>
      </c>
      <c r="AG260">
        <v>3.62</v>
      </c>
      <c r="AH260">
        <v>0.84</v>
      </c>
      <c r="AI260">
        <v>3.83</v>
      </c>
      <c r="AJ260">
        <v>3.36</v>
      </c>
      <c r="AK260">
        <v>0.82</v>
      </c>
      <c r="AL260">
        <v>0.79</v>
      </c>
      <c r="AM260">
        <v>1.2</v>
      </c>
      <c r="AN260">
        <v>3.88</v>
      </c>
      <c r="AO260">
        <v>0.84</v>
      </c>
      <c r="AP260">
        <v>2.2599999999999998</v>
      </c>
      <c r="AQ260">
        <v>2.74</v>
      </c>
      <c r="AR260">
        <v>0.8</v>
      </c>
      <c r="AS260">
        <v>0.84</v>
      </c>
      <c r="AT260">
        <v>0.4</v>
      </c>
      <c r="AU260" s="5">
        <v>0.79</v>
      </c>
    </row>
    <row r="261" spans="1:47" s="5" customFormat="1" ht="15" customHeight="1" x14ac:dyDescent="0.25">
      <c r="A261">
        <v>2021</v>
      </c>
      <c r="B261" t="s">
        <v>225</v>
      </c>
      <c r="C261">
        <v>28</v>
      </c>
      <c r="D261" t="s">
        <v>469</v>
      </c>
      <c r="E261" t="s">
        <v>74</v>
      </c>
      <c r="F261">
        <v>0.71</v>
      </c>
      <c r="G261">
        <v>5.31</v>
      </c>
      <c r="H261">
        <v>5.82</v>
      </c>
      <c r="I261">
        <v>2.4</v>
      </c>
      <c r="J261">
        <v>0.77</v>
      </c>
      <c r="K261">
        <v>2.4700000000000002</v>
      </c>
      <c r="L261">
        <v>1.77</v>
      </c>
      <c r="M261">
        <v>0.78</v>
      </c>
      <c r="N261">
        <v>2.85</v>
      </c>
      <c r="O261">
        <v>3.12</v>
      </c>
      <c r="P261">
        <v>0.13</v>
      </c>
      <c r="Q261">
        <v>0.11</v>
      </c>
      <c r="R261">
        <v>1.33</v>
      </c>
      <c r="S261">
        <v>0.84</v>
      </c>
      <c r="T261">
        <v>0.82</v>
      </c>
      <c r="U261">
        <v>3.47</v>
      </c>
      <c r="V261">
        <v>0.84</v>
      </c>
      <c r="W261">
        <v>0.84</v>
      </c>
      <c r="X261">
        <v>0.83</v>
      </c>
      <c r="Y261">
        <v>0.8</v>
      </c>
      <c r="Z261">
        <v>0.8</v>
      </c>
      <c r="AA261">
        <v>1.92</v>
      </c>
      <c r="AB261">
        <v>0.56000000000000005</v>
      </c>
      <c r="AC261">
        <v>2.0099999999999998</v>
      </c>
      <c r="AD261">
        <v>2.29</v>
      </c>
      <c r="AE261">
        <v>1.72</v>
      </c>
      <c r="AF261">
        <v>0.83</v>
      </c>
      <c r="AG261">
        <v>3.62</v>
      </c>
      <c r="AH261">
        <v>0.84</v>
      </c>
      <c r="AI261">
        <v>3.83</v>
      </c>
      <c r="AJ261">
        <v>3.36</v>
      </c>
      <c r="AK261">
        <v>0.82</v>
      </c>
      <c r="AL261">
        <v>0.79</v>
      </c>
      <c r="AM261">
        <v>1.2</v>
      </c>
      <c r="AN261">
        <v>3.88</v>
      </c>
      <c r="AO261">
        <v>0.84</v>
      </c>
      <c r="AP261">
        <v>2.2599999999999998</v>
      </c>
      <c r="AQ261">
        <v>2.74</v>
      </c>
      <c r="AR261">
        <v>0.8</v>
      </c>
      <c r="AS261">
        <v>0.84</v>
      </c>
      <c r="AT261">
        <v>0.4</v>
      </c>
      <c r="AU261" s="5">
        <v>0.79</v>
      </c>
    </row>
    <row r="262" spans="1:47" s="5" customFormat="1" ht="15" customHeight="1" x14ac:dyDescent="0.25">
      <c r="A262">
        <v>2022</v>
      </c>
      <c r="B262" t="s">
        <v>226</v>
      </c>
      <c r="C262">
        <v>0</v>
      </c>
      <c r="D262" t="s">
        <v>469</v>
      </c>
      <c r="E262" t="s">
        <v>74</v>
      </c>
      <c r="F262">
        <v>68.23</v>
      </c>
      <c r="G262">
        <v>18.420000000000002</v>
      </c>
      <c r="H262">
        <v>227.85</v>
      </c>
      <c r="I262">
        <v>6.39</v>
      </c>
      <c r="J262">
        <v>65.819999999999993</v>
      </c>
      <c r="K262">
        <v>3570.42</v>
      </c>
      <c r="L262">
        <v>6.19</v>
      </c>
      <c r="M262">
        <v>4051.76</v>
      </c>
      <c r="N262">
        <v>16.23</v>
      </c>
      <c r="O262">
        <v>15.35</v>
      </c>
      <c r="P262">
        <v>62.2</v>
      </c>
      <c r="Q262">
        <v>106.81</v>
      </c>
      <c r="R262">
        <v>224.1</v>
      </c>
      <c r="S262">
        <v>0.84</v>
      </c>
      <c r="T262">
        <v>0.82</v>
      </c>
      <c r="U262">
        <v>3.47</v>
      </c>
      <c r="V262">
        <v>0.84</v>
      </c>
      <c r="W262">
        <v>49.63</v>
      </c>
      <c r="X262">
        <v>1.46</v>
      </c>
      <c r="Y262">
        <v>4181.8900000000003</v>
      </c>
      <c r="Z262">
        <v>0.8</v>
      </c>
      <c r="AA262">
        <v>28.19</v>
      </c>
      <c r="AB262">
        <v>2.74</v>
      </c>
      <c r="AC262">
        <v>2.67</v>
      </c>
      <c r="AD262">
        <v>2.29</v>
      </c>
      <c r="AE262">
        <v>1.72</v>
      </c>
      <c r="AF262">
        <v>0.83</v>
      </c>
      <c r="AG262">
        <v>1561.62</v>
      </c>
      <c r="AH262">
        <v>72.7</v>
      </c>
      <c r="AI262">
        <v>6.6</v>
      </c>
      <c r="AJ262">
        <v>31.81</v>
      </c>
      <c r="AK262">
        <v>85.83</v>
      </c>
      <c r="AL262">
        <v>218.56</v>
      </c>
      <c r="AM262">
        <v>133.88</v>
      </c>
      <c r="AN262">
        <v>72.680000000000007</v>
      </c>
      <c r="AO262">
        <v>484.26</v>
      </c>
      <c r="AP262">
        <v>25.71</v>
      </c>
      <c r="AQ262">
        <v>11.85</v>
      </c>
      <c r="AR262">
        <v>6.55</v>
      </c>
      <c r="AS262">
        <v>20.95</v>
      </c>
      <c r="AT262">
        <v>0.4</v>
      </c>
      <c r="AU262" s="5">
        <v>317.89999999999998</v>
      </c>
    </row>
    <row r="263" spans="1:47" s="5" customFormat="1" ht="15" customHeight="1" x14ac:dyDescent="0.25">
      <c r="A263">
        <v>2022</v>
      </c>
      <c r="B263" t="s">
        <v>226</v>
      </c>
      <c r="C263">
        <v>28</v>
      </c>
      <c r="D263" t="s">
        <v>469</v>
      </c>
      <c r="E263" t="s">
        <v>74</v>
      </c>
      <c r="F263">
        <v>193.6</v>
      </c>
      <c r="G263">
        <v>94.73</v>
      </c>
      <c r="H263">
        <v>95.97</v>
      </c>
      <c r="I263">
        <v>12.92</v>
      </c>
      <c r="J263">
        <v>114.66</v>
      </c>
      <c r="K263">
        <v>15444.49</v>
      </c>
      <c r="L263">
        <v>16.170000000000002</v>
      </c>
      <c r="M263">
        <v>8295.5</v>
      </c>
      <c r="N263">
        <v>51.84</v>
      </c>
      <c r="O263">
        <v>36.39</v>
      </c>
      <c r="P263">
        <v>62.48</v>
      </c>
      <c r="Q263">
        <v>216.93</v>
      </c>
      <c r="R263">
        <v>309.41000000000003</v>
      </c>
      <c r="S263">
        <v>3.42</v>
      </c>
      <c r="T263">
        <v>0.82</v>
      </c>
      <c r="U263">
        <v>12.78</v>
      </c>
      <c r="V263">
        <v>0.84</v>
      </c>
      <c r="W263">
        <v>51.64</v>
      </c>
      <c r="X263">
        <v>8.16</v>
      </c>
      <c r="Y263">
        <v>6825.5</v>
      </c>
      <c r="Z263">
        <v>0.8</v>
      </c>
      <c r="AA263">
        <v>57.34</v>
      </c>
      <c r="AB263">
        <v>10.37</v>
      </c>
      <c r="AC263">
        <v>15.59</v>
      </c>
      <c r="AD263">
        <v>3.69</v>
      </c>
      <c r="AE263">
        <v>3.09</v>
      </c>
      <c r="AF263">
        <v>3.41</v>
      </c>
      <c r="AG263">
        <v>2931.23</v>
      </c>
      <c r="AH263">
        <v>146.91</v>
      </c>
      <c r="AI263">
        <v>18.73</v>
      </c>
      <c r="AJ263">
        <v>49.08</v>
      </c>
      <c r="AK263">
        <v>244.53</v>
      </c>
      <c r="AL263">
        <v>372.6</v>
      </c>
      <c r="AM263">
        <v>282.49</v>
      </c>
      <c r="AN263">
        <v>189.99</v>
      </c>
      <c r="AO263">
        <v>234.17</v>
      </c>
      <c r="AP263">
        <v>20.95</v>
      </c>
      <c r="AQ263">
        <v>13.16</v>
      </c>
      <c r="AR263">
        <v>22.28</v>
      </c>
      <c r="AS263">
        <v>91.63</v>
      </c>
      <c r="AT263">
        <v>0.4</v>
      </c>
      <c r="AU263" s="5">
        <v>843.8</v>
      </c>
    </row>
    <row r="264" spans="1:47" s="5" customFormat="1" ht="15" customHeight="1" x14ac:dyDescent="0.25">
      <c r="A264">
        <v>2023</v>
      </c>
      <c r="B264" t="s">
        <v>227</v>
      </c>
      <c r="C264">
        <v>0</v>
      </c>
      <c r="D264" t="s">
        <v>469</v>
      </c>
      <c r="E264" t="s">
        <v>74</v>
      </c>
      <c r="F264">
        <v>217.09</v>
      </c>
      <c r="G264">
        <v>65.89</v>
      </c>
      <c r="H264">
        <v>47.77</v>
      </c>
      <c r="I264">
        <v>15.82</v>
      </c>
      <c r="J264">
        <v>369.47</v>
      </c>
      <c r="K264">
        <v>9854.7999999999993</v>
      </c>
      <c r="L264">
        <v>16.149999999999999</v>
      </c>
      <c r="M264">
        <v>7032.91</v>
      </c>
      <c r="N264">
        <v>7.59</v>
      </c>
      <c r="O264">
        <v>16.55</v>
      </c>
      <c r="P264">
        <v>61.54</v>
      </c>
      <c r="Q264">
        <v>100.5</v>
      </c>
      <c r="R264">
        <v>319.33</v>
      </c>
      <c r="S264">
        <v>4</v>
      </c>
      <c r="T264">
        <v>0.82</v>
      </c>
      <c r="U264">
        <v>16.02</v>
      </c>
      <c r="V264">
        <v>0.84</v>
      </c>
      <c r="W264">
        <v>45.32</v>
      </c>
      <c r="X264">
        <v>8.67</v>
      </c>
      <c r="Y264">
        <v>5311.2</v>
      </c>
      <c r="Z264">
        <v>0.8</v>
      </c>
      <c r="AA264">
        <v>19.05</v>
      </c>
      <c r="AB264">
        <v>10.37</v>
      </c>
      <c r="AC264">
        <v>5.87</v>
      </c>
      <c r="AD264">
        <v>2.29</v>
      </c>
      <c r="AE264">
        <v>4.9400000000000004</v>
      </c>
      <c r="AF264">
        <v>4.59</v>
      </c>
      <c r="AG264">
        <v>19737.45</v>
      </c>
      <c r="AH264">
        <v>190.8</v>
      </c>
      <c r="AI264">
        <v>28.99</v>
      </c>
      <c r="AJ264">
        <v>83.02</v>
      </c>
      <c r="AK264">
        <v>168.06</v>
      </c>
      <c r="AL264">
        <v>295.36</v>
      </c>
      <c r="AM264">
        <v>321.79000000000002</v>
      </c>
      <c r="AN264">
        <v>22.06</v>
      </c>
      <c r="AO264">
        <v>170.58</v>
      </c>
      <c r="AP264">
        <v>38.49</v>
      </c>
      <c r="AQ264">
        <v>13.99</v>
      </c>
      <c r="AR264">
        <v>20.09</v>
      </c>
      <c r="AS264">
        <v>51.3</v>
      </c>
      <c r="AT264">
        <v>0.95</v>
      </c>
      <c r="AU264" s="5">
        <v>709.63</v>
      </c>
    </row>
    <row r="265" spans="1:47" s="5" customFormat="1" ht="15" customHeight="1" x14ac:dyDescent="0.25">
      <c r="A265">
        <v>2023</v>
      </c>
      <c r="B265" t="s">
        <v>227</v>
      </c>
      <c r="C265">
        <v>28</v>
      </c>
      <c r="D265" t="s">
        <v>469</v>
      </c>
      <c r="E265" t="s">
        <v>74</v>
      </c>
      <c r="F265">
        <v>0.71</v>
      </c>
      <c r="G265">
        <v>5.31</v>
      </c>
      <c r="H265">
        <v>8.6199999999999992</v>
      </c>
      <c r="I265">
        <v>7.17</v>
      </c>
      <c r="J265">
        <v>64.67</v>
      </c>
      <c r="K265">
        <v>2.4700000000000002</v>
      </c>
      <c r="L265">
        <v>1.77</v>
      </c>
      <c r="M265">
        <v>7.56</v>
      </c>
      <c r="N265">
        <v>2.92</v>
      </c>
      <c r="O265">
        <v>3.12</v>
      </c>
      <c r="P265">
        <v>0.83</v>
      </c>
      <c r="Q265">
        <v>0.36</v>
      </c>
      <c r="R265">
        <v>4.92</v>
      </c>
      <c r="S265">
        <v>0.84</v>
      </c>
      <c r="T265">
        <v>0.82</v>
      </c>
      <c r="U265">
        <v>3.47</v>
      </c>
      <c r="V265">
        <v>0.84</v>
      </c>
      <c r="W265">
        <v>0.84</v>
      </c>
      <c r="X265">
        <v>0.83</v>
      </c>
      <c r="Y265">
        <v>17.04</v>
      </c>
      <c r="Z265">
        <v>0.8</v>
      </c>
      <c r="AA265">
        <v>1.92</v>
      </c>
      <c r="AB265">
        <v>3.46</v>
      </c>
      <c r="AC265">
        <v>2.0099999999999998</v>
      </c>
      <c r="AD265">
        <v>2.29</v>
      </c>
      <c r="AE265">
        <v>1.72</v>
      </c>
      <c r="AF265">
        <v>0.83</v>
      </c>
      <c r="AG265">
        <v>3.62</v>
      </c>
      <c r="AH265">
        <v>0.84</v>
      </c>
      <c r="AI265">
        <v>16.329999999999998</v>
      </c>
      <c r="AJ265">
        <v>5.36</v>
      </c>
      <c r="AK265">
        <v>0.82</v>
      </c>
      <c r="AL265">
        <v>12.87</v>
      </c>
      <c r="AM265">
        <v>1.2</v>
      </c>
      <c r="AN265">
        <v>3.88</v>
      </c>
      <c r="AO265">
        <v>2.67</v>
      </c>
      <c r="AP265">
        <v>9.75</v>
      </c>
      <c r="AQ265">
        <v>3.56</v>
      </c>
      <c r="AR265">
        <v>0.8</v>
      </c>
      <c r="AS265">
        <v>0.84</v>
      </c>
      <c r="AT265">
        <v>0.4</v>
      </c>
      <c r="AU265" s="5">
        <v>2.42</v>
      </c>
    </row>
    <row r="266" spans="1:47" s="5" customFormat="1" ht="15" customHeight="1" x14ac:dyDescent="0.25">
      <c r="A266">
        <v>2024</v>
      </c>
      <c r="B266" t="s">
        <v>228</v>
      </c>
      <c r="C266">
        <v>0</v>
      </c>
      <c r="D266" t="s">
        <v>469</v>
      </c>
      <c r="E266" t="s">
        <v>74</v>
      </c>
      <c r="F266">
        <v>0.71</v>
      </c>
      <c r="G266">
        <v>5.31</v>
      </c>
      <c r="H266">
        <v>5.82</v>
      </c>
      <c r="I266">
        <v>2.4</v>
      </c>
      <c r="J266">
        <v>4.04</v>
      </c>
      <c r="K266">
        <v>2.85</v>
      </c>
      <c r="L266">
        <v>1.77</v>
      </c>
      <c r="M266">
        <v>2.61</v>
      </c>
      <c r="N266">
        <v>2.85</v>
      </c>
      <c r="O266">
        <v>3.12</v>
      </c>
      <c r="P266">
        <v>0.23</v>
      </c>
      <c r="Q266">
        <v>0.11</v>
      </c>
      <c r="R266">
        <v>2.37</v>
      </c>
      <c r="S266">
        <v>0.84</v>
      </c>
      <c r="T266">
        <v>0.82</v>
      </c>
      <c r="U266">
        <v>3.47</v>
      </c>
      <c r="V266">
        <v>0.84</v>
      </c>
      <c r="W266">
        <v>0.84</v>
      </c>
      <c r="X266">
        <v>0.83</v>
      </c>
      <c r="Y266">
        <v>4.05</v>
      </c>
      <c r="Z266">
        <v>0.8</v>
      </c>
      <c r="AA266">
        <v>1.92</v>
      </c>
      <c r="AB266">
        <v>1</v>
      </c>
      <c r="AC266">
        <v>2.0099999999999998</v>
      </c>
      <c r="AD266">
        <v>2.29</v>
      </c>
      <c r="AE266">
        <v>1.72</v>
      </c>
      <c r="AF266">
        <v>0.83</v>
      </c>
      <c r="AG266">
        <v>3.62</v>
      </c>
      <c r="AH266">
        <v>0.84</v>
      </c>
      <c r="AI266">
        <v>3.83</v>
      </c>
      <c r="AJ266">
        <v>3.36</v>
      </c>
      <c r="AK266">
        <v>0.82</v>
      </c>
      <c r="AL266">
        <v>0.79</v>
      </c>
      <c r="AM266">
        <v>1.2</v>
      </c>
      <c r="AN266">
        <v>3.88</v>
      </c>
      <c r="AO266">
        <v>0.84</v>
      </c>
      <c r="AP266">
        <v>2.2599999999999998</v>
      </c>
      <c r="AQ266">
        <v>2.74</v>
      </c>
      <c r="AR266">
        <v>0.8</v>
      </c>
      <c r="AS266">
        <v>0.84</v>
      </c>
      <c r="AT266">
        <v>0.4</v>
      </c>
      <c r="AU266" s="5">
        <v>0.79</v>
      </c>
    </row>
    <row r="267" spans="1:47" s="5" customFormat="1" ht="15" customHeight="1" x14ac:dyDescent="0.25">
      <c r="A267">
        <v>2024</v>
      </c>
      <c r="B267" t="s">
        <v>228</v>
      </c>
      <c r="C267">
        <v>28</v>
      </c>
      <c r="D267" t="s">
        <v>469</v>
      </c>
      <c r="E267" t="s">
        <v>74</v>
      </c>
      <c r="F267">
        <v>0.71</v>
      </c>
      <c r="G267">
        <v>5.31</v>
      </c>
      <c r="H267">
        <v>5.82</v>
      </c>
      <c r="I267">
        <v>2.4</v>
      </c>
      <c r="J267">
        <v>0.77</v>
      </c>
      <c r="K267">
        <v>2.4700000000000002</v>
      </c>
      <c r="L267">
        <v>1.77</v>
      </c>
      <c r="M267">
        <v>0.78</v>
      </c>
      <c r="N267">
        <v>2.85</v>
      </c>
      <c r="O267">
        <v>3.12</v>
      </c>
      <c r="P267">
        <v>0.13</v>
      </c>
      <c r="Q267">
        <v>0.11</v>
      </c>
      <c r="R267">
        <v>1.33</v>
      </c>
      <c r="S267">
        <v>0.84</v>
      </c>
      <c r="T267">
        <v>0.82</v>
      </c>
      <c r="U267">
        <v>3.47</v>
      </c>
      <c r="V267">
        <v>0.84</v>
      </c>
      <c r="W267">
        <v>0.84</v>
      </c>
      <c r="X267">
        <v>0.83</v>
      </c>
      <c r="Y267">
        <v>0.8</v>
      </c>
      <c r="Z267">
        <v>0.8</v>
      </c>
      <c r="AA267">
        <v>1.92</v>
      </c>
      <c r="AB267">
        <v>0.56000000000000005</v>
      </c>
      <c r="AC267">
        <v>2.0099999999999998</v>
      </c>
      <c r="AD267">
        <v>2.29</v>
      </c>
      <c r="AE267">
        <v>1.72</v>
      </c>
      <c r="AF267">
        <v>0.83</v>
      </c>
      <c r="AG267">
        <v>3.62</v>
      </c>
      <c r="AH267">
        <v>0.84</v>
      </c>
      <c r="AI267">
        <v>3.83</v>
      </c>
      <c r="AJ267">
        <v>3.36</v>
      </c>
      <c r="AK267">
        <v>0.82</v>
      </c>
      <c r="AL267">
        <v>0.79</v>
      </c>
      <c r="AM267">
        <v>1.2</v>
      </c>
      <c r="AN267">
        <v>3.88</v>
      </c>
      <c r="AO267">
        <v>0.84</v>
      </c>
      <c r="AP267">
        <v>2.2599999999999998</v>
      </c>
      <c r="AQ267">
        <v>2.74</v>
      </c>
      <c r="AR267">
        <v>0.8</v>
      </c>
      <c r="AS267">
        <v>0.84</v>
      </c>
      <c r="AT267">
        <v>0.4</v>
      </c>
      <c r="AU267" s="5">
        <v>0.79</v>
      </c>
    </row>
    <row r="268" spans="1:47" s="5" customFormat="1" ht="15" customHeight="1" x14ac:dyDescent="0.25">
      <c r="A268">
        <v>2025</v>
      </c>
      <c r="B268" t="s">
        <v>229</v>
      </c>
      <c r="C268">
        <v>0</v>
      </c>
      <c r="D268" t="s">
        <v>469</v>
      </c>
      <c r="E268" t="s">
        <v>74</v>
      </c>
      <c r="F268">
        <v>44.5</v>
      </c>
      <c r="G268">
        <v>5.31</v>
      </c>
      <c r="H268">
        <v>5.82</v>
      </c>
      <c r="I268">
        <v>2.91</v>
      </c>
      <c r="J268">
        <v>38</v>
      </c>
      <c r="K268">
        <v>110.14</v>
      </c>
      <c r="L268">
        <v>1.77</v>
      </c>
      <c r="M268">
        <v>574.24</v>
      </c>
      <c r="N268">
        <v>15.43</v>
      </c>
      <c r="O268">
        <v>3.12</v>
      </c>
      <c r="P268">
        <v>1.86</v>
      </c>
      <c r="Q268">
        <v>0.11</v>
      </c>
      <c r="R268">
        <v>3.92</v>
      </c>
      <c r="S268">
        <v>0.84</v>
      </c>
      <c r="T268">
        <v>0.82</v>
      </c>
      <c r="U268">
        <v>3.47</v>
      </c>
      <c r="V268">
        <v>0.84</v>
      </c>
      <c r="W268">
        <v>0.84</v>
      </c>
      <c r="X268">
        <v>0.83</v>
      </c>
      <c r="Y268">
        <v>62.16</v>
      </c>
      <c r="Z268">
        <v>0.8</v>
      </c>
      <c r="AA268">
        <v>3.83</v>
      </c>
      <c r="AB268">
        <v>0.56000000000000005</v>
      </c>
      <c r="AC268">
        <v>2.0099999999999998</v>
      </c>
      <c r="AD268">
        <v>2.29</v>
      </c>
      <c r="AE268">
        <v>1.72</v>
      </c>
      <c r="AF268">
        <v>0.83</v>
      </c>
      <c r="AG268">
        <v>2381.9499999999998</v>
      </c>
      <c r="AH268">
        <v>30.85</v>
      </c>
      <c r="AI268">
        <v>3.83</v>
      </c>
      <c r="AJ268">
        <v>7.47</v>
      </c>
      <c r="AK268">
        <v>0.82</v>
      </c>
      <c r="AL268">
        <v>0.79</v>
      </c>
      <c r="AM268">
        <v>16.04</v>
      </c>
      <c r="AN268">
        <v>3.88</v>
      </c>
      <c r="AO268">
        <v>0.84</v>
      </c>
      <c r="AP268">
        <v>4.8</v>
      </c>
      <c r="AQ268">
        <v>2.74</v>
      </c>
      <c r="AR268">
        <v>0.8</v>
      </c>
      <c r="AS268">
        <v>0.84</v>
      </c>
      <c r="AT268">
        <v>0.4</v>
      </c>
      <c r="AU268" s="5">
        <v>0.79</v>
      </c>
    </row>
    <row r="269" spans="1:47" s="5" customFormat="1" ht="15" customHeight="1" x14ac:dyDescent="0.25">
      <c r="A269">
        <v>2025</v>
      </c>
      <c r="B269" t="s">
        <v>229</v>
      </c>
      <c r="C269">
        <v>28</v>
      </c>
      <c r="D269" t="s">
        <v>469</v>
      </c>
      <c r="E269" t="s">
        <v>74</v>
      </c>
      <c r="F269">
        <v>23.63</v>
      </c>
      <c r="G269">
        <v>5.31</v>
      </c>
      <c r="H269">
        <v>5.82</v>
      </c>
      <c r="I269">
        <v>2.4</v>
      </c>
      <c r="J269">
        <v>0.77</v>
      </c>
      <c r="K269">
        <v>2.75</v>
      </c>
      <c r="L269">
        <v>1.77</v>
      </c>
      <c r="M269">
        <v>29.12</v>
      </c>
      <c r="N269">
        <v>2.85</v>
      </c>
      <c r="O269">
        <v>3.12</v>
      </c>
      <c r="P269">
        <v>0.99</v>
      </c>
      <c r="Q269">
        <v>0.11</v>
      </c>
      <c r="R269">
        <v>3.11</v>
      </c>
      <c r="S269">
        <v>0.84</v>
      </c>
      <c r="T269">
        <v>0.82</v>
      </c>
      <c r="U269">
        <v>3.47</v>
      </c>
      <c r="V269">
        <v>0.84</v>
      </c>
      <c r="W269">
        <v>0.84</v>
      </c>
      <c r="X269">
        <v>0.83</v>
      </c>
      <c r="Y269">
        <v>28.69</v>
      </c>
      <c r="Z269">
        <v>0.8</v>
      </c>
      <c r="AA269">
        <v>1.92</v>
      </c>
      <c r="AB269">
        <v>0.56000000000000005</v>
      </c>
      <c r="AC269">
        <v>2.0099999999999998</v>
      </c>
      <c r="AD269">
        <v>2.29</v>
      </c>
      <c r="AE269">
        <v>1.72</v>
      </c>
      <c r="AF269">
        <v>0.83</v>
      </c>
      <c r="AG269">
        <v>4.5599999999999996</v>
      </c>
      <c r="AH269">
        <v>3.74</v>
      </c>
      <c r="AI269">
        <v>3.83</v>
      </c>
      <c r="AJ269">
        <v>4.24</v>
      </c>
      <c r="AK269">
        <v>0.82</v>
      </c>
      <c r="AL269">
        <v>0.79</v>
      </c>
      <c r="AM269">
        <v>3.61</v>
      </c>
      <c r="AN269">
        <v>3.88</v>
      </c>
      <c r="AO269">
        <v>0.84</v>
      </c>
      <c r="AP269">
        <v>2.2599999999999998</v>
      </c>
      <c r="AQ269">
        <v>2.74</v>
      </c>
      <c r="AR269">
        <v>0.8</v>
      </c>
      <c r="AS269">
        <v>0.84</v>
      </c>
      <c r="AT269">
        <v>0.4</v>
      </c>
      <c r="AU269" s="5">
        <v>0.79</v>
      </c>
    </row>
    <row r="270" spans="1:47" s="5" customFormat="1" ht="15" customHeight="1" x14ac:dyDescent="0.25">
      <c r="A270">
        <v>2026</v>
      </c>
      <c r="B270" t="s">
        <v>230</v>
      </c>
      <c r="C270">
        <v>0</v>
      </c>
      <c r="D270" t="s">
        <v>469</v>
      </c>
      <c r="E270" t="s">
        <v>74</v>
      </c>
      <c r="F270">
        <v>132.63999999999999</v>
      </c>
      <c r="G270">
        <v>22.74</v>
      </c>
      <c r="H270">
        <v>48.02</v>
      </c>
      <c r="I270">
        <v>8.7799999999999994</v>
      </c>
      <c r="J270">
        <v>97</v>
      </c>
      <c r="K270">
        <v>5551.06</v>
      </c>
      <c r="L270">
        <v>7.4</v>
      </c>
      <c r="M270">
        <v>4885.3100000000004</v>
      </c>
      <c r="N270">
        <v>147.97</v>
      </c>
      <c r="O270">
        <v>21.7</v>
      </c>
      <c r="P270">
        <v>38.409999999999997</v>
      </c>
      <c r="Q270">
        <v>66.33</v>
      </c>
      <c r="R270">
        <v>518.41</v>
      </c>
      <c r="S270">
        <v>0.84</v>
      </c>
      <c r="T270">
        <v>0.82</v>
      </c>
      <c r="U270">
        <v>4.6900000000000004</v>
      </c>
      <c r="V270">
        <v>0.84</v>
      </c>
      <c r="W270">
        <v>203.23</v>
      </c>
      <c r="X270">
        <v>2.37</v>
      </c>
      <c r="Y270">
        <v>4181.3999999999996</v>
      </c>
      <c r="Z270">
        <v>0.8</v>
      </c>
      <c r="AA270">
        <v>98.84</v>
      </c>
      <c r="AB270">
        <v>3.85</v>
      </c>
      <c r="AC270">
        <v>4.8600000000000003</v>
      </c>
      <c r="AD270">
        <v>4.1500000000000004</v>
      </c>
      <c r="AE270">
        <v>2.0499999999999998</v>
      </c>
      <c r="AF270">
        <v>0.83</v>
      </c>
      <c r="AG270">
        <v>19735.73</v>
      </c>
      <c r="AH270">
        <v>325.54000000000002</v>
      </c>
      <c r="AI270">
        <v>7.22</v>
      </c>
      <c r="AJ270">
        <v>20.03</v>
      </c>
      <c r="AK270">
        <v>111.85</v>
      </c>
      <c r="AL270">
        <v>420.46</v>
      </c>
      <c r="AM270">
        <v>83.39</v>
      </c>
      <c r="AN270">
        <v>19.96</v>
      </c>
      <c r="AO270">
        <v>66.97</v>
      </c>
      <c r="AP270">
        <v>9.27</v>
      </c>
      <c r="AQ270">
        <v>3.82</v>
      </c>
      <c r="AR270">
        <v>4.01</v>
      </c>
      <c r="AS270">
        <v>58.21</v>
      </c>
      <c r="AT270">
        <v>0.4</v>
      </c>
      <c r="AU270" s="5">
        <v>257.38</v>
      </c>
    </row>
    <row r="271" spans="1:47" s="5" customFormat="1" ht="15" customHeight="1" x14ac:dyDescent="0.25">
      <c r="A271">
        <v>2026</v>
      </c>
      <c r="B271" t="s">
        <v>230</v>
      </c>
      <c r="C271">
        <v>2</v>
      </c>
      <c r="D271" t="s">
        <v>469</v>
      </c>
      <c r="E271" t="s">
        <v>74</v>
      </c>
      <c r="F271">
        <v>81.06</v>
      </c>
      <c r="G271">
        <v>13.33</v>
      </c>
      <c r="H271">
        <v>61.73</v>
      </c>
      <c r="I271">
        <v>5.46</v>
      </c>
      <c r="J271">
        <v>131.30000000000001</v>
      </c>
      <c r="K271">
        <v>2632.72</v>
      </c>
      <c r="L271">
        <v>4.82</v>
      </c>
      <c r="M271">
        <v>3864.92</v>
      </c>
      <c r="N271">
        <v>85.58</v>
      </c>
      <c r="O271">
        <v>54.32</v>
      </c>
      <c r="P271">
        <v>50.33</v>
      </c>
      <c r="Q271">
        <v>55.38</v>
      </c>
      <c r="R271">
        <v>488.45</v>
      </c>
      <c r="S271">
        <v>1.86</v>
      </c>
      <c r="T271">
        <v>0.82</v>
      </c>
      <c r="U271">
        <v>3.47</v>
      </c>
      <c r="V271">
        <v>0.84</v>
      </c>
      <c r="W271">
        <v>208.51</v>
      </c>
      <c r="X271">
        <v>1.46</v>
      </c>
      <c r="Y271">
        <v>4010.43</v>
      </c>
      <c r="Z271">
        <v>0.8</v>
      </c>
      <c r="AA271">
        <v>162.27000000000001</v>
      </c>
      <c r="AB271">
        <v>6.12</v>
      </c>
      <c r="AC271">
        <v>11.53</v>
      </c>
      <c r="AD271">
        <v>7.69</v>
      </c>
      <c r="AE271">
        <v>1.72</v>
      </c>
      <c r="AF271">
        <v>0.83</v>
      </c>
      <c r="AG271">
        <v>18523.36</v>
      </c>
      <c r="AH271">
        <v>234.81</v>
      </c>
      <c r="AI271">
        <v>4.41</v>
      </c>
      <c r="AJ271">
        <v>19.309999999999999</v>
      </c>
      <c r="AK271">
        <v>83.19</v>
      </c>
      <c r="AL271">
        <v>186.52</v>
      </c>
      <c r="AM271">
        <v>93.93</v>
      </c>
      <c r="AN271">
        <v>68.959999999999994</v>
      </c>
      <c r="AO271">
        <v>170.95</v>
      </c>
      <c r="AP271">
        <v>8.9499999999999993</v>
      </c>
      <c r="AQ271">
        <v>10.87</v>
      </c>
      <c r="AR271">
        <v>5.35</v>
      </c>
      <c r="AS271">
        <v>66.7</v>
      </c>
      <c r="AT271">
        <v>0.4</v>
      </c>
      <c r="AU271" s="5">
        <v>293.35000000000002</v>
      </c>
    </row>
    <row r="272" spans="1:47" s="5" customFormat="1" ht="15" customHeight="1" x14ac:dyDescent="0.25">
      <c r="A272">
        <v>2026</v>
      </c>
      <c r="B272" t="s">
        <v>230</v>
      </c>
      <c r="C272">
        <v>6</v>
      </c>
      <c r="D272" t="s">
        <v>469</v>
      </c>
      <c r="E272" t="s">
        <v>74</v>
      </c>
      <c r="F272">
        <v>115.82</v>
      </c>
      <c r="G272">
        <v>12.7</v>
      </c>
      <c r="H272">
        <v>17.38</v>
      </c>
      <c r="I272">
        <v>2.4</v>
      </c>
      <c r="J272">
        <v>16.95</v>
      </c>
      <c r="K272">
        <v>1626.16</v>
      </c>
      <c r="L272">
        <v>1.77</v>
      </c>
      <c r="M272">
        <v>2927.9</v>
      </c>
      <c r="N272">
        <v>12.66</v>
      </c>
      <c r="O272">
        <v>4.47</v>
      </c>
      <c r="P272">
        <v>3.62</v>
      </c>
      <c r="Q272">
        <v>1.77</v>
      </c>
      <c r="R272">
        <v>117.26</v>
      </c>
      <c r="S272">
        <v>0.84</v>
      </c>
      <c r="T272">
        <v>0.82</v>
      </c>
      <c r="U272">
        <v>3.47</v>
      </c>
      <c r="V272">
        <v>0.84</v>
      </c>
      <c r="W272">
        <v>34.26</v>
      </c>
      <c r="X272">
        <v>0.83</v>
      </c>
      <c r="Y272">
        <v>2427.29</v>
      </c>
      <c r="Z272">
        <v>0.8</v>
      </c>
      <c r="AA272">
        <v>2.64</v>
      </c>
      <c r="AB272">
        <v>0.56000000000000005</v>
      </c>
      <c r="AC272">
        <v>2.0099999999999998</v>
      </c>
      <c r="AD272">
        <v>2.29</v>
      </c>
      <c r="AE272">
        <v>1.72</v>
      </c>
      <c r="AF272">
        <v>0.83</v>
      </c>
      <c r="AG272">
        <v>2627</v>
      </c>
      <c r="AH272">
        <v>66.23</v>
      </c>
      <c r="AI272">
        <v>3.83</v>
      </c>
      <c r="AJ272">
        <v>7.47</v>
      </c>
      <c r="AK272">
        <v>20.6</v>
      </c>
      <c r="AL272">
        <v>32.53</v>
      </c>
      <c r="AM272">
        <v>112.7</v>
      </c>
      <c r="AN272">
        <v>3.88</v>
      </c>
      <c r="AO272">
        <v>14.99</v>
      </c>
      <c r="AP272">
        <v>2.3199999999999998</v>
      </c>
      <c r="AQ272">
        <v>2.74</v>
      </c>
      <c r="AR272">
        <v>0.8</v>
      </c>
      <c r="AS272">
        <v>0.84</v>
      </c>
      <c r="AT272">
        <v>0.4</v>
      </c>
      <c r="AU272" s="5">
        <v>132.41999999999999</v>
      </c>
    </row>
    <row r="273" spans="1:47" s="5" customFormat="1" ht="15" customHeight="1" x14ac:dyDescent="0.25">
      <c r="A273">
        <v>2026</v>
      </c>
      <c r="B273" t="s">
        <v>230</v>
      </c>
      <c r="C273">
        <v>9</v>
      </c>
      <c r="D273" t="s">
        <v>469</v>
      </c>
      <c r="E273" t="s">
        <v>74</v>
      </c>
      <c r="F273">
        <v>226.17</v>
      </c>
      <c r="G273">
        <v>37.479999999999997</v>
      </c>
      <c r="H273">
        <v>38.19</v>
      </c>
      <c r="I273">
        <v>8.2899999999999991</v>
      </c>
      <c r="J273">
        <v>82.42</v>
      </c>
      <c r="K273">
        <v>12031.5</v>
      </c>
      <c r="L273">
        <v>8.52</v>
      </c>
      <c r="M273">
        <v>4518.9799999999996</v>
      </c>
      <c r="N273">
        <v>15.34</v>
      </c>
      <c r="O273">
        <v>13.69</v>
      </c>
      <c r="P273">
        <v>45.55</v>
      </c>
      <c r="Q273">
        <v>69.540000000000006</v>
      </c>
      <c r="R273">
        <v>280.52</v>
      </c>
      <c r="S273">
        <v>1.1000000000000001</v>
      </c>
      <c r="T273">
        <v>0.82</v>
      </c>
      <c r="U273">
        <v>3.47</v>
      </c>
      <c r="V273">
        <v>0.84</v>
      </c>
      <c r="W273">
        <v>46.12</v>
      </c>
      <c r="X273">
        <v>1.1599999999999999</v>
      </c>
      <c r="Y273">
        <v>5747.56</v>
      </c>
      <c r="Z273">
        <v>0.8</v>
      </c>
      <c r="AA273">
        <v>17.350000000000001</v>
      </c>
      <c r="AB273">
        <v>3.34</v>
      </c>
      <c r="AC273">
        <v>3.27</v>
      </c>
      <c r="AD273">
        <v>2.76</v>
      </c>
      <c r="AE273">
        <v>1.72</v>
      </c>
      <c r="AF273">
        <v>0.83</v>
      </c>
      <c r="AG273">
        <v>4366.68</v>
      </c>
      <c r="AH273">
        <v>137.6</v>
      </c>
      <c r="AI273">
        <v>6.39</v>
      </c>
      <c r="AJ273">
        <v>23.48</v>
      </c>
      <c r="AK273">
        <v>163.77000000000001</v>
      </c>
      <c r="AL273">
        <v>276.08999999999997</v>
      </c>
      <c r="AM273">
        <v>193.05</v>
      </c>
      <c r="AN273">
        <v>15.4</v>
      </c>
      <c r="AO273">
        <v>73.14</v>
      </c>
      <c r="AP273">
        <v>8.32</v>
      </c>
      <c r="AQ273">
        <v>2.74</v>
      </c>
      <c r="AR273">
        <v>7.81</v>
      </c>
      <c r="AS273">
        <v>16.420000000000002</v>
      </c>
      <c r="AT273">
        <v>0.4</v>
      </c>
      <c r="AU273" s="5">
        <v>409.74</v>
      </c>
    </row>
    <row r="274" spans="1:47" s="5" customFormat="1" ht="15" customHeight="1" x14ac:dyDescent="0.25">
      <c r="A274">
        <v>2026</v>
      </c>
      <c r="B274" t="s">
        <v>230</v>
      </c>
      <c r="C274">
        <v>28</v>
      </c>
      <c r="D274" t="s">
        <v>469</v>
      </c>
      <c r="E274" t="s">
        <v>74</v>
      </c>
      <c r="F274">
        <v>145.88</v>
      </c>
      <c r="G274">
        <v>12.17</v>
      </c>
      <c r="H274">
        <v>82.64</v>
      </c>
      <c r="I274">
        <v>2.4</v>
      </c>
      <c r="J274">
        <v>133.09</v>
      </c>
      <c r="K274">
        <v>745.32</v>
      </c>
      <c r="L274">
        <v>2.1800000000000002</v>
      </c>
      <c r="M274">
        <v>4277.78</v>
      </c>
      <c r="N274">
        <v>54.58</v>
      </c>
      <c r="O274">
        <v>13.41</v>
      </c>
      <c r="P274">
        <v>12.65</v>
      </c>
      <c r="Q274">
        <v>0.81</v>
      </c>
      <c r="R274">
        <v>179.21</v>
      </c>
      <c r="S274">
        <v>0.84</v>
      </c>
      <c r="T274">
        <v>0.82</v>
      </c>
      <c r="U274">
        <v>3.47</v>
      </c>
      <c r="V274">
        <v>0.84</v>
      </c>
      <c r="W274">
        <v>15.34</v>
      </c>
      <c r="X274">
        <v>0.83</v>
      </c>
      <c r="Y274">
        <v>3132.34</v>
      </c>
      <c r="Z274">
        <v>0.8</v>
      </c>
      <c r="AA274">
        <v>15.05</v>
      </c>
      <c r="AB274">
        <v>0.6</v>
      </c>
      <c r="AC274">
        <v>2.74</v>
      </c>
      <c r="AD274">
        <v>3.51</v>
      </c>
      <c r="AE274">
        <v>1.72</v>
      </c>
      <c r="AF274">
        <v>0.83</v>
      </c>
      <c r="AG274">
        <v>6153.12</v>
      </c>
      <c r="AH274">
        <v>83.17</v>
      </c>
      <c r="AI274">
        <v>3.83</v>
      </c>
      <c r="AJ274">
        <v>7.47</v>
      </c>
      <c r="AK274">
        <v>14.89</v>
      </c>
      <c r="AL274">
        <v>23.57</v>
      </c>
      <c r="AM274">
        <v>206.57</v>
      </c>
      <c r="AN274">
        <v>33.08</v>
      </c>
      <c r="AO274">
        <v>68.38</v>
      </c>
      <c r="AP274">
        <v>4.8</v>
      </c>
      <c r="AQ274">
        <v>2.74</v>
      </c>
      <c r="AR274">
        <v>5.04</v>
      </c>
      <c r="AS274">
        <v>0.84</v>
      </c>
      <c r="AT274">
        <v>0.4</v>
      </c>
      <c r="AU274" s="5">
        <v>316.77</v>
      </c>
    </row>
    <row r="275" spans="1:47" s="5" customFormat="1" ht="15" customHeight="1" x14ac:dyDescent="0.25">
      <c r="A275">
        <v>2027</v>
      </c>
      <c r="B275" t="s">
        <v>231</v>
      </c>
      <c r="C275">
        <v>0</v>
      </c>
      <c r="D275" t="s">
        <v>469</v>
      </c>
      <c r="E275" t="s">
        <v>74</v>
      </c>
      <c r="F275">
        <v>0.71</v>
      </c>
      <c r="G275">
        <v>5.31</v>
      </c>
      <c r="H275">
        <v>5.82</v>
      </c>
      <c r="I275">
        <v>2.4</v>
      </c>
      <c r="J275">
        <v>12.95</v>
      </c>
      <c r="K275">
        <v>2.4700000000000002</v>
      </c>
      <c r="L275">
        <v>1.77</v>
      </c>
      <c r="M275">
        <v>6</v>
      </c>
      <c r="N275">
        <v>3.59</v>
      </c>
      <c r="O275">
        <v>3.12</v>
      </c>
      <c r="P275">
        <v>0.2</v>
      </c>
      <c r="Q275">
        <v>0.11</v>
      </c>
      <c r="R275">
        <v>7.24</v>
      </c>
      <c r="S275">
        <v>0.84</v>
      </c>
      <c r="T275">
        <v>0.82</v>
      </c>
      <c r="U275">
        <v>3.47</v>
      </c>
      <c r="V275">
        <v>0.84</v>
      </c>
      <c r="W275">
        <v>0.84</v>
      </c>
      <c r="X275">
        <v>0.83</v>
      </c>
      <c r="Y275">
        <v>18.36</v>
      </c>
      <c r="Z275">
        <v>0.8</v>
      </c>
      <c r="AA275">
        <v>1.92</v>
      </c>
      <c r="AB275">
        <v>0.56000000000000005</v>
      </c>
      <c r="AC275">
        <v>2.0099999999999998</v>
      </c>
      <c r="AD275">
        <v>2.29</v>
      </c>
      <c r="AE275">
        <v>1.72</v>
      </c>
      <c r="AF275">
        <v>0.83</v>
      </c>
      <c r="AG275">
        <v>3.62</v>
      </c>
      <c r="AH275">
        <v>2.41</v>
      </c>
      <c r="AI275">
        <v>3.83</v>
      </c>
      <c r="AJ275">
        <v>3.36</v>
      </c>
      <c r="AK275">
        <v>0.82</v>
      </c>
      <c r="AL275">
        <v>0.79</v>
      </c>
      <c r="AM275">
        <v>1.2</v>
      </c>
      <c r="AN275">
        <v>3.88</v>
      </c>
      <c r="AO275">
        <v>0.84</v>
      </c>
      <c r="AP275">
        <v>2.2599999999999998</v>
      </c>
      <c r="AQ275">
        <v>2.74</v>
      </c>
      <c r="AR275">
        <v>0.8</v>
      </c>
      <c r="AS275">
        <v>0.84</v>
      </c>
      <c r="AT275">
        <v>0.4</v>
      </c>
      <c r="AU275" s="5">
        <v>0.79</v>
      </c>
    </row>
    <row r="276" spans="1:47" s="5" customFormat="1" ht="15" customHeight="1" x14ac:dyDescent="0.25">
      <c r="A276">
        <v>2027</v>
      </c>
      <c r="B276" t="s">
        <v>231</v>
      </c>
      <c r="C276">
        <v>28</v>
      </c>
      <c r="D276" t="s">
        <v>469</v>
      </c>
      <c r="E276" t="s">
        <v>74</v>
      </c>
      <c r="F276">
        <v>0.71</v>
      </c>
      <c r="G276">
        <v>5.31</v>
      </c>
      <c r="H276">
        <v>5.82</v>
      </c>
      <c r="I276">
        <v>2.4</v>
      </c>
      <c r="J276">
        <v>9.01</v>
      </c>
      <c r="K276">
        <v>2.4700000000000002</v>
      </c>
      <c r="L276">
        <v>1.77</v>
      </c>
      <c r="M276">
        <v>28.52</v>
      </c>
      <c r="N276">
        <v>9.23</v>
      </c>
      <c r="O276">
        <v>3.12</v>
      </c>
      <c r="P276">
        <v>1.04</v>
      </c>
      <c r="Q276">
        <v>0.11</v>
      </c>
      <c r="R276">
        <v>7.57</v>
      </c>
      <c r="S276">
        <v>0.84</v>
      </c>
      <c r="T276">
        <v>0.82</v>
      </c>
      <c r="U276">
        <v>3.47</v>
      </c>
      <c r="V276">
        <v>0.84</v>
      </c>
      <c r="W276">
        <v>0.84</v>
      </c>
      <c r="X276">
        <v>0.83</v>
      </c>
      <c r="Y276">
        <v>50.97</v>
      </c>
      <c r="Z276">
        <v>0.8</v>
      </c>
      <c r="AA276">
        <v>1.92</v>
      </c>
      <c r="AB276">
        <v>0.56000000000000005</v>
      </c>
      <c r="AC276">
        <v>2.0099999999999998</v>
      </c>
      <c r="AD276">
        <v>2.29</v>
      </c>
      <c r="AE276">
        <v>1.72</v>
      </c>
      <c r="AF276">
        <v>0.83</v>
      </c>
      <c r="AG276">
        <v>7.06</v>
      </c>
      <c r="AH276">
        <v>5.98</v>
      </c>
      <c r="AI276">
        <v>3.83</v>
      </c>
      <c r="AJ276">
        <v>3.36</v>
      </c>
      <c r="AK276">
        <v>0.82</v>
      </c>
      <c r="AL276">
        <v>0.79</v>
      </c>
      <c r="AM276">
        <v>4.0599999999999996</v>
      </c>
      <c r="AN276">
        <v>3.88</v>
      </c>
      <c r="AO276">
        <v>0.84</v>
      </c>
      <c r="AP276">
        <v>2.2599999999999998</v>
      </c>
      <c r="AQ276">
        <v>2.74</v>
      </c>
      <c r="AR276">
        <v>0.8</v>
      </c>
      <c r="AS276">
        <v>0.84</v>
      </c>
      <c r="AT276">
        <v>0.4</v>
      </c>
      <c r="AU276" s="5">
        <v>0.79</v>
      </c>
    </row>
    <row r="277" spans="1:47" s="5" customFormat="1" ht="15" customHeight="1" x14ac:dyDescent="0.25">
      <c r="A277">
        <v>2028</v>
      </c>
      <c r="B277" t="s">
        <v>232</v>
      </c>
      <c r="C277">
        <v>0</v>
      </c>
      <c r="D277" t="s">
        <v>469</v>
      </c>
      <c r="E277" t="s">
        <v>74</v>
      </c>
      <c r="F277">
        <v>0.71</v>
      </c>
      <c r="G277">
        <v>16.39</v>
      </c>
      <c r="H277">
        <v>24.74</v>
      </c>
      <c r="I277">
        <v>10.98</v>
      </c>
      <c r="J277">
        <v>866.8</v>
      </c>
      <c r="K277">
        <v>486.26</v>
      </c>
      <c r="L277">
        <v>7.57</v>
      </c>
      <c r="M277">
        <v>2437.3200000000002</v>
      </c>
      <c r="N277">
        <v>110.19</v>
      </c>
      <c r="O277">
        <v>51.33</v>
      </c>
      <c r="P277">
        <v>21.35</v>
      </c>
      <c r="Q277">
        <v>28.6</v>
      </c>
      <c r="R277">
        <v>91.73</v>
      </c>
      <c r="S277">
        <v>0.84</v>
      </c>
      <c r="T277">
        <v>0.82</v>
      </c>
      <c r="U277">
        <v>6.17</v>
      </c>
      <c r="V277">
        <v>0.84</v>
      </c>
      <c r="W277">
        <v>255.72</v>
      </c>
      <c r="X277">
        <v>5.73</v>
      </c>
      <c r="Y277">
        <v>2466.61</v>
      </c>
      <c r="Z277">
        <v>0.8</v>
      </c>
      <c r="AA277">
        <v>196.79</v>
      </c>
      <c r="AB277">
        <v>3.34</v>
      </c>
      <c r="AC277">
        <v>2.67</v>
      </c>
      <c r="AD277">
        <v>3.99</v>
      </c>
      <c r="AE277">
        <v>2.2599999999999998</v>
      </c>
      <c r="AF277">
        <v>0.83</v>
      </c>
      <c r="AG277" t="s">
        <v>216</v>
      </c>
      <c r="AH277">
        <v>383.52</v>
      </c>
      <c r="AI277">
        <v>8.4</v>
      </c>
      <c r="AJ277">
        <v>11.73</v>
      </c>
      <c r="AK277">
        <v>129.56</v>
      </c>
      <c r="AL277">
        <v>422.64</v>
      </c>
      <c r="AM277">
        <v>69.39</v>
      </c>
      <c r="AN277">
        <v>8.91</v>
      </c>
      <c r="AO277">
        <v>33.380000000000003</v>
      </c>
      <c r="AP277">
        <v>9.59</v>
      </c>
      <c r="AQ277">
        <v>2.74</v>
      </c>
      <c r="AR277">
        <v>0.8</v>
      </c>
      <c r="AS277">
        <v>105.13</v>
      </c>
      <c r="AT277">
        <v>0.4</v>
      </c>
      <c r="AU277" s="5">
        <v>128.44</v>
      </c>
    </row>
    <row r="278" spans="1:47" s="5" customFormat="1" ht="15" customHeight="1" x14ac:dyDescent="0.25">
      <c r="A278">
        <v>2028</v>
      </c>
      <c r="B278" t="s">
        <v>232</v>
      </c>
      <c r="C278">
        <v>4</v>
      </c>
      <c r="D278" t="s">
        <v>469</v>
      </c>
      <c r="E278" t="s">
        <v>74</v>
      </c>
      <c r="F278">
        <v>0.71</v>
      </c>
      <c r="G278">
        <v>9</v>
      </c>
      <c r="H278">
        <v>12.23</v>
      </c>
      <c r="I278">
        <v>7.17</v>
      </c>
      <c r="J278">
        <v>32.85</v>
      </c>
      <c r="K278">
        <v>303.89</v>
      </c>
      <c r="L278">
        <v>3.86</v>
      </c>
      <c r="M278">
        <v>1647.12</v>
      </c>
      <c r="N278">
        <v>8.4499999999999993</v>
      </c>
      <c r="O278">
        <v>4.22</v>
      </c>
      <c r="P278">
        <v>5.0999999999999996</v>
      </c>
      <c r="Q278">
        <v>14.44</v>
      </c>
      <c r="R278">
        <v>69.8</v>
      </c>
      <c r="S278">
        <v>0.84</v>
      </c>
      <c r="T278">
        <v>0.82</v>
      </c>
      <c r="U278">
        <v>3.47</v>
      </c>
      <c r="V278">
        <v>0.84</v>
      </c>
      <c r="W278">
        <v>14.04</v>
      </c>
      <c r="X278">
        <v>0.83</v>
      </c>
      <c r="Y278">
        <v>3056.4</v>
      </c>
      <c r="Z278">
        <v>0.8</v>
      </c>
      <c r="AA278">
        <v>10.87</v>
      </c>
      <c r="AB278">
        <v>0.73</v>
      </c>
      <c r="AC278">
        <v>2.0099999999999998</v>
      </c>
      <c r="AD278">
        <v>2.29</v>
      </c>
      <c r="AE278">
        <v>1.72</v>
      </c>
      <c r="AF278">
        <v>0.83</v>
      </c>
      <c r="AG278">
        <v>2231.0700000000002</v>
      </c>
      <c r="AH278">
        <v>35.270000000000003</v>
      </c>
      <c r="AI278">
        <v>3.83</v>
      </c>
      <c r="AJ278">
        <v>12.17</v>
      </c>
      <c r="AK278">
        <v>45</v>
      </c>
      <c r="AL278">
        <v>43.94</v>
      </c>
      <c r="AM278">
        <v>78.010000000000005</v>
      </c>
      <c r="AN278">
        <v>3.88</v>
      </c>
      <c r="AO278">
        <v>5.48</v>
      </c>
      <c r="AP278">
        <v>4</v>
      </c>
      <c r="AQ278">
        <v>2.74</v>
      </c>
      <c r="AR278">
        <v>0.8</v>
      </c>
      <c r="AS278">
        <v>22.43</v>
      </c>
      <c r="AT278">
        <v>0.4</v>
      </c>
      <c r="AU278" s="5">
        <v>68.17</v>
      </c>
    </row>
    <row r="279" spans="1:47" s="5" customFormat="1" ht="15" customHeight="1" x14ac:dyDescent="0.25">
      <c r="A279">
        <v>2028</v>
      </c>
      <c r="B279" t="s">
        <v>232</v>
      </c>
      <c r="C279">
        <v>8</v>
      </c>
      <c r="D279" t="s">
        <v>469</v>
      </c>
      <c r="E279" t="s">
        <v>74</v>
      </c>
      <c r="F279">
        <v>0.71</v>
      </c>
      <c r="G279">
        <v>5.31</v>
      </c>
      <c r="H279">
        <v>7.3</v>
      </c>
      <c r="I279">
        <v>3.78</v>
      </c>
      <c r="J279">
        <v>55.3</v>
      </c>
      <c r="K279">
        <v>75.41</v>
      </c>
      <c r="L279">
        <v>1.77</v>
      </c>
      <c r="M279">
        <v>802.47</v>
      </c>
      <c r="N279">
        <v>4.28</v>
      </c>
      <c r="O279">
        <v>3.12</v>
      </c>
      <c r="P279">
        <v>0.66</v>
      </c>
      <c r="Q279">
        <v>0.11</v>
      </c>
      <c r="R279">
        <v>30.3</v>
      </c>
      <c r="S279">
        <v>0.84</v>
      </c>
      <c r="T279">
        <v>0.82</v>
      </c>
      <c r="U279">
        <v>3.47</v>
      </c>
      <c r="V279">
        <v>0.84</v>
      </c>
      <c r="W279">
        <v>0.84</v>
      </c>
      <c r="X279">
        <v>2.73</v>
      </c>
      <c r="Y279">
        <v>283.83</v>
      </c>
      <c r="Z279">
        <v>0.8</v>
      </c>
      <c r="AA279">
        <v>1.92</v>
      </c>
      <c r="AB279">
        <v>0.56000000000000005</v>
      </c>
      <c r="AC279">
        <v>2.0099999999999998</v>
      </c>
      <c r="AD279">
        <v>2.29</v>
      </c>
      <c r="AE279">
        <v>1.72</v>
      </c>
      <c r="AF279">
        <v>0.83</v>
      </c>
      <c r="AG279">
        <v>1205.97</v>
      </c>
      <c r="AH279">
        <v>37.93</v>
      </c>
      <c r="AI279">
        <v>3.83</v>
      </c>
      <c r="AJ279">
        <v>16.690000000000001</v>
      </c>
      <c r="AK279">
        <v>0.82</v>
      </c>
      <c r="AL279">
        <v>0.79</v>
      </c>
      <c r="AM279">
        <v>83.07</v>
      </c>
      <c r="AN279">
        <v>3.88</v>
      </c>
      <c r="AO279">
        <v>0.84</v>
      </c>
      <c r="AP279">
        <v>4</v>
      </c>
      <c r="AQ279">
        <v>2.74</v>
      </c>
      <c r="AR279">
        <v>0.8</v>
      </c>
      <c r="AS279">
        <v>0.84</v>
      </c>
      <c r="AT279">
        <v>0.4</v>
      </c>
      <c r="AU279" s="5">
        <v>5.3</v>
      </c>
    </row>
    <row r="280" spans="1:47" s="5" customFormat="1" ht="15" customHeight="1" x14ac:dyDescent="0.25">
      <c r="A280">
        <v>2028</v>
      </c>
      <c r="B280" t="s">
        <v>232</v>
      </c>
      <c r="C280">
        <v>11</v>
      </c>
      <c r="D280" t="s">
        <v>469</v>
      </c>
      <c r="E280" t="s">
        <v>74</v>
      </c>
      <c r="F280">
        <v>15.36</v>
      </c>
      <c r="G280">
        <v>5.31</v>
      </c>
      <c r="H280">
        <v>15.09</v>
      </c>
      <c r="I280">
        <v>10.87</v>
      </c>
      <c r="J280">
        <v>95.99</v>
      </c>
      <c r="K280">
        <v>94.84</v>
      </c>
      <c r="L280">
        <v>1.77</v>
      </c>
      <c r="M280">
        <v>1059.17</v>
      </c>
      <c r="N280">
        <v>8.5500000000000007</v>
      </c>
      <c r="O280">
        <v>4.07</v>
      </c>
      <c r="P280">
        <v>2.13</v>
      </c>
      <c r="Q280">
        <v>0.64</v>
      </c>
      <c r="R280">
        <v>70.62</v>
      </c>
      <c r="S280">
        <v>0.84</v>
      </c>
      <c r="T280">
        <v>0.82</v>
      </c>
      <c r="U280">
        <v>8.57</v>
      </c>
      <c r="V280">
        <v>0.84</v>
      </c>
      <c r="W280">
        <v>0.84</v>
      </c>
      <c r="X280">
        <v>5.13</v>
      </c>
      <c r="Y280">
        <v>437.37</v>
      </c>
      <c r="Z280">
        <v>0.8</v>
      </c>
      <c r="AA280">
        <v>3.34</v>
      </c>
      <c r="AB280">
        <v>2.1800000000000002</v>
      </c>
      <c r="AC280">
        <v>2.84</v>
      </c>
      <c r="AD280">
        <v>2.29</v>
      </c>
      <c r="AE280">
        <v>1.72</v>
      </c>
      <c r="AF280">
        <v>0.83</v>
      </c>
      <c r="AG280">
        <v>899.7</v>
      </c>
      <c r="AH280">
        <v>62.53</v>
      </c>
      <c r="AI280">
        <v>11.28</v>
      </c>
      <c r="AJ280">
        <v>22.64</v>
      </c>
      <c r="AK280">
        <v>3.43</v>
      </c>
      <c r="AL280">
        <v>6.55</v>
      </c>
      <c r="AM280">
        <v>118.77</v>
      </c>
      <c r="AN280">
        <v>12.99</v>
      </c>
      <c r="AO280">
        <v>4.3</v>
      </c>
      <c r="AP280">
        <v>10.07</v>
      </c>
      <c r="AQ280">
        <v>3.2</v>
      </c>
      <c r="AR280">
        <v>0.8</v>
      </c>
      <c r="AS280">
        <v>0.84</v>
      </c>
      <c r="AT280">
        <v>0.82</v>
      </c>
      <c r="AU280" s="5">
        <v>50.54</v>
      </c>
    </row>
    <row r="281" spans="1:47" s="5" customFormat="1" ht="15" customHeight="1" x14ac:dyDescent="0.25">
      <c r="A281">
        <v>2029</v>
      </c>
      <c r="B281" t="s">
        <v>233</v>
      </c>
      <c r="C281">
        <v>0</v>
      </c>
      <c r="D281" t="s">
        <v>469</v>
      </c>
      <c r="E281" t="s">
        <v>74</v>
      </c>
      <c r="F281">
        <v>0.71</v>
      </c>
      <c r="G281">
        <v>5.31</v>
      </c>
      <c r="H281">
        <v>5.82</v>
      </c>
      <c r="I281">
        <v>2.4</v>
      </c>
      <c r="J281">
        <v>0.77</v>
      </c>
      <c r="K281">
        <v>2.4700000000000002</v>
      </c>
      <c r="L281">
        <v>1.77</v>
      </c>
      <c r="M281">
        <v>0.78</v>
      </c>
      <c r="N281">
        <v>2.85</v>
      </c>
      <c r="O281">
        <v>3.12</v>
      </c>
      <c r="P281">
        <v>0.13</v>
      </c>
      <c r="Q281">
        <v>0.11</v>
      </c>
      <c r="R281">
        <v>1.33</v>
      </c>
      <c r="S281">
        <v>0.84</v>
      </c>
      <c r="T281">
        <v>0.82</v>
      </c>
      <c r="U281">
        <v>3.47</v>
      </c>
      <c r="V281">
        <v>0.84</v>
      </c>
      <c r="W281">
        <v>0.84</v>
      </c>
      <c r="X281">
        <v>0.83</v>
      </c>
      <c r="Y281">
        <v>0.8</v>
      </c>
      <c r="Z281">
        <v>0.8</v>
      </c>
      <c r="AA281">
        <v>1.92</v>
      </c>
      <c r="AB281">
        <v>0.56000000000000005</v>
      </c>
      <c r="AC281">
        <v>2.0099999999999998</v>
      </c>
      <c r="AD281">
        <v>2.29</v>
      </c>
      <c r="AE281">
        <v>1.72</v>
      </c>
      <c r="AF281">
        <v>0.83</v>
      </c>
      <c r="AG281">
        <v>3.62</v>
      </c>
      <c r="AH281">
        <v>0.84</v>
      </c>
      <c r="AI281">
        <v>3.83</v>
      </c>
      <c r="AJ281">
        <v>3.36</v>
      </c>
      <c r="AK281">
        <v>0.82</v>
      </c>
      <c r="AL281">
        <v>0.79</v>
      </c>
      <c r="AM281">
        <v>1.2</v>
      </c>
      <c r="AN281">
        <v>3.88</v>
      </c>
      <c r="AO281">
        <v>0.84</v>
      </c>
      <c r="AP281">
        <v>2.2599999999999998</v>
      </c>
      <c r="AQ281">
        <v>2.74</v>
      </c>
      <c r="AR281">
        <v>0.8</v>
      </c>
      <c r="AS281">
        <v>0.84</v>
      </c>
      <c r="AT281">
        <v>0.4</v>
      </c>
      <c r="AU281" s="5">
        <v>0.79</v>
      </c>
    </row>
    <row r="282" spans="1:47" s="5" customFormat="1" ht="15" customHeight="1" x14ac:dyDescent="0.25">
      <c r="A282">
        <v>2029</v>
      </c>
      <c r="B282" t="s">
        <v>233</v>
      </c>
      <c r="C282">
        <v>18</v>
      </c>
      <c r="D282" t="s">
        <v>469</v>
      </c>
      <c r="E282" t="s">
        <v>74</v>
      </c>
      <c r="F282">
        <v>132.16</v>
      </c>
      <c r="G282">
        <v>5.31</v>
      </c>
      <c r="H282">
        <v>5.82</v>
      </c>
      <c r="I282">
        <v>2.4</v>
      </c>
      <c r="J282">
        <v>14.28</v>
      </c>
      <c r="K282">
        <v>4.24</v>
      </c>
      <c r="L282">
        <v>1.77</v>
      </c>
      <c r="M282">
        <v>83.08</v>
      </c>
      <c r="N282">
        <v>7.97</v>
      </c>
      <c r="O282">
        <v>3.12</v>
      </c>
      <c r="P282">
        <v>2.38</v>
      </c>
      <c r="Q282">
        <v>4.28</v>
      </c>
      <c r="R282">
        <v>8.73</v>
      </c>
      <c r="S282">
        <v>0.84</v>
      </c>
      <c r="T282">
        <v>0.82</v>
      </c>
      <c r="U282">
        <v>3.47</v>
      </c>
      <c r="V282">
        <v>0.84</v>
      </c>
      <c r="W282">
        <v>0.84</v>
      </c>
      <c r="X282">
        <v>0.83</v>
      </c>
      <c r="Y282">
        <v>80.540000000000006</v>
      </c>
      <c r="Z282">
        <v>0.8</v>
      </c>
      <c r="AA282">
        <v>1.92</v>
      </c>
      <c r="AB282">
        <v>0.56000000000000005</v>
      </c>
      <c r="AC282">
        <v>2.0099999999999998</v>
      </c>
      <c r="AD282">
        <v>2.29</v>
      </c>
      <c r="AE282">
        <v>1.72</v>
      </c>
      <c r="AF282">
        <v>0.83</v>
      </c>
      <c r="AG282">
        <v>28.28</v>
      </c>
      <c r="AH282">
        <v>27.51</v>
      </c>
      <c r="AI282">
        <v>3.83</v>
      </c>
      <c r="AJ282">
        <v>4.24</v>
      </c>
      <c r="AK282">
        <v>0.82</v>
      </c>
      <c r="AL282">
        <v>0.79</v>
      </c>
      <c r="AM282">
        <v>16.75</v>
      </c>
      <c r="AN282">
        <v>3.88</v>
      </c>
      <c r="AO282">
        <v>0.84</v>
      </c>
      <c r="AP282">
        <v>2.2599999999999998</v>
      </c>
      <c r="AQ282">
        <v>2.74</v>
      </c>
      <c r="AR282">
        <v>0.8</v>
      </c>
      <c r="AS282">
        <v>0.84</v>
      </c>
      <c r="AT282">
        <v>0.4</v>
      </c>
      <c r="AU282" s="5">
        <v>0.79</v>
      </c>
    </row>
    <row r="283" spans="1:47" s="5" customFormat="1" ht="15" customHeight="1" x14ac:dyDescent="0.25">
      <c r="A283">
        <v>2030</v>
      </c>
      <c r="B283" t="s">
        <v>234</v>
      </c>
      <c r="C283">
        <v>0</v>
      </c>
      <c r="D283" t="s">
        <v>469</v>
      </c>
      <c r="E283" t="s">
        <v>74</v>
      </c>
      <c r="F283">
        <v>0.71</v>
      </c>
      <c r="G283">
        <v>5.31</v>
      </c>
      <c r="H283">
        <v>5.82</v>
      </c>
      <c r="I283">
        <v>2.4</v>
      </c>
      <c r="J283">
        <v>0.77</v>
      </c>
      <c r="K283">
        <v>2.4700000000000002</v>
      </c>
      <c r="L283">
        <v>1.77</v>
      </c>
      <c r="M283">
        <v>0.78</v>
      </c>
      <c r="N283">
        <v>2.85</v>
      </c>
      <c r="O283">
        <v>3.12</v>
      </c>
      <c r="P283">
        <v>0.17</v>
      </c>
      <c r="Q283">
        <v>0.11</v>
      </c>
      <c r="R283">
        <v>1.49</v>
      </c>
      <c r="S283">
        <v>0.84</v>
      </c>
      <c r="T283">
        <v>0.82</v>
      </c>
      <c r="U283">
        <v>8.85</v>
      </c>
      <c r="V283">
        <v>0.84</v>
      </c>
      <c r="W283">
        <v>0.84</v>
      </c>
      <c r="X283">
        <v>0.83</v>
      </c>
      <c r="Y283">
        <v>0.8</v>
      </c>
      <c r="Z283">
        <v>0.8</v>
      </c>
      <c r="AA283">
        <v>1.92</v>
      </c>
      <c r="AB283">
        <v>0.7</v>
      </c>
      <c r="AC283">
        <v>2.0099999999999998</v>
      </c>
      <c r="AD283">
        <v>2.29</v>
      </c>
      <c r="AE283">
        <v>1.72</v>
      </c>
      <c r="AF283">
        <v>0.83</v>
      </c>
      <c r="AG283">
        <v>3.62</v>
      </c>
      <c r="AH283">
        <v>0.84</v>
      </c>
      <c r="AI283">
        <v>3.83</v>
      </c>
      <c r="AJ283">
        <v>3.36</v>
      </c>
      <c r="AK283">
        <v>0.82</v>
      </c>
      <c r="AL283">
        <v>0.79</v>
      </c>
      <c r="AM283">
        <v>1.2</v>
      </c>
      <c r="AN283">
        <v>3.88</v>
      </c>
      <c r="AO283">
        <v>0.84</v>
      </c>
      <c r="AP283">
        <v>2.2599999999999998</v>
      </c>
      <c r="AQ283">
        <v>2.74</v>
      </c>
      <c r="AR283">
        <v>0.8</v>
      </c>
      <c r="AS283">
        <v>0.84</v>
      </c>
      <c r="AT283">
        <v>0.4</v>
      </c>
      <c r="AU283" s="5">
        <v>0.79</v>
      </c>
    </row>
    <row r="284" spans="1:47" s="5" customFormat="1" ht="15" customHeight="1" x14ac:dyDescent="0.25">
      <c r="A284">
        <v>2031</v>
      </c>
      <c r="B284" t="s">
        <v>235</v>
      </c>
      <c r="C284">
        <v>0</v>
      </c>
      <c r="D284" t="s">
        <v>469</v>
      </c>
      <c r="E284" t="s">
        <v>74</v>
      </c>
      <c r="F284">
        <v>130.25</v>
      </c>
      <c r="G284">
        <v>23.08</v>
      </c>
      <c r="H284">
        <v>55.31</v>
      </c>
      <c r="I284">
        <v>11.97</v>
      </c>
      <c r="J284">
        <v>963.8</v>
      </c>
      <c r="K284">
        <v>4877.91</v>
      </c>
      <c r="L284">
        <v>9.93</v>
      </c>
      <c r="M284">
        <v>3616.53</v>
      </c>
      <c r="N284">
        <v>10.199999999999999</v>
      </c>
      <c r="O284">
        <v>3.5</v>
      </c>
      <c r="P284">
        <v>163.86</v>
      </c>
      <c r="Q284">
        <v>359.78</v>
      </c>
      <c r="R284">
        <v>737.79</v>
      </c>
      <c r="S284">
        <v>1.19</v>
      </c>
      <c r="T284">
        <v>0.82</v>
      </c>
      <c r="U284">
        <v>3.47</v>
      </c>
      <c r="V284">
        <v>0.84</v>
      </c>
      <c r="W284">
        <v>1421.48</v>
      </c>
      <c r="X284">
        <v>4.84</v>
      </c>
      <c r="Y284">
        <v>4263.8500000000004</v>
      </c>
      <c r="Z284">
        <v>0.8</v>
      </c>
      <c r="AA284">
        <v>343.17</v>
      </c>
      <c r="AB284">
        <v>4.5</v>
      </c>
      <c r="AC284">
        <v>4.75</v>
      </c>
      <c r="AD284">
        <v>2.29</v>
      </c>
      <c r="AE284">
        <v>1.72</v>
      </c>
      <c r="AF284">
        <v>1.52</v>
      </c>
      <c r="AG284">
        <v>18610.96</v>
      </c>
      <c r="AH284">
        <v>1211.29</v>
      </c>
      <c r="AI284">
        <v>15.34</v>
      </c>
      <c r="AJ284">
        <v>36.42</v>
      </c>
      <c r="AK284">
        <v>302.25</v>
      </c>
      <c r="AL284">
        <v>612.26</v>
      </c>
      <c r="AM284">
        <v>87.01</v>
      </c>
      <c r="AN284">
        <v>23.13</v>
      </c>
      <c r="AO284">
        <v>284.57</v>
      </c>
      <c r="AP284">
        <v>24.6</v>
      </c>
      <c r="AQ284">
        <v>11.2</v>
      </c>
      <c r="AR284">
        <v>27.36</v>
      </c>
      <c r="AS284">
        <v>245.26</v>
      </c>
      <c r="AT284">
        <v>0.49</v>
      </c>
      <c r="AU284" s="5">
        <v>381.72</v>
      </c>
    </row>
    <row r="285" spans="1:47" s="5" customFormat="1" ht="15" customHeight="1" x14ac:dyDescent="0.25">
      <c r="A285">
        <v>2031</v>
      </c>
      <c r="B285" t="s">
        <v>235</v>
      </c>
      <c r="C285">
        <v>3</v>
      </c>
      <c r="D285" t="s">
        <v>469</v>
      </c>
      <c r="E285" t="s">
        <v>74</v>
      </c>
      <c r="F285">
        <v>202.05</v>
      </c>
      <c r="G285">
        <v>150.46</v>
      </c>
      <c r="H285">
        <v>73.55</v>
      </c>
      <c r="I285">
        <v>10.42</v>
      </c>
      <c r="J285">
        <v>168.59</v>
      </c>
      <c r="K285">
        <v>13555.7</v>
      </c>
      <c r="L285">
        <v>14.43</v>
      </c>
      <c r="M285">
        <v>4392.22</v>
      </c>
      <c r="N285">
        <v>595.52</v>
      </c>
      <c r="O285">
        <v>52.15</v>
      </c>
      <c r="P285">
        <v>38.86</v>
      </c>
      <c r="Q285">
        <v>217.45</v>
      </c>
      <c r="R285">
        <v>648.34</v>
      </c>
      <c r="S285">
        <v>2.36</v>
      </c>
      <c r="T285">
        <v>0.82</v>
      </c>
      <c r="U285">
        <v>3.47</v>
      </c>
      <c r="V285">
        <v>0.84</v>
      </c>
      <c r="W285">
        <v>3291.37</v>
      </c>
      <c r="X285">
        <v>4.1500000000000004</v>
      </c>
      <c r="Y285">
        <v>4860.8</v>
      </c>
      <c r="Z285">
        <v>0.8</v>
      </c>
      <c r="AA285">
        <v>550.82000000000005</v>
      </c>
      <c r="AB285">
        <v>5.33</v>
      </c>
      <c r="AC285">
        <v>6.5</v>
      </c>
      <c r="AD285">
        <v>4.46</v>
      </c>
      <c r="AE285">
        <v>4.4800000000000004</v>
      </c>
      <c r="AF285">
        <v>0.83</v>
      </c>
      <c r="AG285">
        <v>19442.78</v>
      </c>
      <c r="AH285">
        <v>372.61</v>
      </c>
      <c r="AI285">
        <v>12.92</v>
      </c>
      <c r="AJ285">
        <v>29.76</v>
      </c>
      <c r="AK285">
        <v>301.38</v>
      </c>
      <c r="AL285">
        <v>411.73</v>
      </c>
      <c r="AM285">
        <v>273.16000000000003</v>
      </c>
      <c r="AN285">
        <v>51.86</v>
      </c>
      <c r="AO285">
        <v>144.97</v>
      </c>
      <c r="AP285">
        <v>12.21</v>
      </c>
      <c r="AQ285">
        <v>19.09</v>
      </c>
      <c r="AR285">
        <v>20.7</v>
      </c>
      <c r="AS285">
        <v>115.1</v>
      </c>
      <c r="AT285">
        <v>0.4</v>
      </c>
      <c r="AU285" s="5">
        <v>569.82000000000005</v>
      </c>
    </row>
    <row r="286" spans="1:47" s="5" customFormat="1" ht="15" customHeight="1" x14ac:dyDescent="0.25">
      <c r="A286">
        <v>2031</v>
      </c>
      <c r="B286" t="s">
        <v>235</v>
      </c>
      <c r="C286">
        <v>10</v>
      </c>
      <c r="D286" t="s">
        <v>469</v>
      </c>
      <c r="E286" t="s">
        <v>74</v>
      </c>
      <c r="F286">
        <v>274.88</v>
      </c>
      <c r="G286">
        <v>43.68</v>
      </c>
      <c r="H286">
        <v>87.03</v>
      </c>
      <c r="I286">
        <v>10.42</v>
      </c>
      <c r="J286">
        <v>55.3</v>
      </c>
      <c r="K286">
        <v>4963.26</v>
      </c>
      <c r="L286">
        <v>13.63</v>
      </c>
      <c r="M286">
        <v>4565.38</v>
      </c>
      <c r="N286">
        <v>8.5500000000000007</v>
      </c>
      <c r="O286">
        <v>6.36</v>
      </c>
      <c r="P286">
        <v>141.28</v>
      </c>
      <c r="Q286">
        <v>347.9</v>
      </c>
      <c r="R286">
        <v>444.01</v>
      </c>
      <c r="S286">
        <v>1.1200000000000001</v>
      </c>
      <c r="T286">
        <v>0.82</v>
      </c>
      <c r="U286">
        <v>3.47</v>
      </c>
      <c r="V286">
        <v>0.84</v>
      </c>
      <c r="W286">
        <v>65.03</v>
      </c>
      <c r="X286">
        <v>0.83</v>
      </c>
      <c r="Y286">
        <v>5819.34</v>
      </c>
      <c r="Z286">
        <v>0.8</v>
      </c>
      <c r="AA286">
        <v>238.16</v>
      </c>
      <c r="AB286">
        <v>7.76</v>
      </c>
      <c r="AC286">
        <v>3.02</v>
      </c>
      <c r="AD286">
        <v>2.29</v>
      </c>
      <c r="AE286">
        <v>1.72</v>
      </c>
      <c r="AF286">
        <v>1.03</v>
      </c>
      <c r="AG286">
        <v>1707.32</v>
      </c>
      <c r="AH286">
        <v>130.25</v>
      </c>
      <c r="AI286">
        <v>11.28</v>
      </c>
      <c r="AJ286">
        <v>86.29</v>
      </c>
      <c r="AK286">
        <v>622.64</v>
      </c>
      <c r="AL286">
        <v>499.14</v>
      </c>
      <c r="AM286">
        <v>441.68</v>
      </c>
      <c r="AN286">
        <v>344.28</v>
      </c>
      <c r="AO286">
        <v>5834.17</v>
      </c>
      <c r="AP286">
        <v>289.38</v>
      </c>
      <c r="AQ286">
        <v>7.22</v>
      </c>
      <c r="AR286">
        <v>21.53</v>
      </c>
      <c r="AS286">
        <v>67.97</v>
      </c>
      <c r="AT286">
        <v>0.4</v>
      </c>
      <c r="AU286" s="5">
        <v>525.04999999999995</v>
      </c>
    </row>
    <row r="287" spans="1:47" s="5" customFormat="1" ht="15" customHeight="1" x14ac:dyDescent="0.25">
      <c r="A287">
        <v>2031</v>
      </c>
      <c r="B287" t="s">
        <v>235</v>
      </c>
      <c r="C287">
        <v>27</v>
      </c>
      <c r="D287" t="s">
        <v>469</v>
      </c>
      <c r="E287" t="s">
        <v>74</v>
      </c>
      <c r="F287">
        <v>183.94</v>
      </c>
      <c r="G287">
        <v>41.75</v>
      </c>
      <c r="H287">
        <v>21.09</v>
      </c>
      <c r="I287">
        <v>4.3499999999999996</v>
      </c>
      <c r="J287">
        <v>27.61</v>
      </c>
      <c r="K287">
        <v>927.11</v>
      </c>
      <c r="L287">
        <v>2.85</v>
      </c>
      <c r="M287">
        <v>3837.15</v>
      </c>
      <c r="N287">
        <v>9.52</v>
      </c>
      <c r="O287">
        <v>3.12</v>
      </c>
      <c r="P287">
        <v>3.85</v>
      </c>
      <c r="Q287">
        <v>19.45</v>
      </c>
      <c r="R287">
        <v>63.72</v>
      </c>
      <c r="S287">
        <v>0.84</v>
      </c>
      <c r="T287">
        <v>0.82</v>
      </c>
      <c r="U287">
        <v>3.47</v>
      </c>
      <c r="V287">
        <v>0.84</v>
      </c>
      <c r="W287">
        <v>39.4</v>
      </c>
      <c r="X287">
        <v>0.83</v>
      </c>
      <c r="Y287">
        <v>3230.24</v>
      </c>
      <c r="Z287">
        <v>0.8</v>
      </c>
      <c r="AA287">
        <v>42.33</v>
      </c>
      <c r="AB287">
        <v>0.8</v>
      </c>
      <c r="AC287">
        <v>2.0099999999999998</v>
      </c>
      <c r="AD287">
        <v>2.29</v>
      </c>
      <c r="AE287">
        <v>1.72</v>
      </c>
      <c r="AF287">
        <v>0.83</v>
      </c>
      <c r="AG287">
        <v>2588.5</v>
      </c>
      <c r="AH287">
        <v>90.48</v>
      </c>
      <c r="AI287">
        <v>3.83</v>
      </c>
      <c r="AJ287">
        <v>30.65</v>
      </c>
      <c r="AK287">
        <v>24.42</v>
      </c>
      <c r="AL287">
        <v>27.52</v>
      </c>
      <c r="AM287">
        <v>144.99</v>
      </c>
      <c r="AN287">
        <v>17.399999999999999</v>
      </c>
      <c r="AO287">
        <v>185.54</v>
      </c>
      <c r="AP287">
        <v>8.32</v>
      </c>
      <c r="AQ287">
        <v>2.74</v>
      </c>
      <c r="AR287">
        <v>4.62</v>
      </c>
      <c r="AS287">
        <v>2.44</v>
      </c>
      <c r="AT287">
        <v>0.4</v>
      </c>
      <c r="AU287" s="5">
        <v>119.18</v>
      </c>
    </row>
    <row r="288" spans="1:47" s="5" customFormat="1" ht="15" customHeight="1" x14ac:dyDescent="0.25">
      <c r="A288">
        <v>2032</v>
      </c>
      <c r="B288" t="s">
        <v>236</v>
      </c>
      <c r="C288">
        <v>0</v>
      </c>
      <c r="D288" t="s">
        <v>469</v>
      </c>
      <c r="E288" t="s">
        <v>74</v>
      </c>
      <c r="F288">
        <v>8.51</v>
      </c>
      <c r="G288">
        <v>5.31</v>
      </c>
      <c r="H288">
        <v>5.82</v>
      </c>
      <c r="I288">
        <v>2.4</v>
      </c>
      <c r="J288">
        <v>0.77</v>
      </c>
      <c r="K288">
        <v>2.4700000000000002</v>
      </c>
      <c r="L288">
        <v>1.77</v>
      </c>
      <c r="M288">
        <v>10.78</v>
      </c>
      <c r="N288">
        <v>3.17</v>
      </c>
      <c r="O288">
        <v>3.12</v>
      </c>
      <c r="P288">
        <v>0.13</v>
      </c>
      <c r="Q288">
        <v>0.11</v>
      </c>
      <c r="R288">
        <v>4.92</v>
      </c>
      <c r="S288">
        <v>0.84</v>
      </c>
      <c r="T288">
        <v>0.82</v>
      </c>
      <c r="U288">
        <v>3.47</v>
      </c>
      <c r="V288">
        <v>0.84</v>
      </c>
      <c r="W288">
        <v>0.84</v>
      </c>
      <c r="X288">
        <v>0.83</v>
      </c>
      <c r="Y288">
        <v>37.450000000000003</v>
      </c>
      <c r="Z288">
        <v>0.8</v>
      </c>
      <c r="AA288">
        <v>1.92</v>
      </c>
      <c r="AB288">
        <v>0.56000000000000005</v>
      </c>
      <c r="AC288">
        <v>2.0099999999999998</v>
      </c>
      <c r="AD288">
        <v>2.29</v>
      </c>
      <c r="AE288">
        <v>1.72</v>
      </c>
      <c r="AF288">
        <v>0.83</v>
      </c>
      <c r="AG288">
        <v>3.62</v>
      </c>
      <c r="AH288">
        <v>10.57</v>
      </c>
      <c r="AI288">
        <v>3.83</v>
      </c>
      <c r="AJ288">
        <v>3.36</v>
      </c>
      <c r="AK288">
        <v>0.82</v>
      </c>
      <c r="AL288">
        <v>0.79</v>
      </c>
      <c r="AM288">
        <v>7.72</v>
      </c>
      <c r="AN288">
        <v>3.88</v>
      </c>
      <c r="AO288">
        <v>0.84</v>
      </c>
      <c r="AP288">
        <v>2.2599999999999998</v>
      </c>
      <c r="AQ288">
        <v>2.74</v>
      </c>
      <c r="AR288">
        <v>0.8</v>
      </c>
      <c r="AS288">
        <v>0.84</v>
      </c>
      <c r="AT288">
        <v>0.4</v>
      </c>
      <c r="AU288" s="5">
        <v>0.79</v>
      </c>
    </row>
    <row r="289" spans="1:47" s="5" customFormat="1" ht="15" customHeight="1" x14ac:dyDescent="0.25">
      <c r="A289">
        <v>2032</v>
      </c>
      <c r="B289" t="s">
        <v>236</v>
      </c>
      <c r="C289">
        <v>27</v>
      </c>
      <c r="D289" t="s">
        <v>469</v>
      </c>
      <c r="E289" t="s">
        <v>74</v>
      </c>
      <c r="F289">
        <v>0.71</v>
      </c>
      <c r="G289">
        <v>5.31</v>
      </c>
      <c r="H289">
        <v>5.82</v>
      </c>
      <c r="I289">
        <v>2.4</v>
      </c>
      <c r="J289">
        <v>0.77</v>
      </c>
      <c r="K289">
        <v>2.4700000000000002</v>
      </c>
      <c r="L289">
        <v>1.77</v>
      </c>
      <c r="M289">
        <v>7.18</v>
      </c>
      <c r="N289">
        <v>2.85</v>
      </c>
      <c r="O289">
        <v>3.12</v>
      </c>
      <c r="P289">
        <v>0.13</v>
      </c>
      <c r="Q289">
        <v>0.11</v>
      </c>
      <c r="R289">
        <v>1.33</v>
      </c>
      <c r="S289">
        <v>0.84</v>
      </c>
      <c r="T289">
        <v>0.82</v>
      </c>
      <c r="U289">
        <v>3.47</v>
      </c>
      <c r="V289">
        <v>0.84</v>
      </c>
      <c r="W289">
        <v>0.84</v>
      </c>
      <c r="X289">
        <v>0.83</v>
      </c>
      <c r="Y289">
        <v>11.99</v>
      </c>
      <c r="Z289">
        <v>0.8</v>
      </c>
      <c r="AA289">
        <v>1.92</v>
      </c>
      <c r="AB289">
        <v>0.56000000000000005</v>
      </c>
      <c r="AC289">
        <v>2.0099999999999998</v>
      </c>
      <c r="AD289">
        <v>2.29</v>
      </c>
      <c r="AE289">
        <v>1.72</v>
      </c>
      <c r="AF289">
        <v>0.83</v>
      </c>
      <c r="AG289">
        <v>3.62</v>
      </c>
      <c r="AH289">
        <v>2</v>
      </c>
      <c r="AI289">
        <v>3.83</v>
      </c>
      <c r="AJ289">
        <v>3.36</v>
      </c>
      <c r="AK289">
        <v>0.82</v>
      </c>
      <c r="AL289">
        <v>0.79</v>
      </c>
      <c r="AM289">
        <v>4.51</v>
      </c>
      <c r="AN289">
        <v>3.88</v>
      </c>
      <c r="AO289">
        <v>0.84</v>
      </c>
      <c r="AP289">
        <v>2.2599999999999998</v>
      </c>
      <c r="AQ289">
        <v>2.74</v>
      </c>
      <c r="AR289">
        <v>0.8</v>
      </c>
      <c r="AS289">
        <v>0.84</v>
      </c>
      <c r="AT289">
        <v>0.4</v>
      </c>
      <c r="AU289" s="5">
        <v>0.79</v>
      </c>
    </row>
    <row r="290" spans="1:47" s="5" customFormat="1" ht="15" customHeight="1" x14ac:dyDescent="0.25">
      <c r="A290">
        <v>2033</v>
      </c>
      <c r="B290" t="s">
        <v>237</v>
      </c>
      <c r="C290">
        <v>0</v>
      </c>
      <c r="D290" t="s">
        <v>469</v>
      </c>
      <c r="E290" t="s">
        <v>74</v>
      </c>
      <c r="F290">
        <v>22.53</v>
      </c>
      <c r="G290">
        <v>5.31</v>
      </c>
      <c r="H290">
        <v>5.82</v>
      </c>
      <c r="I290">
        <v>2.4</v>
      </c>
      <c r="J290">
        <v>0.77</v>
      </c>
      <c r="K290">
        <v>2.4700000000000002</v>
      </c>
      <c r="L290">
        <v>1.77</v>
      </c>
      <c r="M290">
        <v>33.89</v>
      </c>
      <c r="N290">
        <v>2.92</v>
      </c>
      <c r="O290">
        <v>3.12</v>
      </c>
      <c r="P290">
        <v>0.16</v>
      </c>
      <c r="Q290">
        <v>0.11</v>
      </c>
      <c r="R290">
        <v>4.4800000000000004</v>
      </c>
      <c r="S290">
        <v>0.84</v>
      </c>
      <c r="T290">
        <v>0.82</v>
      </c>
      <c r="U290">
        <v>3.47</v>
      </c>
      <c r="V290">
        <v>0.84</v>
      </c>
      <c r="W290">
        <v>0.84</v>
      </c>
      <c r="X290">
        <v>0.83</v>
      </c>
      <c r="Y290">
        <v>68.459999999999994</v>
      </c>
      <c r="Z290">
        <v>0.8</v>
      </c>
      <c r="AA290">
        <v>1.92</v>
      </c>
      <c r="AB290">
        <v>0.56000000000000005</v>
      </c>
      <c r="AC290">
        <v>2.0099999999999998</v>
      </c>
      <c r="AD290">
        <v>2.29</v>
      </c>
      <c r="AE290">
        <v>1.72</v>
      </c>
      <c r="AF290">
        <v>0.83</v>
      </c>
      <c r="AG290">
        <v>16.22</v>
      </c>
      <c r="AH290">
        <v>13.02</v>
      </c>
      <c r="AI290">
        <v>3.83</v>
      </c>
      <c r="AJ290">
        <v>3.38</v>
      </c>
      <c r="AK290">
        <v>0.82</v>
      </c>
      <c r="AL290">
        <v>0.79</v>
      </c>
      <c r="AM290">
        <v>15.19</v>
      </c>
      <c r="AN290">
        <v>3.88</v>
      </c>
      <c r="AO290">
        <v>0.84</v>
      </c>
      <c r="AP290">
        <v>2.2599999999999998</v>
      </c>
      <c r="AQ290">
        <v>2.74</v>
      </c>
      <c r="AR290">
        <v>0.8</v>
      </c>
      <c r="AS290">
        <v>0.84</v>
      </c>
      <c r="AT290">
        <v>0.4</v>
      </c>
      <c r="AU290" s="5">
        <v>0.79</v>
      </c>
    </row>
    <row r="291" spans="1:47" s="5" customFormat="1" ht="15" customHeight="1" x14ac:dyDescent="0.25">
      <c r="A291">
        <v>2033</v>
      </c>
      <c r="B291" t="s">
        <v>237</v>
      </c>
      <c r="C291">
        <v>27</v>
      </c>
      <c r="D291" t="s">
        <v>469</v>
      </c>
      <c r="E291" t="s">
        <v>74</v>
      </c>
      <c r="F291">
        <v>21.26</v>
      </c>
      <c r="G291">
        <v>5.31</v>
      </c>
      <c r="H291">
        <v>5.82</v>
      </c>
      <c r="I291">
        <v>2.4</v>
      </c>
      <c r="J291">
        <v>0.77</v>
      </c>
      <c r="K291">
        <v>2.4700000000000002</v>
      </c>
      <c r="L291">
        <v>1.77</v>
      </c>
      <c r="M291">
        <v>9.39</v>
      </c>
      <c r="N291">
        <v>2.85</v>
      </c>
      <c r="O291">
        <v>3.12</v>
      </c>
      <c r="P291">
        <v>0.31</v>
      </c>
      <c r="Q291">
        <v>0.11</v>
      </c>
      <c r="R291">
        <v>6.29</v>
      </c>
      <c r="S291">
        <v>0.84</v>
      </c>
      <c r="T291">
        <v>0.82</v>
      </c>
      <c r="U291">
        <v>3.47</v>
      </c>
      <c r="V291">
        <v>0.84</v>
      </c>
      <c r="W291">
        <v>0.84</v>
      </c>
      <c r="X291">
        <v>0.83</v>
      </c>
      <c r="Y291">
        <v>18.78</v>
      </c>
      <c r="Z291">
        <v>0.8</v>
      </c>
      <c r="AA291">
        <v>1.92</v>
      </c>
      <c r="AB291">
        <v>0.56000000000000005</v>
      </c>
      <c r="AC291">
        <v>2.0099999999999998</v>
      </c>
      <c r="AD291">
        <v>2.29</v>
      </c>
      <c r="AE291">
        <v>1.72</v>
      </c>
      <c r="AF291">
        <v>0.83</v>
      </c>
      <c r="AG291">
        <v>25.86</v>
      </c>
      <c r="AH291">
        <v>18.16</v>
      </c>
      <c r="AI291">
        <v>3.83</v>
      </c>
      <c r="AJ291">
        <v>5.36</v>
      </c>
      <c r="AK291">
        <v>0.82</v>
      </c>
      <c r="AL291">
        <v>0.79</v>
      </c>
      <c r="AM291">
        <v>11.47</v>
      </c>
      <c r="AN291">
        <v>3.88</v>
      </c>
      <c r="AO291">
        <v>0.84</v>
      </c>
      <c r="AP291">
        <v>2.2599999999999998</v>
      </c>
      <c r="AQ291">
        <v>2.74</v>
      </c>
      <c r="AR291">
        <v>0.8</v>
      </c>
      <c r="AS291">
        <v>0.84</v>
      </c>
      <c r="AT291">
        <v>0.4</v>
      </c>
      <c r="AU291" s="5">
        <v>0.79</v>
      </c>
    </row>
    <row r="292" spans="1:47" s="5" customFormat="1" ht="15" customHeight="1" x14ac:dyDescent="0.25">
      <c r="A292">
        <v>2034</v>
      </c>
      <c r="B292" t="s">
        <v>238</v>
      </c>
      <c r="C292">
        <v>0</v>
      </c>
      <c r="D292" t="s">
        <v>469</v>
      </c>
      <c r="E292" t="s">
        <v>74</v>
      </c>
      <c r="F292">
        <v>0.71</v>
      </c>
      <c r="G292">
        <v>5.31</v>
      </c>
      <c r="H292">
        <v>5.82</v>
      </c>
      <c r="I292">
        <v>2.4</v>
      </c>
      <c r="J292">
        <v>10.31</v>
      </c>
      <c r="K292">
        <v>4.08</v>
      </c>
      <c r="L292">
        <v>1.77</v>
      </c>
      <c r="M292">
        <v>15.46</v>
      </c>
      <c r="N292">
        <v>4.99</v>
      </c>
      <c r="O292">
        <v>3.12</v>
      </c>
      <c r="P292">
        <v>0.13</v>
      </c>
      <c r="Q292">
        <v>0.11</v>
      </c>
      <c r="R292">
        <v>2.37</v>
      </c>
      <c r="S292">
        <v>0.84</v>
      </c>
      <c r="T292">
        <v>0.82</v>
      </c>
      <c r="U292">
        <v>3.47</v>
      </c>
      <c r="V292">
        <v>0.84</v>
      </c>
      <c r="W292">
        <v>0.84</v>
      </c>
      <c r="X292">
        <v>0.83</v>
      </c>
      <c r="Y292">
        <v>9.23</v>
      </c>
      <c r="Z292">
        <v>0.8</v>
      </c>
      <c r="AA292">
        <v>1.92</v>
      </c>
      <c r="AB292">
        <v>0.6</v>
      </c>
      <c r="AC292">
        <v>2.0099999999999998</v>
      </c>
      <c r="AD292">
        <v>2.29</v>
      </c>
      <c r="AE292">
        <v>1.72</v>
      </c>
      <c r="AF292">
        <v>0.83</v>
      </c>
      <c r="AG292">
        <v>155.05000000000001</v>
      </c>
      <c r="AH292">
        <v>4.24</v>
      </c>
      <c r="AI292">
        <v>3.83</v>
      </c>
      <c r="AJ292">
        <v>3.36</v>
      </c>
      <c r="AK292">
        <v>0.82</v>
      </c>
      <c r="AL292">
        <v>0.79</v>
      </c>
      <c r="AM292">
        <v>1.2</v>
      </c>
      <c r="AN292">
        <v>3.88</v>
      </c>
      <c r="AO292">
        <v>0.84</v>
      </c>
      <c r="AP292">
        <v>2.2599999999999998</v>
      </c>
      <c r="AQ292">
        <v>2.74</v>
      </c>
      <c r="AR292">
        <v>0.8</v>
      </c>
      <c r="AS292">
        <v>0.84</v>
      </c>
      <c r="AT292">
        <v>0.4</v>
      </c>
      <c r="AU292" s="5">
        <v>0.79</v>
      </c>
    </row>
    <row r="293" spans="1:47" s="5" customFormat="1" ht="15" customHeight="1" x14ac:dyDescent="0.25">
      <c r="A293">
        <v>2034</v>
      </c>
      <c r="B293" t="s">
        <v>238</v>
      </c>
      <c r="C293">
        <v>4</v>
      </c>
      <c r="D293" t="s">
        <v>469</v>
      </c>
      <c r="E293" t="s">
        <v>74</v>
      </c>
      <c r="F293">
        <v>94.82</v>
      </c>
      <c r="G293">
        <v>7.28</v>
      </c>
      <c r="H293">
        <v>13.61</v>
      </c>
      <c r="I293">
        <v>5.73</v>
      </c>
      <c r="J293">
        <v>50.47</v>
      </c>
      <c r="K293">
        <v>109.18</v>
      </c>
      <c r="L293">
        <v>2.74</v>
      </c>
      <c r="M293">
        <v>976.69</v>
      </c>
      <c r="N293">
        <v>6.37</v>
      </c>
      <c r="O293">
        <v>3.69</v>
      </c>
      <c r="P293">
        <v>21.71</v>
      </c>
      <c r="Q293">
        <v>17.48</v>
      </c>
      <c r="R293">
        <v>26.75</v>
      </c>
      <c r="S293">
        <v>0.84</v>
      </c>
      <c r="T293">
        <v>0.82</v>
      </c>
      <c r="U293">
        <v>4.22</v>
      </c>
      <c r="V293">
        <v>0.84</v>
      </c>
      <c r="W293">
        <v>10.07</v>
      </c>
      <c r="X293">
        <v>0.83</v>
      </c>
      <c r="Y293">
        <v>2344.12</v>
      </c>
      <c r="Z293">
        <v>0.8</v>
      </c>
      <c r="AA293">
        <v>15</v>
      </c>
      <c r="AB293">
        <v>1.97</v>
      </c>
      <c r="AC293">
        <v>2.29</v>
      </c>
      <c r="AD293">
        <v>2.29</v>
      </c>
      <c r="AE293">
        <v>1.72</v>
      </c>
      <c r="AF293">
        <v>0.83</v>
      </c>
      <c r="AG293">
        <v>1113.8499999999999</v>
      </c>
      <c r="AH293">
        <v>44</v>
      </c>
      <c r="AI293">
        <v>11.78</v>
      </c>
      <c r="AJ293">
        <v>6.95</v>
      </c>
      <c r="AK293">
        <v>11.41</v>
      </c>
      <c r="AL293">
        <v>54.81</v>
      </c>
      <c r="AM293">
        <v>50.98</v>
      </c>
      <c r="AN293">
        <v>3.88</v>
      </c>
      <c r="AO293">
        <v>15.82</v>
      </c>
      <c r="AP293">
        <v>8.48</v>
      </c>
      <c r="AQ293">
        <v>3.08</v>
      </c>
      <c r="AR293">
        <v>0.8</v>
      </c>
      <c r="AS293">
        <v>36.74</v>
      </c>
      <c r="AT293">
        <v>0.4</v>
      </c>
      <c r="AU293" s="5">
        <v>11.91</v>
      </c>
    </row>
    <row r="294" spans="1:47" s="5" customFormat="1" ht="15" customHeight="1" x14ac:dyDescent="0.25">
      <c r="A294">
        <v>2034</v>
      </c>
      <c r="B294" t="s">
        <v>238</v>
      </c>
      <c r="C294">
        <v>10</v>
      </c>
      <c r="D294" t="s">
        <v>469</v>
      </c>
      <c r="E294" t="s">
        <v>74</v>
      </c>
      <c r="F294">
        <v>0.71</v>
      </c>
      <c r="G294">
        <v>5.31</v>
      </c>
      <c r="H294">
        <v>5.82</v>
      </c>
      <c r="I294">
        <v>2.4</v>
      </c>
      <c r="J294">
        <v>0.77</v>
      </c>
      <c r="K294">
        <v>2.4700000000000002</v>
      </c>
      <c r="L294">
        <v>1.77</v>
      </c>
      <c r="M294">
        <v>0.78</v>
      </c>
      <c r="N294">
        <v>2.85</v>
      </c>
      <c r="O294">
        <v>3.12</v>
      </c>
      <c r="P294">
        <v>0.13</v>
      </c>
      <c r="Q294">
        <v>0.11</v>
      </c>
      <c r="R294">
        <v>1.33</v>
      </c>
      <c r="S294">
        <v>0.84</v>
      </c>
      <c r="T294">
        <v>0.82</v>
      </c>
      <c r="U294">
        <v>3.47</v>
      </c>
      <c r="V294">
        <v>0.84</v>
      </c>
      <c r="W294">
        <v>0.84</v>
      </c>
      <c r="X294">
        <v>0.83</v>
      </c>
      <c r="Y294">
        <v>0.8</v>
      </c>
      <c r="Z294">
        <v>0.8</v>
      </c>
      <c r="AA294">
        <v>1.92</v>
      </c>
      <c r="AB294">
        <v>0.56000000000000005</v>
      </c>
      <c r="AC294">
        <v>2.0099999999999998</v>
      </c>
      <c r="AD294">
        <v>2.29</v>
      </c>
      <c r="AE294">
        <v>1.72</v>
      </c>
      <c r="AF294">
        <v>0.83</v>
      </c>
      <c r="AG294">
        <v>3.62</v>
      </c>
      <c r="AH294">
        <v>0.84</v>
      </c>
      <c r="AI294">
        <v>3.83</v>
      </c>
      <c r="AJ294">
        <v>3.36</v>
      </c>
      <c r="AK294">
        <v>0.82</v>
      </c>
      <c r="AL294">
        <v>0.79</v>
      </c>
      <c r="AM294">
        <v>1.2</v>
      </c>
      <c r="AN294">
        <v>3.88</v>
      </c>
      <c r="AO294">
        <v>0.84</v>
      </c>
      <c r="AP294">
        <v>2.2599999999999998</v>
      </c>
      <c r="AQ294">
        <v>2.74</v>
      </c>
      <c r="AR294">
        <v>0.8</v>
      </c>
      <c r="AS294">
        <v>0.84</v>
      </c>
      <c r="AT294">
        <v>0.4</v>
      </c>
      <c r="AU294" s="5">
        <v>0.79</v>
      </c>
    </row>
    <row r="295" spans="1:47" s="5" customFormat="1" ht="15" customHeight="1" x14ac:dyDescent="0.25">
      <c r="A295">
        <v>2035</v>
      </c>
      <c r="B295" t="s">
        <v>239</v>
      </c>
      <c r="C295">
        <v>0</v>
      </c>
      <c r="D295" t="s">
        <v>469</v>
      </c>
      <c r="E295" t="s">
        <v>74</v>
      </c>
      <c r="F295">
        <v>87.71</v>
      </c>
      <c r="G295">
        <v>5.31</v>
      </c>
      <c r="H295">
        <v>5.82</v>
      </c>
      <c r="I295">
        <v>2.4</v>
      </c>
      <c r="J295">
        <v>7.73</v>
      </c>
      <c r="K295">
        <v>2.4700000000000002</v>
      </c>
      <c r="L295">
        <v>1.77</v>
      </c>
      <c r="M295">
        <v>136.72</v>
      </c>
      <c r="N295">
        <v>2.85</v>
      </c>
      <c r="O295">
        <v>3.12</v>
      </c>
      <c r="P295">
        <v>0.14000000000000001</v>
      </c>
      <c r="Q295">
        <v>0.11</v>
      </c>
      <c r="R295">
        <v>9.92</v>
      </c>
      <c r="S295">
        <v>0.84</v>
      </c>
      <c r="T295">
        <v>0.82</v>
      </c>
      <c r="U295">
        <v>3.47</v>
      </c>
      <c r="V295">
        <v>0.84</v>
      </c>
      <c r="W295">
        <v>0.84</v>
      </c>
      <c r="X295">
        <v>0.83</v>
      </c>
      <c r="Y295">
        <v>59.28</v>
      </c>
      <c r="Z295">
        <v>0.8</v>
      </c>
      <c r="AA295">
        <v>1.92</v>
      </c>
      <c r="AB295">
        <v>0.56000000000000005</v>
      </c>
      <c r="AC295">
        <v>2.0099999999999998</v>
      </c>
      <c r="AD295">
        <v>2.29</v>
      </c>
      <c r="AE295">
        <v>1.72</v>
      </c>
      <c r="AF295">
        <v>0.83</v>
      </c>
      <c r="AG295">
        <v>48.12</v>
      </c>
      <c r="AH295">
        <v>36.18</v>
      </c>
      <c r="AI295">
        <v>3.83</v>
      </c>
      <c r="AJ295">
        <v>9.91</v>
      </c>
      <c r="AK295">
        <v>0.82</v>
      </c>
      <c r="AL295">
        <v>0.79</v>
      </c>
      <c r="AM295">
        <v>25.87</v>
      </c>
      <c r="AN295">
        <v>3.88</v>
      </c>
      <c r="AO295">
        <v>0.84</v>
      </c>
      <c r="AP295">
        <v>2.2599999999999998</v>
      </c>
      <c r="AQ295">
        <v>2.74</v>
      </c>
      <c r="AR295">
        <v>0.8</v>
      </c>
      <c r="AS295">
        <v>0.84</v>
      </c>
      <c r="AT295">
        <v>0.4</v>
      </c>
      <c r="AU295" s="5">
        <v>0.79</v>
      </c>
    </row>
    <row r="296" spans="1:47" s="5" customFormat="1" ht="15" customHeight="1" x14ac:dyDescent="0.25">
      <c r="A296">
        <v>2036</v>
      </c>
      <c r="B296" t="s">
        <v>240</v>
      </c>
      <c r="C296">
        <v>0</v>
      </c>
      <c r="D296" t="s">
        <v>469</v>
      </c>
      <c r="E296" t="s">
        <v>74</v>
      </c>
      <c r="F296">
        <v>0.71</v>
      </c>
      <c r="G296">
        <v>5.31</v>
      </c>
      <c r="H296">
        <v>5.82</v>
      </c>
      <c r="I296">
        <v>2.4</v>
      </c>
      <c r="J296">
        <v>0.77</v>
      </c>
      <c r="K296">
        <v>2.4700000000000002</v>
      </c>
      <c r="L296">
        <v>1.77</v>
      </c>
      <c r="M296">
        <v>6.2</v>
      </c>
      <c r="N296">
        <v>4.37</v>
      </c>
      <c r="O296">
        <v>3.12</v>
      </c>
      <c r="P296">
        <v>0.13</v>
      </c>
      <c r="Q296">
        <v>0.11</v>
      </c>
      <c r="R296">
        <v>2.61</v>
      </c>
      <c r="S296">
        <v>0.84</v>
      </c>
      <c r="T296">
        <v>0.82</v>
      </c>
      <c r="U296">
        <v>3.47</v>
      </c>
      <c r="V296">
        <v>0.84</v>
      </c>
      <c r="W296">
        <v>0.84</v>
      </c>
      <c r="X296">
        <v>0.83</v>
      </c>
      <c r="Y296">
        <v>6.89</v>
      </c>
      <c r="Z296">
        <v>0.8</v>
      </c>
      <c r="AA296">
        <v>1.92</v>
      </c>
      <c r="AB296">
        <v>0.56000000000000005</v>
      </c>
      <c r="AC296">
        <v>2.0099999999999998</v>
      </c>
      <c r="AD296">
        <v>2.29</v>
      </c>
      <c r="AE296">
        <v>1.72</v>
      </c>
      <c r="AF296">
        <v>0.83</v>
      </c>
      <c r="AG296">
        <v>8.19</v>
      </c>
      <c r="AH296">
        <v>7.33</v>
      </c>
      <c r="AI296">
        <v>3.83</v>
      </c>
      <c r="AJ296">
        <v>3.36</v>
      </c>
      <c r="AK296">
        <v>0.82</v>
      </c>
      <c r="AL296">
        <v>0.79</v>
      </c>
      <c r="AM296">
        <v>2.81</v>
      </c>
      <c r="AN296">
        <v>3.88</v>
      </c>
      <c r="AO296">
        <v>0.84</v>
      </c>
      <c r="AP296">
        <v>2.2599999999999998</v>
      </c>
      <c r="AQ296">
        <v>2.74</v>
      </c>
      <c r="AR296">
        <v>0.8</v>
      </c>
      <c r="AS296">
        <v>0.84</v>
      </c>
      <c r="AT296">
        <v>0.4</v>
      </c>
      <c r="AU296" s="5">
        <v>0.79</v>
      </c>
    </row>
    <row r="297" spans="1:47" s="5" customFormat="1" ht="15" customHeight="1" x14ac:dyDescent="0.25">
      <c r="A297">
        <v>2037</v>
      </c>
      <c r="B297" t="s">
        <v>241</v>
      </c>
      <c r="C297">
        <v>0</v>
      </c>
      <c r="D297" t="s">
        <v>469</v>
      </c>
      <c r="E297" t="s">
        <v>74</v>
      </c>
      <c r="F297">
        <v>94.95</v>
      </c>
      <c r="G297">
        <v>10.46</v>
      </c>
      <c r="H297">
        <v>12.35</v>
      </c>
      <c r="I297">
        <v>3.2</v>
      </c>
      <c r="J297">
        <v>93.94</v>
      </c>
      <c r="K297">
        <v>290.64999999999998</v>
      </c>
      <c r="L297">
        <v>2.48</v>
      </c>
      <c r="M297">
        <v>1882.55</v>
      </c>
      <c r="N297">
        <v>15.63</v>
      </c>
      <c r="O297">
        <v>7.37</v>
      </c>
      <c r="P297">
        <v>12.91</v>
      </c>
      <c r="Q297">
        <v>4.6100000000000003</v>
      </c>
      <c r="R297">
        <v>176.39</v>
      </c>
      <c r="S297">
        <v>0.84</v>
      </c>
      <c r="T297">
        <v>0.82</v>
      </c>
      <c r="U297">
        <v>3.47</v>
      </c>
      <c r="V297">
        <v>0.84</v>
      </c>
      <c r="W297">
        <v>72.760000000000005</v>
      </c>
      <c r="X297">
        <v>0.83</v>
      </c>
      <c r="Y297">
        <v>2782.63</v>
      </c>
      <c r="Z297">
        <v>0.8</v>
      </c>
      <c r="AA297">
        <v>84.44</v>
      </c>
      <c r="AB297">
        <v>1.66</v>
      </c>
      <c r="AC297">
        <v>2.0099999999999998</v>
      </c>
      <c r="AD297">
        <v>2.29</v>
      </c>
      <c r="AE297">
        <v>1.72</v>
      </c>
      <c r="AF297">
        <v>0.83</v>
      </c>
      <c r="AG297">
        <v>16247.86</v>
      </c>
      <c r="AH297">
        <v>94.61</v>
      </c>
      <c r="AI297">
        <v>3.83</v>
      </c>
      <c r="AJ297">
        <v>7.97</v>
      </c>
      <c r="AK297">
        <v>9.9</v>
      </c>
      <c r="AL297">
        <v>47.12</v>
      </c>
      <c r="AM297">
        <v>40.15</v>
      </c>
      <c r="AN297">
        <v>8.49</v>
      </c>
      <c r="AO297">
        <v>101.06</v>
      </c>
      <c r="AP297">
        <v>9.11</v>
      </c>
      <c r="AQ297">
        <v>4.33</v>
      </c>
      <c r="AR297">
        <v>0.8</v>
      </c>
      <c r="AS297">
        <v>8.1300000000000008</v>
      </c>
      <c r="AT297">
        <v>0.4</v>
      </c>
      <c r="AU297" s="5">
        <v>45.89</v>
      </c>
    </row>
    <row r="298" spans="1:47" s="5" customFormat="1" ht="15" customHeight="1" x14ac:dyDescent="0.25">
      <c r="A298">
        <v>2037</v>
      </c>
      <c r="B298" t="s">
        <v>241</v>
      </c>
      <c r="C298">
        <v>2</v>
      </c>
      <c r="D298" t="s">
        <v>469</v>
      </c>
      <c r="E298" t="s">
        <v>74</v>
      </c>
      <c r="F298">
        <v>129.22999999999999</v>
      </c>
      <c r="G298">
        <v>29.2</v>
      </c>
      <c r="H298">
        <v>67.84</v>
      </c>
      <c r="I298">
        <v>5.18</v>
      </c>
      <c r="J298">
        <v>60.03</v>
      </c>
      <c r="K298">
        <v>1226.6600000000001</v>
      </c>
      <c r="L298">
        <v>5.35</v>
      </c>
      <c r="M298">
        <v>3502.77</v>
      </c>
      <c r="N298">
        <v>19.5</v>
      </c>
      <c r="O298">
        <v>5.38</v>
      </c>
      <c r="P298">
        <v>48.6</v>
      </c>
      <c r="Q298">
        <v>12.4</v>
      </c>
      <c r="R298">
        <v>201.96</v>
      </c>
      <c r="S298">
        <v>0.84</v>
      </c>
      <c r="T298">
        <v>0.82</v>
      </c>
      <c r="U298">
        <v>7.35</v>
      </c>
      <c r="V298">
        <v>0.84</v>
      </c>
      <c r="W298">
        <v>125.64</v>
      </c>
      <c r="X298">
        <v>0.83</v>
      </c>
      <c r="Y298">
        <v>5398.62</v>
      </c>
      <c r="Z298">
        <v>0.8</v>
      </c>
      <c r="AA298">
        <v>16.75</v>
      </c>
      <c r="AB298">
        <v>1.2</v>
      </c>
      <c r="AC298">
        <v>2.0099999999999998</v>
      </c>
      <c r="AD298">
        <v>2.29</v>
      </c>
      <c r="AE298">
        <v>1.72</v>
      </c>
      <c r="AF298">
        <v>0.83</v>
      </c>
      <c r="AG298">
        <v>4256.58</v>
      </c>
      <c r="AH298">
        <v>220.42</v>
      </c>
      <c r="AI298">
        <v>3.83</v>
      </c>
      <c r="AJ298">
        <v>27.64</v>
      </c>
      <c r="AK298">
        <v>52.87</v>
      </c>
      <c r="AL298">
        <v>98.44</v>
      </c>
      <c r="AM298">
        <v>205.74</v>
      </c>
      <c r="AN298">
        <v>39.119999999999997</v>
      </c>
      <c r="AO298">
        <v>346.99</v>
      </c>
      <c r="AP298">
        <v>27.56</v>
      </c>
      <c r="AQ298">
        <v>2.74</v>
      </c>
      <c r="AR298">
        <v>7.27</v>
      </c>
      <c r="AS298">
        <v>30.54</v>
      </c>
      <c r="AT298">
        <v>0.4</v>
      </c>
      <c r="AU298" s="5">
        <v>108.41</v>
      </c>
    </row>
    <row r="299" spans="1:47" s="5" customFormat="1" ht="15" customHeight="1" x14ac:dyDescent="0.25">
      <c r="A299">
        <v>2037</v>
      </c>
      <c r="B299" t="s">
        <v>241</v>
      </c>
      <c r="C299">
        <v>30</v>
      </c>
      <c r="D299" t="s">
        <v>469</v>
      </c>
      <c r="E299" t="s">
        <v>74</v>
      </c>
      <c r="F299">
        <v>0.71</v>
      </c>
      <c r="G299">
        <v>21.15</v>
      </c>
      <c r="H299">
        <v>28.44</v>
      </c>
      <c r="I299">
        <v>5.99</v>
      </c>
      <c r="J299">
        <v>85.61</v>
      </c>
      <c r="K299">
        <v>4427.34</v>
      </c>
      <c r="L299">
        <v>5.83</v>
      </c>
      <c r="M299">
        <v>3504.35</v>
      </c>
      <c r="N299">
        <v>33.369999999999997</v>
      </c>
      <c r="O299">
        <v>16.149999999999999</v>
      </c>
      <c r="P299">
        <v>71.099999999999994</v>
      </c>
      <c r="Q299">
        <v>55.81</v>
      </c>
      <c r="R299">
        <v>209.81</v>
      </c>
      <c r="S299">
        <v>0.84</v>
      </c>
      <c r="T299">
        <v>0.82</v>
      </c>
      <c r="U299">
        <v>4.6900000000000004</v>
      </c>
      <c r="V299">
        <v>0.84</v>
      </c>
      <c r="W299">
        <v>147.53</v>
      </c>
      <c r="X299">
        <v>0.83</v>
      </c>
      <c r="Y299">
        <v>4302.34</v>
      </c>
      <c r="Z299">
        <v>0.8</v>
      </c>
      <c r="AA299">
        <v>21.05</v>
      </c>
      <c r="AB299">
        <v>3.46</v>
      </c>
      <c r="AC299">
        <v>5.32</v>
      </c>
      <c r="AD299">
        <v>3.87</v>
      </c>
      <c r="AE299">
        <v>1.72</v>
      </c>
      <c r="AF299">
        <v>0.83</v>
      </c>
      <c r="AG299">
        <v>16936.02</v>
      </c>
      <c r="AH299">
        <v>56.38</v>
      </c>
      <c r="AI299">
        <v>6.39</v>
      </c>
      <c r="AJ299">
        <v>20.74</v>
      </c>
      <c r="AK299">
        <v>54.38</v>
      </c>
      <c r="AL299">
        <v>191.63</v>
      </c>
      <c r="AM299">
        <v>68.06</v>
      </c>
      <c r="AN299">
        <v>33.08</v>
      </c>
      <c r="AO299">
        <v>139.5</v>
      </c>
      <c r="AP299">
        <v>9.59</v>
      </c>
      <c r="AQ299">
        <v>4.33</v>
      </c>
      <c r="AR299">
        <v>8.99</v>
      </c>
      <c r="AS299">
        <v>49.56</v>
      </c>
      <c r="AT299">
        <v>0.4</v>
      </c>
      <c r="AU299" s="5">
        <v>228.2</v>
      </c>
    </row>
    <row r="300" spans="1:47" s="5" customFormat="1" ht="15" customHeight="1" x14ac:dyDescent="0.25">
      <c r="A300">
        <v>2038</v>
      </c>
      <c r="B300" t="s">
        <v>242</v>
      </c>
      <c r="C300">
        <v>0</v>
      </c>
      <c r="D300" t="s">
        <v>469</v>
      </c>
      <c r="E300" t="s">
        <v>74</v>
      </c>
      <c r="F300">
        <v>40.78</v>
      </c>
      <c r="G300">
        <v>5.31</v>
      </c>
      <c r="H300">
        <v>5.82</v>
      </c>
      <c r="I300">
        <v>2.4</v>
      </c>
      <c r="J300">
        <v>0.77</v>
      </c>
      <c r="K300">
        <v>10.8</v>
      </c>
      <c r="L300">
        <v>1.77</v>
      </c>
      <c r="M300">
        <v>55.69</v>
      </c>
      <c r="N300">
        <v>3.42</v>
      </c>
      <c r="O300">
        <v>3.12</v>
      </c>
      <c r="P300">
        <v>0.84</v>
      </c>
      <c r="Q300">
        <v>0.11</v>
      </c>
      <c r="R300">
        <v>26.56</v>
      </c>
      <c r="S300">
        <v>0.84</v>
      </c>
      <c r="T300">
        <v>0.82</v>
      </c>
      <c r="U300">
        <v>3.47</v>
      </c>
      <c r="V300">
        <v>0.84</v>
      </c>
      <c r="W300">
        <v>0.84</v>
      </c>
      <c r="X300">
        <v>0.83</v>
      </c>
      <c r="Y300">
        <v>52.54</v>
      </c>
      <c r="Z300">
        <v>0.8</v>
      </c>
      <c r="AA300">
        <v>1.92</v>
      </c>
      <c r="AB300">
        <v>0.56000000000000005</v>
      </c>
      <c r="AC300">
        <v>2.0099999999999998</v>
      </c>
      <c r="AD300">
        <v>2.29</v>
      </c>
      <c r="AE300">
        <v>1.72</v>
      </c>
      <c r="AF300">
        <v>0.83</v>
      </c>
      <c r="AG300">
        <v>3.62</v>
      </c>
      <c r="AH300">
        <v>3.74</v>
      </c>
      <c r="AI300">
        <v>3.83</v>
      </c>
      <c r="AJ300">
        <v>4.8</v>
      </c>
      <c r="AK300">
        <v>0.82</v>
      </c>
      <c r="AL300">
        <v>0.79</v>
      </c>
      <c r="AM300">
        <v>10.28</v>
      </c>
      <c r="AN300">
        <v>3.88</v>
      </c>
      <c r="AO300">
        <v>0.84</v>
      </c>
      <c r="AP300">
        <v>2.2599999999999998</v>
      </c>
      <c r="AQ300">
        <v>2.74</v>
      </c>
      <c r="AR300">
        <v>0.8</v>
      </c>
      <c r="AS300">
        <v>0.84</v>
      </c>
      <c r="AT300">
        <v>0.4</v>
      </c>
      <c r="AU300" s="5">
        <v>0.79</v>
      </c>
    </row>
    <row r="301" spans="1:47" s="5" customFormat="1" ht="15" customHeight="1" x14ac:dyDescent="0.25">
      <c r="A301">
        <v>2038</v>
      </c>
      <c r="B301" t="s">
        <v>242</v>
      </c>
      <c r="C301">
        <v>30</v>
      </c>
      <c r="D301" t="s">
        <v>469</v>
      </c>
      <c r="E301" t="s">
        <v>74</v>
      </c>
      <c r="F301">
        <v>0.71</v>
      </c>
      <c r="G301">
        <v>5.31</v>
      </c>
      <c r="H301">
        <v>5.82</v>
      </c>
      <c r="I301">
        <v>2.4</v>
      </c>
      <c r="J301">
        <v>0.77</v>
      </c>
      <c r="K301">
        <v>2.4700000000000002</v>
      </c>
      <c r="L301">
        <v>1.77</v>
      </c>
      <c r="M301">
        <v>0.78</v>
      </c>
      <c r="N301">
        <v>2.85</v>
      </c>
      <c r="O301">
        <v>3.12</v>
      </c>
      <c r="P301">
        <v>0.13</v>
      </c>
      <c r="Q301">
        <v>0.11</v>
      </c>
      <c r="R301">
        <v>1.8</v>
      </c>
      <c r="S301">
        <v>0.84</v>
      </c>
      <c r="T301">
        <v>0.82</v>
      </c>
      <c r="U301">
        <v>3.47</v>
      </c>
      <c r="V301">
        <v>0.84</v>
      </c>
      <c r="W301">
        <v>0.84</v>
      </c>
      <c r="X301">
        <v>0.83</v>
      </c>
      <c r="Y301">
        <v>0.8</v>
      </c>
      <c r="Z301">
        <v>0.8</v>
      </c>
      <c r="AA301">
        <v>1.92</v>
      </c>
      <c r="AB301">
        <v>0.56000000000000005</v>
      </c>
      <c r="AC301">
        <v>2.0099999999999998</v>
      </c>
      <c r="AD301">
        <v>2.29</v>
      </c>
      <c r="AE301">
        <v>1.72</v>
      </c>
      <c r="AF301">
        <v>0.83</v>
      </c>
      <c r="AG301">
        <v>3.62</v>
      </c>
      <c r="AH301">
        <v>0.84</v>
      </c>
      <c r="AI301">
        <v>3.83</v>
      </c>
      <c r="AJ301">
        <v>3.36</v>
      </c>
      <c r="AK301">
        <v>0.82</v>
      </c>
      <c r="AL301">
        <v>0.79</v>
      </c>
      <c r="AM301">
        <v>1.2</v>
      </c>
      <c r="AN301">
        <v>3.88</v>
      </c>
      <c r="AO301">
        <v>0.84</v>
      </c>
      <c r="AP301">
        <v>2.2599999999999998</v>
      </c>
      <c r="AQ301">
        <v>2.74</v>
      </c>
      <c r="AR301">
        <v>0.8</v>
      </c>
      <c r="AS301">
        <v>0.84</v>
      </c>
      <c r="AT301">
        <v>0.4</v>
      </c>
      <c r="AU301" s="5">
        <v>0.79</v>
      </c>
    </row>
    <row r="302" spans="1:47" s="5" customFormat="1" ht="15" customHeight="1" x14ac:dyDescent="0.25">
      <c r="A302">
        <v>2039</v>
      </c>
      <c r="B302" t="s">
        <v>243</v>
      </c>
      <c r="C302">
        <v>0</v>
      </c>
      <c r="D302" t="s">
        <v>469</v>
      </c>
      <c r="E302" t="s">
        <v>74</v>
      </c>
      <c r="F302">
        <v>0.71</v>
      </c>
      <c r="G302">
        <v>5.31</v>
      </c>
      <c r="H302">
        <v>5.82</v>
      </c>
      <c r="I302">
        <v>2.4</v>
      </c>
      <c r="J302">
        <v>0.77</v>
      </c>
      <c r="K302">
        <v>2.4700000000000002</v>
      </c>
      <c r="L302">
        <v>1.77</v>
      </c>
      <c r="M302">
        <v>0.78</v>
      </c>
      <c r="N302">
        <v>2.85</v>
      </c>
      <c r="O302">
        <v>3.12</v>
      </c>
      <c r="P302">
        <v>0.91</v>
      </c>
      <c r="Q302">
        <v>0.11</v>
      </c>
      <c r="R302">
        <v>2.86</v>
      </c>
      <c r="S302">
        <v>0.84</v>
      </c>
      <c r="T302">
        <v>0.82</v>
      </c>
      <c r="U302">
        <v>3.47</v>
      </c>
      <c r="V302">
        <v>0.84</v>
      </c>
      <c r="W302">
        <v>0.84</v>
      </c>
      <c r="X302">
        <v>0.83</v>
      </c>
      <c r="Y302">
        <v>0.8</v>
      </c>
      <c r="Z302">
        <v>0.8</v>
      </c>
      <c r="AA302">
        <v>1.92</v>
      </c>
      <c r="AB302">
        <v>0.56000000000000005</v>
      </c>
      <c r="AC302">
        <v>2.0099999999999998</v>
      </c>
      <c r="AD302">
        <v>2.29</v>
      </c>
      <c r="AE302">
        <v>1.72</v>
      </c>
      <c r="AF302">
        <v>0.83</v>
      </c>
      <c r="AG302">
        <v>3.62</v>
      </c>
      <c r="AH302">
        <v>0.84</v>
      </c>
      <c r="AI302">
        <v>3.83</v>
      </c>
      <c r="AJ302">
        <v>3.67</v>
      </c>
      <c r="AK302">
        <v>0.82</v>
      </c>
      <c r="AL302">
        <v>0.79</v>
      </c>
      <c r="AM302">
        <v>1.2</v>
      </c>
      <c r="AN302">
        <v>3.88</v>
      </c>
      <c r="AO302">
        <v>0.84</v>
      </c>
      <c r="AP302">
        <v>2.2599999999999998</v>
      </c>
      <c r="AQ302">
        <v>2.74</v>
      </c>
      <c r="AR302">
        <v>0.8</v>
      </c>
      <c r="AS302">
        <v>0.84</v>
      </c>
      <c r="AT302">
        <v>0.4</v>
      </c>
      <c r="AU302" s="5">
        <v>0.79</v>
      </c>
    </row>
    <row r="303" spans="1:47" s="5" customFormat="1" ht="15" customHeight="1" x14ac:dyDescent="0.25">
      <c r="A303">
        <v>2039</v>
      </c>
      <c r="B303" t="s">
        <v>243</v>
      </c>
      <c r="C303">
        <v>30</v>
      </c>
      <c r="D303" t="s">
        <v>469</v>
      </c>
      <c r="E303" t="s">
        <v>74</v>
      </c>
      <c r="F303">
        <v>0.71</v>
      </c>
      <c r="G303">
        <v>5.31</v>
      </c>
      <c r="H303">
        <v>5.82</v>
      </c>
      <c r="I303">
        <v>2.4</v>
      </c>
      <c r="J303">
        <v>0.77</v>
      </c>
      <c r="K303">
        <v>336.87</v>
      </c>
      <c r="L303">
        <v>1.77</v>
      </c>
      <c r="M303">
        <v>582.54</v>
      </c>
      <c r="N303">
        <v>2.85</v>
      </c>
      <c r="O303">
        <v>3.12</v>
      </c>
      <c r="P303">
        <v>0.39</v>
      </c>
      <c r="Q303">
        <v>0.11</v>
      </c>
      <c r="R303">
        <v>16.399999999999999</v>
      </c>
      <c r="S303">
        <v>0.84</v>
      </c>
      <c r="T303">
        <v>0.82</v>
      </c>
      <c r="U303">
        <v>3.47</v>
      </c>
      <c r="V303">
        <v>0.84</v>
      </c>
      <c r="W303">
        <v>0.84</v>
      </c>
      <c r="X303">
        <v>0.83</v>
      </c>
      <c r="Y303">
        <v>82.56</v>
      </c>
      <c r="Z303">
        <v>0.8</v>
      </c>
      <c r="AA303">
        <v>1.92</v>
      </c>
      <c r="AB303">
        <v>0.56000000000000005</v>
      </c>
      <c r="AC303">
        <v>2.0099999999999998</v>
      </c>
      <c r="AD303">
        <v>2.29</v>
      </c>
      <c r="AE303">
        <v>1.72</v>
      </c>
      <c r="AF303">
        <v>0.83</v>
      </c>
      <c r="AG303">
        <v>52.54</v>
      </c>
      <c r="AH303">
        <v>8.6</v>
      </c>
      <c r="AI303">
        <v>3.83</v>
      </c>
      <c r="AJ303">
        <v>3.36</v>
      </c>
      <c r="AK303">
        <v>0.82</v>
      </c>
      <c r="AL303">
        <v>0.79</v>
      </c>
      <c r="AM303">
        <v>2.95</v>
      </c>
      <c r="AN303">
        <v>3.88</v>
      </c>
      <c r="AO303">
        <v>0.84</v>
      </c>
      <c r="AP303">
        <v>2.2599999999999998</v>
      </c>
      <c r="AQ303">
        <v>2.74</v>
      </c>
      <c r="AR303">
        <v>0.8</v>
      </c>
      <c r="AS303">
        <v>0.84</v>
      </c>
      <c r="AT303">
        <v>0.4</v>
      </c>
      <c r="AU303" s="5">
        <v>0.79</v>
      </c>
    </row>
    <row r="304" spans="1:47" s="5" customFormat="1" ht="15" customHeight="1" x14ac:dyDescent="0.25">
      <c r="A304">
        <v>2040</v>
      </c>
      <c r="B304" t="s">
        <v>244</v>
      </c>
      <c r="C304">
        <v>0</v>
      </c>
      <c r="D304" t="s">
        <v>469</v>
      </c>
      <c r="E304" t="s">
        <v>74</v>
      </c>
      <c r="F304">
        <v>12.63</v>
      </c>
      <c r="G304">
        <v>5.31</v>
      </c>
      <c r="H304">
        <v>5.82</v>
      </c>
      <c r="I304">
        <v>2.4</v>
      </c>
      <c r="J304">
        <v>9.01</v>
      </c>
      <c r="K304">
        <v>155.02000000000001</v>
      </c>
      <c r="L304">
        <v>1.77</v>
      </c>
      <c r="M304">
        <v>1140.1199999999999</v>
      </c>
      <c r="N304">
        <v>2.85</v>
      </c>
      <c r="O304">
        <v>3.12</v>
      </c>
      <c r="P304">
        <v>0.86</v>
      </c>
      <c r="Q304">
        <v>0.11</v>
      </c>
      <c r="R304">
        <v>37.06</v>
      </c>
      <c r="S304">
        <v>0.84</v>
      </c>
      <c r="T304">
        <v>0.82</v>
      </c>
      <c r="U304">
        <v>3.47</v>
      </c>
      <c r="V304">
        <v>0.84</v>
      </c>
      <c r="W304">
        <v>0.84</v>
      </c>
      <c r="X304">
        <v>0.83</v>
      </c>
      <c r="Y304">
        <v>240.96</v>
      </c>
      <c r="Z304">
        <v>0.8</v>
      </c>
      <c r="AA304">
        <v>1.92</v>
      </c>
      <c r="AB304">
        <v>0.56000000000000005</v>
      </c>
      <c r="AC304">
        <v>2.0099999999999998</v>
      </c>
      <c r="AD304">
        <v>2.29</v>
      </c>
      <c r="AE304">
        <v>1.72</v>
      </c>
      <c r="AF304">
        <v>0.83</v>
      </c>
      <c r="AG304">
        <v>1274.96</v>
      </c>
      <c r="AH304">
        <v>17.03</v>
      </c>
      <c r="AI304">
        <v>3.83</v>
      </c>
      <c r="AJ304">
        <v>7.97</v>
      </c>
      <c r="AK304">
        <v>0.82</v>
      </c>
      <c r="AL304">
        <v>0.79</v>
      </c>
      <c r="AM304">
        <v>28.48</v>
      </c>
      <c r="AN304">
        <v>3.88</v>
      </c>
      <c r="AO304">
        <v>0.84</v>
      </c>
      <c r="AP304">
        <v>2.2599999999999998</v>
      </c>
      <c r="AQ304">
        <v>2.74</v>
      </c>
      <c r="AR304">
        <v>0.8</v>
      </c>
      <c r="AS304">
        <v>0.84</v>
      </c>
      <c r="AT304">
        <v>0.4</v>
      </c>
      <c r="AU304" s="5">
        <v>0.79</v>
      </c>
    </row>
    <row r="305" spans="1:47" s="5" customFormat="1" ht="15" customHeight="1" x14ac:dyDescent="0.25">
      <c r="A305">
        <v>2040</v>
      </c>
      <c r="B305" t="s">
        <v>244</v>
      </c>
      <c r="C305">
        <v>30</v>
      </c>
      <c r="D305" t="s">
        <v>469</v>
      </c>
      <c r="E305" t="s">
        <v>74</v>
      </c>
      <c r="F305">
        <v>0.71</v>
      </c>
      <c r="G305">
        <v>5.31</v>
      </c>
      <c r="H305">
        <v>5.82</v>
      </c>
      <c r="I305">
        <v>2.4</v>
      </c>
      <c r="J305">
        <v>0.77</v>
      </c>
      <c r="K305">
        <v>2.4700000000000002</v>
      </c>
      <c r="L305">
        <v>1.77</v>
      </c>
      <c r="M305">
        <v>0.78</v>
      </c>
      <c r="N305">
        <v>2.85</v>
      </c>
      <c r="O305">
        <v>3.12</v>
      </c>
      <c r="P305">
        <v>0.13</v>
      </c>
      <c r="Q305">
        <v>0.11</v>
      </c>
      <c r="R305">
        <v>1.33</v>
      </c>
      <c r="S305">
        <v>0.84</v>
      </c>
      <c r="T305">
        <v>0.82</v>
      </c>
      <c r="U305">
        <v>3.47</v>
      </c>
      <c r="V305">
        <v>0.84</v>
      </c>
      <c r="W305">
        <v>0.84</v>
      </c>
      <c r="X305">
        <v>0.83</v>
      </c>
      <c r="Y305">
        <v>0.8</v>
      </c>
      <c r="Z305">
        <v>0.8</v>
      </c>
      <c r="AA305">
        <v>1.92</v>
      </c>
      <c r="AB305">
        <v>0.56000000000000005</v>
      </c>
      <c r="AC305">
        <v>2.0099999999999998</v>
      </c>
      <c r="AD305">
        <v>2.29</v>
      </c>
      <c r="AE305">
        <v>1.72</v>
      </c>
      <c r="AF305">
        <v>0.83</v>
      </c>
      <c r="AG305">
        <v>3.62</v>
      </c>
      <c r="AH305">
        <v>0.84</v>
      </c>
      <c r="AI305">
        <v>3.83</v>
      </c>
      <c r="AJ305">
        <v>3.36</v>
      </c>
      <c r="AK305">
        <v>0.82</v>
      </c>
      <c r="AL305">
        <v>0.79</v>
      </c>
      <c r="AM305">
        <v>1.2</v>
      </c>
      <c r="AN305">
        <v>3.88</v>
      </c>
      <c r="AO305">
        <v>0.84</v>
      </c>
      <c r="AP305">
        <v>2.2599999999999998</v>
      </c>
      <c r="AQ305">
        <v>2.74</v>
      </c>
      <c r="AR305">
        <v>0.8</v>
      </c>
      <c r="AS305">
        <v>0.84</v>
      </c>
      <c r="AT305">
        <v>0.4</v>
      </c>
      <c r="AU305">
        <v>0.79</v>
      </c>
    </row>
    <row r="306" spans="1:47" s="5" customFormat="1" ht="15" customHeight="1" x14ac:dyDescent="0.25">
      <c r="A306">
        <v>2041</v>
      </c>
      <c r="B306" t="s">
        <v>245</v>
      </c>
      <c r="C306">
        <v>0</v>
      </c>
      <c r="D306" t="s">
        <v>469</v>
      </c>
      <c r="E306" t="s">
        <v>74</v>
      </c>
      <c r="F306">
        <v>213.96</v>
      </c>
      <c r="G306">
        <v>60.05</v>
      </c>
      <c r="H306">
        <v>124.8</v>
      </c>
      <c r="I306">
        <v>21.15</v>
      </c>
      <c r="J306">
        <v>326.64</v>
      </c>
      <c r="K306">
        <v>18202.63</v>
      </c>
      <c r="L306">
        <v>34.590000000000003</v>
      </c>
      <c r="M306">
        <v>6209.2</v>
      </c>
      <c r="N306">
        <v>235.61</v>
      </c>
      <c r="O306">
        <v>38.04</v>
      </c>
      <c r="P306">
        <v>212.86</v>
      </c>
      <c r="Q306">
        <v>768.97</v>
      </c>
      <c r="R306">
        <v>1563.47</v>
      </c>
      <c r="S306">
        <v>6</v>
      </c>
      <c r="T306">
        <v>0.82</v>
      </c>
      <c r="U306">
        <v>25.5</v>
      </c>
      <c r="V306">
        <v>0.84</v>
      </c>
      <c r="W306">
        <v>2601.5700000000002</v>
      </c>
      <c r="X306">
        <v>19.75</v>
      </c>
      <c r="Y306">
        <v>4745.4799999999996</v>
      </c>
      <c r="Z306">
        <v>0.8</v>
      </c>
      <c r="AA306">
        <v>133.88999999999999</v>
      </c>
      <c r="AB306">
        <v>16.239999999999998</v>
      </c>
      <c r="AC306">
        <v>7.91</v>
      </c>
      <c r="AD306">
        <v>2.29</v>
      </c>
      <c r="AE306">
        <v>3.88</v>
      </c>
      <c r="AF306">
        <v>23.72</v>
      </c>
      <c r="AG306">
        <v>18640.330000000002</v>
      </c>
      <c r="AH306">
        <v>3270.7</v>
      </c>
      <c r="AI306">
        <v>35.78</v>
      </c>
      <c r="AJ306">
        <v>88.05</v>
      </c>
      <c r="AK306">
        <v>5266.95</v>
      </c>
      <c r="AL306">
        <v>4590.3999999999996</v>
      </c>
      <c r="AM306">
        <v>173.26</v>
      </c>
      <c r="AN306">
        <v>119.44</v>
      </c>
      <c r="AO306">
        <v>377.91</v>
      </c>
      <c r="AP306">
        <v>58.3</v>
      </c>
      <c r="AQ306">
        <v>33.409999999999997</v>
      </c>
      <c r="AR306">
        <v>43.45</v>
      </c>
      <c r="AS306">
        <v>873.7</v>
      </c>
      <c r="AT306">
        <v>1.0900000000000001</v>
      </c>
      <c r="AU306">
        <v>1693.11</v>
      </c>
    </row>
    <row r="307" spans="1:47" s="5" customFormat="1" ht="15" customHeight="1" x14ac:dyDescent="0.25">
      <c r="A307">
        <v>2041</v>
      </c>
      <c r="B307" t="s">
        <v>245</v>
      </c>
      <c r="C307">
        <v>3</v>
      </c>
      <c r="D307" t="s">
        <v>469</v>
      </c>
      <c r="E307" t="s">
        <v>74</v>
      </c>
      <c r="F307">
        <v>127.15</v>
      </c>
      <c r="G307">
        <v>80.73</v>
      </c>
      <c r="H307">
        <v>72.11</v>
      </c>
      <c r="I307">
        <v>14.65</v>
      </c>
      <c r="J307">
        <v>82.42</v>
      </c>
      <c r="K307">
        <v>17727.599999999999</v>
      </c>
      <c r="L307">
        <v>21.31</v>
      </c>
      <c r="M307">
        <v>5053.22</v>
      </c>
      <c r="N307">
        <v>33.47</v>
      </c>
      <c r="O307">
        <v>27.77</v>
      </c>
      <c r="P307">
        <v>86.15</v>
      </c>
      <c r="Q307">
        <v>128.36000000000001</v>
      </c>
      <c r="R307">
        <v>774.36</v>
      </c>
      <c r="S307">
        <v>3.57</v>
      </c>
      <c r="T307">
        <v>0.82</v>
      </c>
      <c r="U307">
        <v>17.28</v>
      </c>
      <c r="V307">
        <v>0.84</v>
      </c>
      <c r="W307">
        <v>409.95</v>
      </c>
      <c r="X307">
        <v>4.74</v>
      </c>
      <c r="Y307">
        <v>4502.41</v>
      </c>
      <c r="Z307">
        <v>0.8</v>
      </c>
      <c r="AA307">
        <v>111.1</v>
      </c>
      <c r="AB307">
        <v>7.99</v>
      </c>
      <c r="AC307">
        <v>10.33</v>
      </c>
      <c r="AD307">
        <v>2.48</v>
      </c>
      <c r="AE307">
        <v>4.3600000000000003</v>
      </c>
      <c r="AF307">
        <v>12.12</v>
      </c>
      <c r="AG307">
        <v>19449.46</v>
      </c>
      <c r="AH307">
        <v>302.77</v>
      </c>
      <c r="AI307">
        <v>18.09</v>
      </c>
      <c r="AJ307">
        <v>61.86</v>
      </c>
      <c r="AK307">
        <v>354.86</v>
      </c>
      <c r="AL307">
        <v>952.77</v>
      </c>
      <c r="AM307">
        <v>72.239999999999995</v>
      </c>
      <c r="AN307">
        <v>67.73</v>
      </c>
      <c r="AO307">
        <v>173.15</v>
      </c>
      <c r="AP307">
        <v>25.15</v>
      </c>
      <c r="AQ307">
        <v>22.05</v>
      </c>
      <c r="AR307">
        <v>23.82</v>
      </c>
      <c r="AS307">
        <v>115.48</v>
      </c>
      <c r="AT307">
        <v>0.4</v>
      </c>
      <c r="AU307">
        <v>460.53</v>
      </c>
    </row>
    <row r="308" spans="1:47" s="5" customFormat="1" ht="15" customHeight="1" x14ac:dyDescent="0.25">
      <c r="A308">
        <v>2041</v>
      </c>
      <c r="B308" t="s">
        <v>245</v>
      </c>
      <c r="C308">
        <v>7</v>
      </c>
      <c r="D308" t="s">
        <v>469</v>
      </c>
      <c r="E308" t="s">
        <v>74</v>
      </c>
      <c r="F308">
        <v>86.4</v>
      </c>
      <c r="G308">
        <v>29.36</v>
      </c>
      <c r="H308">
        <v>30.78</v>
      </c>
      <c r="I308">
        <v>7.3</v>
      </c>
      <c r="J308">
        <v>35.44</v>
      </c>
      <c r="K308">
        <v>7223.29</v>
      </c>
      <c r="L308">
        <v>6.85</v>
      </c>
      <c r="M308">
        <v>4223.03</v>
      </c>
      <c r="N308">
        <v>26.88</v>
      </c>
      <c r="O308">
        <v>9.8800000000000008</v>
      </c>
      <c r="P308">
        <v>14.3</v>
      </c>
      <c r="Q308">
        <v>16.739999999999998</v>
      </c>
      <c r="R308">
        <v>291.83</v>
      </c>
      <c r="S308">
        <v>1.03</v>
      </c>
      <c r="T308">
        <v>0.82</v>
      </c>
      <c r="U308">
        <v>3.47</v>
      </c>
      <c r="V308">
        <v>0.84</v>
      </c>
      <c r="W308">
        <v>44.87</v>
      </c>
      <c r="X308">
        <v>0.83</v>
      </c>
      <c r="Y308">
        <v>3542.22</v>
      </c>
      <c r="Z308">
        <v>0.8</v>
      </c>
      <c r="AA308">
        <v>38.82</v>
      </c>
      <c r="AB308">
        <v>2.5099999999999998</v>
      </c>
      <c r="AC308">
        <v>4.75</v>
      </c>
      <c r="AD308">
        <v>2.29</v>
      </c>
      <c r="AE308">
        <v>1.92</v>
      </c>
      <c r="AF308">
        <v>1.94</v>
      </c>
      <c r="AG308">
        <v>1795.51</v>
      </c>
      <c r="AH308">
        <v>77.62</v>
      </c>
      <c r="AI308">
        <v>10.59</v>
      </c>
      <c r="AJ308">
        <v>18.21</v>
      </c>
      <c r="AK308">
        <v>74.319999999999993</v>
      </c>
      <c r="AL308">
        <v>200.32</v>
      </c>
      <c r="AM308">
        <v>58.87</v>
      </c>
      <c r="AN308">
        <v>16.89</v>
      </c>
      <c r="AO308">
        <v>77.14</v>
      </c>
      <c r="AP308">
        <v>11.54</v>
      </c>
      <c r="AQ308">
        <v>4.47</v>
      </c>
      <c r="AR308">
        <v>4.3899999999999997</v>
      </c>
      <c r="AS308">
        <v>31.06</v>
      </c>
      <c r="AT308">
        <v>0.4</v>
      </c>
      <c r="AU308">
        <v>257.88</v>
      </c>
    </row>
    <row r="309" spans="1:47" s="5" customFormat="1" ht="15" customHeight="1" x14ac:dyDescent="0.25">
      <c r="A309">
        <v>2041</v>
      </c>
      <c r="B309" t="s">
        <v>245</v>
      </c>
      <c r="C309">
        <v>10</v>
      </c>
      <c r="D309" t="s">
        <v>469</v>
      </c>
      <c r="E309" t="s">
        <v>74</v>
      </c>
      <c r="F309">
        <v>385.87</v>
      </c>
      <c r="G309">
        <v>90.42</v>
      </c>
      <c r="H309">
        <v>78.39</v>
      </c>
      <c r="I309">
        <v>14.75</v>
      </c>
      <c r="J309">
        <v>108.9</v>
      </c>
      <c r="K309">
        <v>16349.83</v>
      </c>
      <c r="L309">
        <v>27.55</v>
      </c>
      <c r="M309">
        <v>7975.41</v>
      </c>
      <c r="N309">
        <v>17.22</v>
      </c>
      <c r="O309">
        <v>29</v>
      </c>
      <c r="P309">
        <v>74.36</v>
      </c>
      <c r="Q309">
        <v>408</v>
      </c>
      <c r="R309">
        <v>541.83000000000004</v>
      </c>
      <c r="S309">
        <v>4.0999999999999996</v>
      </c>
      <c r="T309">
        <v>0.82</v>
      </c>
      <c r="U309">
        <v>13.84</v>
      </c>
      <c r="V309">
        <v>0.84</v>
      </c>
      <c r="W309">
        <v>93.91</v>
      </c>
      <c r="X309">
        <v>2.91</v>
      </c>
      <c r="Y309">
        <v>6016.52</v>
      </c>
      <c r="Z309">
        <v>0.8</v>
      </c>
      <c r="AA309">
        <v>52.97</v>
      </c>
      <c r="AB309">
        <v>9.41</v>
      </c>
      <c r="AC309">
        <v>7.42</v>
      </c>
      <c r="AD309">
        <v>3.07</v>
      </c>
      <c r="AE309">
        <v>3.64</v>
      </c>
      <c r="AF309">
        <v>11.19</v>
      </c>
      <c r="AG309">
        <v>2320.7199999999998</v>
      </c>
      <c r="AH309">
        <v>145.91999999999999</v>
      </c>
      <c r="AI309">
        <v>19.36</v>
      </c>
      <c r="AJ309">
        <v>65.62</v>
      </c>
      <c r="AK309">
        <v>438.29</v>
      </c>
      <c r="AL309">
        <v>474.55</v>
      </c>
      <c r="AM309">
        <v>177.85</v>
      </c>
      <c r="AN309">
        <v>28.58</v>
      </c>
      <c r="AO309">
        <v>108.28</v>
      </c>
      <c r="AP309">
        <v>19.87</v>
      </c>
      <c r="AQ309">
        <v>6.85</v>
      </c>
      <c r="AR309">
        <v>25.83</v>
      </c>
      <c r="AS309">
        <v>73.08</v>
      </c>
      <c r="AT309">
        <v>0.44</v>
      </c>
      <c r="AU309">
        <v>568.97</v>
      </c>
    </row>
    <row r="310" spans="1:47" s="5" customFormat="1" ht="15" customHeight="1" x14ac:dyDescent="0.25">
      <c r="A310">
        <v>2041</v>
      </c>
      <c r="B310" t="s">
        <v>245</v>
      </c>
      <c r="C310">
        <v>28</v>
      </c>
      <c r="D310" t="s">
        <v>469</v>
      </c>
      <c r="E310" t="s">
        <v>74</v>
      </c>
      <c r="F310">
        <v>181.71</v>
      </c>
      <c r="G310">
        <v>51.67</v>
      </c>
      <c r="H310">
        <v>62.17</v>
      </c>
      <c r="I310">
        <v>10.3</v>
      </c>
      <c r="J310">
        <v>99.02</v>
      </c>
      <c r="K310">
        <v>13516.62</v>
      </c>
      <c r="L310">
        <v>15.99</v>
      </c>
      <c r="M310">
        <v>5743.05</v>
      </c>
      <c r="N310">
        <v>22.96</v>
      </c>
      <c r="O310">
        <v>28.53</v>
      </c>
      <c r="P310">
        <v>23.2</v>
      </c>
      <c r="Q310">
        <v>27.66</v>
      </c>
      <c r="R310">
        <v>282.94</v>
      </c>
      <c r="S310">
        <v>4.0999999999999996</v>
      </c>
      <c r="T310">
        <v>0.82</v>
      </c>
      <c r="U310">
        <v>7.62</v>
      </c>
      <c r="V310">
        <v>0.84</v>
      </c>
      <c r="W310">
        <v>378.68</v>
      </c>
      <c r="X310">
        <v>2.46</v>
      </c>
      <c r="Y310">
        <v>4300.8100000000004</v>
      </c>
      <c r="Z310">
        <v>0.8</v>
      </c>
      <c r="AA310">
        <v>43.02</v>
      </c>
      <c r="AB310">
        <v>7.08</v>
      </c>
      <c r="AC310">
        <v>4.71</v>
      </c>
      <c r="AD310">
        <v>2.29</v>
      </c>
      <c r="AE310">
        <v>3.97</v>
      </c>
      <c r="AF310">
        <v>4.6900000000000004</v>
      </c>
      <c r="AG310">
        <v>19758.07</v>
      </c>
      <c r="AH310">
        <v>230.82</v>
      </c>
      <c r="AI310">
        <v>11.62</v>
      </c>
      <c r="AJ310">
        <v>100.83</v>
      </c>
      <c r="AK310">
        <v>259.39999999999998</v>
      </c>
      <c r="AL310">
        <v>496.5</v>
      </c>
      <c r="AM310">
        <v>177.09</v>
      </c>
      <c r="AN310">
        <v>49.16</v>
      </c>
      <c r="AO310">
        <v>210.29</v>
      </c>
      <c r="AP310">
        <v>35.07</v>
      </c>
      <c r="AQ310">
        <v>8.51</v>
      </c>
      <c r="AR310">
        <v>13.11</v>
      </c>
      <c r="AS310">
        <v>104.37</v>
      </c>
      <c r="AT310">
        <v>0.4</v>
      </c>
      <c r="AU310">
        <v>512.01</v>
      </c>
    </row>
    <row r="311" spans="1:47" s="5" customFormat="1" ht="15" customHeight="1" x14ac:dyDescent="0.25">
      <c r="A311">
        <v>2042</v>
      </c>
      <c r="B311" t="s">
        <v>246</v>
      </c>
      <c r="C311">
        <v>0</v>
      </c>
      <c r="D311" t="s">
        <v>469</v>
      </c>
      <c r="E311" t="s">
        <v>74</v>
      </c>
      <c r="F311">
        <v>1.93</v>
      </c>
      <c r="G311">
        <v>5.31</v>
      </c>
      <c r="H311">
        <v>5.82</v>
      </c>
      <c r="I311">
        <v>3.49</v>
      </c>
      <c r="J311">
        <v>38</v>
      </c>
      <c r="K311">
        <v>2.4700000000000002</v>
      </c>
      <c r="L311">
        <v>1.77</v>
      </c>
      <c r="M311">
        <v>4.3499999999999996</v>
      </c>
      <c r="N311">
        <v>7.78</v>
      </c>
      <c r="O311">
        <v>3.12</v>
      </c>
      <c r="P311">
        <v>0.98</v>
      </c>
      <c r="Q311">
        <v>0.11</v>
      </c>
      <c r="R311">
        <v>5.36</v>
      </c>
      <c r="S311">
        <v>0.84</v>
      </c>
      <c r="T311">
        <v>0.82</v>
      </c>
      <c r="U311">
        <v>3.47</v>
      </c>
      <c r="V311">
        <v>0.84</v>
      </c>
      <c r="W311">
        <v>0.84</v>
      </c>
      <c r="X311">
        <v>0.83</v>
      </c>
      <c r="Y311">
        <v>0.8</v>
      </c>
      <c r="Z311">
        <v>0.8</v>
      </c>
      <c r="AA311">
        <v>1.92</v>
      </c>
      <c r="AB311">
        <v>0.56000000000000005</v>
      </c>
      <c r="AC311">
        <v>2.0099999999999998</v>
      </c>
      <c r="AD311">
        <v>2.29</v>
      </c>
      <c r="AE311">
        <v>1.72</v>
      </c>
      <c r="AF311">
        <v>0.83</v>
      </c>
      <c r="AG311">
        <v>85.3</v>
      </c>
      <c r="AH311">
        <v>4.24</v>
      </c>
      <c r="AI311">
        <v>3.83</v>
      </c>
      <c r="AJ311">
        <v>7.97</v>
      </c>
      <c r="AK311">
        <v>0.82</v>
      </c>
      <c r="AL311">
        <v>0.79</v>
      </c>
      <c r="AM311">
        <v>5.27</v>
      </c>
      <c r="AN311">
        <v>3.88</v>
      </c>
      <c r="AO311">
        <v>0.84</v>
      </c>
      <c r="AP311">
        <v>2.2599999999999998</v>
      </c>
      <c r="AQ311">
        <v>2.74</v>
      </c>
      <c r="AR311">
        <v>0.8</v>
      </c>
      <c r="AS311">
        <v>0.84</v>
      </c>
      <c r="AT311">
        <v>0.4</v>
      </c>
      <c r="AU311">
        <v>0.79</v>
      </c>
    </row>
    <row r="312" spans="1:47" s="5" customFormat="1" ht="15" customHeight="1" x14ac:dyDescent="0.25">
      <c r="A312">
        <v>2042</v>
      </c>
      <c r="B312" t="s">
        <v>246</v>
      </c>
      <c r="C312">
        <v>28</v>
      </c>
      <c r="D312" t="s">
        <v>469</v>
      </c>
      <c r="E312" t="s">
        <v>74</v>
      </c>
      <c r="F312">
        <v>4.3600000000000003</v>
      </c>
      <c r="G312">
        <v>5.31</v>
      </c>
      <c r="H312">
        <v>5.82</v>
      </c>
      <c r="I312">
        <v>2.4</v>
      </c>
      <c r="J312">
        <v>0.77</v>
      </c>
      <c r="K312">
        <v>2.4700000000000002</v>
      </c>
      <c r="L312">
        <v>1.77</v>
      </c>
      <c r="M312">
        <v>0.78</v>
      </c>
      <c r="N312">
        <v>2.85</v>
      </c>
      <c r="O312">
        <v>3.12</v>
      </c>
      <c r="P312">
        <v>0.67</v>
      </c>
      <c r="Q312">
        <v>0.11</v>
      </c>
      <c r="R312">
        <v>1.91</v>
      </c>
      <c r="S312">
        <v>0.84</v>
      </c>
      <c r="T312">
        <v>0.82</v>
      </c>
      <c r="U312">
        <v>3.47</v>
      </c>
      <c r="V312">
        <v>0.84</v>
      </c>
      <c r="W312">
        <v>0.84</v>
      </c>
      <c r="X312">
        <v>0.83</v>
      </c>
      <c r="Y312">
        <v>0.8</v>
      </c>
      <c r="Z312">
        <v>0.8</v>
      </c>
      <c r="AA312">
        <v>1.92</v>
      </c>
      <c r="AB312">
        <v>0.56000000000000005</v>
      </c>
      <c r="AC312">
        <v>2.0099999999999998</v>
      </c>
      <c r="AD312">
        <v>2.29</v>
      </c>
      <c r="AE312">
        <v>1.72</v>
      </c>
      <c r="AF312">
        <v>0.83</v>
      </c>
      <c r="AG312">
        <v>3.62</v>
      </c>
      <c r="AH312">
        <v>0.84</v>
      </c>
      <c r="AI312">
        <v>3.83</v>
      </c>
      <c r="AJ312">
        <v>3.36</v>
      </c>
      <c r="AK312">
        <v>0.82</v>
      </c>
      <c r="AL312">
        <v>0.79</v>
      </c>
      <c r="AM312">
        <v>1.2</v>
      </c>
      <c r="AN312">
        <v>3.88</v>
      </c>
      <c r="AO312">
        <v>0.84</v>
      </c>
      <c r="AP312">
        <v>2.2599999999999998</v>
      </c>
      <c r="AQ312">
        <v>2.74</v>
      </c>
      <c r="AR312">
        <v>0.8</v>
      </c>
      <c r="AS312">
        <v>0.84</v>
      </c>
      <c r="AT312">
        <v>0.4</v>
      </c>
      <c r="AU312">
        <v>0.79</v>
      </c>
    </row>
    <row r="313" spans="1:47" s="5" customFormat="1" ht="15" customHeight="1" x14ac:dyDescent="0.25">
      <c r="A313">
        <v>2043</v>
      </c>
      <c r="B313" t="s">
        <v>247</v>
      </c>
      <c r="C313">
        <v>0</v>
      </c>
      <c r="D313" t="s">
        <v>469</v>
      </c>
      <c r="E313" t="s">
        <v>74</v>
      </c>
      <c r="F313">
        <v>21.38</v>
      </c>
      <c r="G313">
        <v>5.31</v>
      </c>
      <c r="H313">
        <v>5.82</v>
      </c>
      <c r="I313">
        <v>2.4</v>
      </c>
      <c r="J313">
        <v>0.77</v>
      </c>
      <c r="K313">
        <v>2.4700000000000002</v>
      </c>
      <c r="L313">
        <v>1.77</v>
      </c>
      <c r="M313">
        <v>0.78</v>
      </c>
      <c r="N313">
        <v>3.09</v>
      </c>
      <c r="O313">
        <v>3.12</v>
      </c>
      <c r="P313">
        <v>0.2</v>
      </c>
      <c r="Q313">
        <v>0.11</v>
      </c>
      <c r="R313">
        <v>5.36</v>
      </c>
      <c r="S313">
        <v>0.84</v>
      </c>
      <c r="T313">
        <v>0.82</v>
      </c>
      <c r="U313">
        <v>3.47</v>
      </c>
      <c r="V313">
        <v>0.84</v>
      </c>
      <c r="W313">
        <v>0.84</v>
      </c>
      <c r="X313">
        <v>0.83</v>
      </c>
      <c r="Y313">
        <v>0.8</v>
      </c>
      <c r="Z313">
        <v>0.8</v>
      </c>
      <c r="AA313">
        <v>1.92</v>
      </c>
      <c r="AB313">
        <v>0.56000000000000005</v>
      </c>
      <c r="AC313">
        <v>2.0099999999999998</v>
      </c>
      <c r="AD313">
        <v>2.29</v>
      </c>
      <c r="AE313">
        <v>1.72</v>
      </c>
      <c r="AF313">
        <v>0.83</v>
      </c>
      <c r="AG313">
        <v>3.62</v>
      </c>
      <c r="AH313">
        <v>8.74</v>
      </c>
      <c r="AI313">
        <v>3.83</v>
      </c>
      <c r="AJ313">
        <v>3.67</v>
      </c>
      <c r="AK313">
        <v>0.82</v>
      </c>
      <c r="AL313">
        <v>0.79</v>
      </c>
      <c r="AM313">
        <v>1.2</v>
      </c>
      <c r="AN313">
        <v>3.88</v>
      </c>
      <c r="AO313">
        <v>0.84</v>
      </c>
      <c r="AP313">
        <v>2.2599999999999998</v>
      </c>
      <c r="AQ313">
        <v>2.74</v>
      </c>
      <c r="AR313">
        <v>0.8</v>
      </c>
      <c r="AS313">
        <v>0.84</v>
      </c>
      <c r="AT313">
        <v>0.4</v>
      </c>
      <c r="AU313">
        <v>0.79</v>
      </c>
    </row>
    <row r="314" spans="1:47" s="5" customFormat="1" ht="15" customHeight="1" x14ac:dyDescent="0.25">
      <c r="A314">
        <v>2043</v>
      </c>
      <c r="B314" t="s">
        <v>247</v>
      </c>
      <c r="C314">
        <v>28</v>
      </c>
      <c r="D314" t="s">
        <v>469</v>
      </c>
      <c r="E314" t="s">
        <v>74</v>
      </c>
      <c r="F314">
        <v>106.05</v>
      </c>
      <c r="G314">
        <v>5.31</v>
      </c>
      <c r="H314">
        <v>5.82</v>
      </c>
      <c r="I314">
        <v>2.4</v>
      </c>
      <c r="J314">
        <v>35.44</v>
      </c>
      <c r="K314">
        <v>3.42</v>
      </c>
      <c r="L314">
        <v>1.77</v>
      </c>
      <c r="M314">
        <v>835.37</v>
      </c>
      <c r="N314">
        <v>2.85</v>
      </c>
      <c r="O314">
        <v>3.12</v>
      </c>
      <c r="P314">
        <v>0.71</v>
      </c>
      <c r="Q314">
        <v>0.11</v>
      </c>
      <c r="R314">
        <v>57.23</v>
      </c>
      <c r="S314">
        <v>0.84</v>
      </c>
      <c r="T314">
        <v>0.82</v>
      </c>
      <c r="U314">
        <v>3.47</v>
      </c>
      <c r="V314">
        <v>0.84</v>
      </c>
      <c r="W314">
        <v>0.84</v>
      </c>
      <c r="X314">
        <v>0.83</v>
      </c>
      <c r="Y314">
        <v>2831.58</v>
      </c>
      <c r="Z314">
        <v>0.8</v>
      </c>
      <c r="AA314">
        <v>1.92</v>
      </c>
      <c r="AB314">
        <v>0.56000000000000005</v>
      </c>
      <c r="AC314">
        <v>2.0099999999999998</v>
      </c>
      <c r="AD314">
        <v>2.29</v>
      </c>
      <c r="AE314">
        <v>1.72</v>
      </c>
      <c r="AF314">
        <v>0.83</v>
      </c>
      <c r="AG314">
        <v>306.82</v>
      </c>
      <c r="AH314">
        <v>124.54</v>
      </c>
      <c r="AI314">
        <v>3.83</v>
      </c>
      <c r="AJ314">
        <v>11.95</v>
      </c>
      <c r="AK314">
        <v>0.82</v>
      </c>
      <c r="AL314">
        <v>0.79</v>
      </c>
      <c r="AM314">
        <v>175.04</v>
      </c>
      <c r="AN314">
        <v>3.88</v>
      </c>
      <c r="AO314">
        <v>0.84</v>
      </c>
      <c r="AP314">
        <v>3.49</v>
      </c>
      <c r="AQ314">
        <v>2.74</v>
      </c>
      <c r="AR314">
        <v>0.8</v>
      </c>
      <c r="AS314">
        <v>0.84</v>
      </c>
      <c r="AT314">
        <v>0.4</v>
      </c>
      <c r="AU314">
        <v>73.73</v>
      </c>
    </row>
    <row r="315" spans="1:47" s="5" customFormat="1" ht="15" customHeight="1" x14ac:dyDescent="0.25">
      <c r="A315">
        <v>2044</v>
      </c>
      <c r="B315" t="s">
        <v>248</v>
      </c>
      <c r="C315">
        <v>0</v>
      </c>
      <c r="D315" t="s">
        <v>469</v>
      </c>
      <c r="E315" t="s">
        <v>74</v>
      </c>
      <c r="F315">
        <v>220.61</v>
      </c>
      <c r="G315" t="s">
        <v>249</v>
      </c>
      <c r="H315">
        <v>65.97</v>
      </c>
      <c r="I315">
        <v>15.34</v>
      </c>
      <c r="J315">
        <v>802.59</v>
      </c>
      <c r="K315">
        <v>15336.26</v>
      </c>
      <c r="L315">
        <v>8.4</v>
      </c>
      <c r="M315">
        <v>4834.99</v>
      </c>
      <c r="N315">
        <v>8.36</v>
      </c>
      <c r="O315">
        <v>334.2</v>
      </c>
      <c r="P315">
        <v>106.36</v>
      </c>
      <c r="Q315">
        <v>3696.3</v>
      </c>
      <c r="R315">
        <v>615.91</v>
      </c>
      <c r="S315">
        <v>4.13</v>
      </c>
      <c r="T315">
        <v>0.82</v>
      </c>
      <c r="U315">
        <v>14.15</v>
      </c>
      <c r="V315">
        <v>15.34</v>
      </c>
      <c r="W315">
        <v>198.58</v>
      </c>
      <c r="X315">
        <v>3.57</v>
      </c>
      <c r="Y315">
        <v>5078.29</v>
      </c>
      <c r="Z315">
        <v>0.8</v>
      </c>
      <c r="AA315">
        <v>468.41</v>
      </c>
      <c r="AB315">
        <v>9.64</v>
      </c>
      <c r="AC315">
        <v>9.74</v>
      </c>
      <c r="AD315">
        <v>2.29</v>
      </c>
      <c r="AE315">
        <v>4.2699999999999996</v>
      </c>
      <c r="AF315">
        <v>15.61</v>
      </c>
      <c r="AG315">
        <v>18494.32</v>
      </c>
      <c r="AH315">
        <v>205.08</v>
      </c>
      <c r="AI315">
        <v>32.47</v>
      </c>
      <c r="AJ315">
        <v>70.2</v>
      </c>
      <c r="AK315">
        <v>83.2</v>
      </c>
      <c r="AL315">
        <v>134.46</v>
      </c>
      <c r="AM315">
        <v>234.1</v>
      </c>
      <c r="AN315">
        <v>23.66</v>
      </c>
      <c r="AO315">
        <v>425.17</v>
      </c>
      <c r="AP315">
        <v>33.56</v>
      </c>
      <c r="AQ315">
        <v>31.71</v>
      </c>
      <c r="AR315">
        <v>26.72</v>
      </c>
      <c r="AS315">
        <v>116.21</v>
      </c>
      <c r="AT315">
        <v>0.59</v>
      </c>
      <c r="AU315">
        <v>708.22</v>
      </c>
    </row>
    <row r="316" spans="1:47" s="5" customFormat="1" ht="15" customHeight="1" x14ac:dyDescent="0.25">
      <c r="A316">
        <v>2044</v>
      </c>
      <c r="B316" t="s">
        <v>248</v>
      </c>
      <c r="C316">
        <v>28</v>
      </c>
      <c r="D316" t="s">
        <v>469</v>
      </c>
      <c r="E316" t="s">
        <v>74</v>
      </c>
      <c r="F316">
        <v>257</v>
      </c>
      <c r="G316" t="s">
        <v>250</v>
      </c>
      <c r="H316">
        <v>64.959999999999994</v>
      </c>
      <c r="I316">
        <v>14.65</v>
      </c>
      <c r="J316">
        <v>384.19</v>
      </c>
      <c r="K316">
        <v>4287</v>
      </c>
      <c r="L316">
        <v>6.49</v>
      </c>
      <c r="M316">
        <v>4592.8100000000004</v>
      </c>
      <c r="N316">
        <v>16.23</v>
      </c>
      <c r="O316">
        <v>24.26</v>
      </c>
      <c r="P316">
        <v>73.150000000000006</v>
      </c>
      <c r="Q316">
        <v>790.17</v>
      </c>
      <c r="R316">
        <v>306.77999999999997</v>
      </c>
      <c r="S316">
        <v>4.4400000000000004</v>
      </c>
      <c r="T316">
        <v>0.82</v>
      </c>
      <c r="U316">
        <v>14.77</v>
      </c>
      <c r="V316">
        <v>1.44</v>
      </c>
      <c r="W316">
        <v>34.04</v>
      </c>
      <c r="X316">
        <v>1.02</v>
      </c>
      <c r="Y316">
        <v>5348.13</v>
      </c>
      <c r="Z316">
        <v>0.8</v>
      </c>
      <c r="AA316">
        <v>143.71</v>
      </c>
      <c r="AB316">
        <v>8.5399999999999991</v>
      </c>
      <c r="AC316">
        <v>9.4499999999999993</v>
      </c>
      <c r="AD316">
        <v>2.29</v>
      </c>
      <c r="AE316">
        <v>4.4800000000000004</v>
      </c>
      <c r="AF316">
        <v>4.7699999999999996</v>
      </c>
      <c r="AG316">
        <v>129.38</v>
      </c>
      <c r="AH316">
        <v>243.81</v>
      </c>
      <c r="AI316">
        <v>34.159999999999997</v>
      </c>
      <c r="AJ316">
        <v>55.35</v>
      </c>
      <c r="AK316">
        <v>59.69</v>
      </c>
      <c r="AL316">
        <v>128.29</v>
      </c>
      <c r="AM316">
        <v>272.22000000000003</v>
      </c>
      <c r="AN316">
        <v>28.58</v>
      </c>
      <c r="AO316">
        <v>148.72</v>
      </c>
      <c r="AP316">
        <v>37.92</v>
      </c>
      <c r="AQ316">
        <v>12.99</v>
      </c>
      <c r="AR316">
        <v>16.350000000000001</v>
      </c>
      <c r="AS316">
        <v>55</v>
      </c>
      <c r="AT316">
        <v>0.64</v>
      </c>
      <c r="AU316">
        <v>187.6</v>
      </c>
    </row>
    <row r="317" spans="1:47" s="5" customFormat="1" ht="15" customHeight="1" x14ac:dyDescent="0.25">
      <c r="A317">
        <v>2045</v>
      </c>
      <c r="B317" t="s">
        <v>251</v>
      </c>
      <c r="C317">
        <v>0</v>
      </c>
      <c r="D317" t="s">
        <v>469</v>
      </c>
      <c r="E317" t="s">
        <v>74</v>
      </c>
      <c r="F317">
        <v>0.71</v>
      </c>
      <c r="G317">
        <v>5.31</v>
      </c>
      <c r="H317">
        <v>5.82</v>
      </c>
      <c r="I317">
        <v>2.4</v>
      </c>
      <c r="J317">
        <v>0.77</v>
      </c>
      <c r="K317">
        <v>2.4700000000000002</v>
      </c>
      <c r="L317">
        <v>1.77</v>
      </c>
      <c r="M317">
        <v>0.84</v>
      </c>
      <c r="N317">
        <v>2.85</v>
      </c>
      <c r="O317">
        <v>3.12</v>
      </c>
      <c r="P317">
        <v>0.13</v>
      </c>
      <c r="Q317">
        <v>0.11</v>
      </c>
      <c r="R317">
        <v>1.33</v>
      </c>
      <c r="S317">
        <v>0.84</v>
      </c>
      <c r="T317">
        <v>0.82</v>
      </c>
      <c r="U317">
        <v>3.47</v>
      </c>
      <c r="V317">
        <v>0.84</v>
      </c>
      <c r="W317">
        <v>0.84</v>
      </c>
      <c r="X317">
        <v>0.83</v>
      </c>
      <c r="Y317">
        <v>0.8</v>
      </c>
      <c r="Z317">
        <v>0.8</v>
      </c>
      <c r="AA317">
        <v>1.92</v>
      </c>
      <c r="AB317">
        <v>0.56000000000000005</v>
      </c>
      <c r="AC317">
        <v>2.0099999999999998</v>
      </c>
      <c r="AD317">
        <v>2.29</v>
      </c>
      <c r="AE317">
        <v>1.72</v>
      </c>
      <c r="AF317">
        <v>0.83</v>
      </c>
      <c r="AG317">
        <v>3.62</v>
      </c>
      <c r="AH317">
        <v>0.84</v>
      </c>
      <c r="AI317">
        <v>3.83</v>
      </c>
      <c r="AJ317">
        <v>3.38</v>
      </c>
      <c r="AK317">
        <v>0.82</v>
      </c>
      <c r="AL317">
        <v>0.79</v>
      </c>
      <c r="AM317">
        <v>1.2</v>
      </c>
      <c r="AN317">
        <v>3.88</v>
      </c>
      <c r="AO317">
        <v>0.84</v>
      </c>
      <c r="AP317">
        <v>2.2599999999999998</v>
      </c>
      <c r="AQ317">
        <v>2.74</v>
      </c>
      <c r="AR317">
        <v>0.8</v>
      </c>
      <c r="AS317">
        <v>0.84</v>
      </c>
      <c r="AT317">
        <v>0.4</v>
      </c>
      <c r="AU317">
        <v>0.79</v>
      </c>
    </row>
    <row r="318" spans="1:47" s="5" customFormat="1" ht="13.5" customHeight="1" x14ac:dyDescent="0.25">
      <c r="A318">
        <v>2045</v>
      </c>
      <c r="B318" t="s">
        <v>251</v>
      </c>
      <c r="C318">
        <v>28</v>
      </c>
      <c r="D318" t="s">
        <v>469</v>
      </c>
      <c r="E318" t="s">
        <v>74</v>
      </c>
      <c r="F318">
        <v>0.71</v>
      </c>
      <c r="G318">
        <v>5.31</v>
      </c>
      <c r="H318">
        <v>5.82</v>
      </c>
      <c r="I318">
        <v>2.4</v>
      </c>
      <c r="J318">
        <v>9.01</v>
      </c>
      <c r="K318">
        <v>4.53</v>
      </c>
      <c r="L318">
        <v>1.77</v>
      </c>
      <c r="M318">
        <v>64.69</v>
      </c>
      <c r="N318">
        <v>2.85</v>
      </c>
      <c r="O318">
        <v>3.12</v>
      </c>
      <c r="P318">
        <v>0.13</v>
      </c>
      <c r="Q318">
        <v>0.11</v>
      </c>
      <c r="R318">
        <v>5.36</v>
      </c>
      <c r="S318">
        <v>0.84</v>
      </c>
      <c r="T318">
        <v>0.82</v>
      </c>
      <c r="U318">
        <v>3.47</v>
      </c>
      <c r="V318">
        <v>0.84</v>
      </c>
      <c r="W318">
        <v>0.84</v>
      </c>
      <c r="X318">
        <v>0.83</v>
      </c>
      <c r="Y318">
        <v>76.77</v>
      </c>
      <c r="Z318">
        <v>0.8</v>
      </c>
      <c r="AA318">
        <v>1.92</v>
      </c>
      <c r="AB318">
        <v>0.63</v>
      </c>
      <c r="AC318">
        <v>2.0099999999999998</v>
      </c>
      <c r="AD318">
        <v>2.29</v>
      </c>
      <c r="AE318">
        <v>1.72</v>
      </c>
      <c r="AF318">
        <v>0.83</v>
      </c>
      <c r="AG318">
        <v>9.83</v>
      </c>
      <c r="AH318">
        <v>0.84</v>
      </c>
      <c r="AI318">
        <v>3.83</v>
      </c>
      <c r="AJ318">
        <v>3.67</v>
      </c>
      <c r="AK318">
        <v>0.82</v>
      </c>
      <c r="AL318">
        <v>0.79</v>
      </c>
      <c r="AM318">
        <v>3.71</v>
      </c>
      <c r="AN318">
        <v>3.88</v>
      </c>
      <c r="AO318">
        <v>0.84</v>
      </c>
      <c r="AP318">
        <v>2.3199999999999998</v>
      </c>
      <c r="AQ318">
        <v>2.74</v>
      </c>
      <c r="AR318">
        <v>0.8</v>
      </c>
      <c r="AS318">
        <v>0.84</v>
      </c>
      <c r="AT318">
        <v>0.4</v>
      </c>
      <c r="AU318">
        <v>0.79</v>
      </c>
    </row>
    <row r="319" spans="1:47" s="5" customFormat="1" ht="13.5" customHeight="1" x14ac:dyDescent="0.25">
      <c r="A319">
        <v>2046</v>
      </c>
      <c r="B319" t="s">
        <v>252</v>
      </c>
      <c r="C319">
        <v>0</v>
      </c>
      <c r="D319" t="s">
        <v>469</v>
      </c>
      <c r="E319" t="s">
        <v>74</v>
      </c>
      <c r="F319">
        <v>0.71</v>
      </c>
      <c r="G319">
        <v>5.31</v>
      </c>
      <c r="H319">
        <v>5.82</v>
      </c>
      <c r="I319">
        <v>2.4</v>
      </c>
      <c r="J319">
        <v>11.63</v>
      </c>
      <c r="K319">
        <v>2.4700000000000002</v>
      </c>
      <c r="L319">
        <v>1.77</v>
      </c>
      <c r="M319">
        <v>0.78</v>
      </c>
      <c r="N319">
        <v>2.85</v>
      </c>
      <c r="O319">
        <v>3.12</v>
      </c>
      <c r="P319">
        <v>0.13</v>
      </c>
      <c r="Q319">
        <v>0.11</v>
      </c>
      <c r="R319">
        <v>2.4900000000000002</v>
      </c>
      <c r="S319">
        <v>0.84</v>
      </c>
      <c r="T319">
        <v>0.82</v>
      </c>
      <c r="U319">
        <v>3.47</v>
      </c>
      <c r="V319">
        <v>0.84</v>
      </c>
      <c r="W319">
        <v>0.84</v>
      </c>
      <c r="X319">
        <v>0.83</v>
      </c>
      <c r="Y319">
        <v>0.8</v>
      </c>
      <c r="Z319">
        <v>0.8</v>
      </c>
      <c r="AA319">
        <v>1.92</v>
      </c>
      <c r="AB319">
        <v>0.56000000000000005</v>
      </c>
      <c r="AC319">
        <v>2.0099999999999998</v>
      </c>
      <c r="AD319">
        <v>2.29</v>
      </c>
      <c r="AE319">
        <v>1.72</v>
      </c>
      <c r="AF319">
        <v>0.83</v>
      </c>
      <c r="AG319">
        <v>3.62</v>
      </c>
      <c r="AH319">
        <v>1.1200000000000001</v>
      </c>
      <c r="AI319">
        <v>3.83</v>
      </c>
      <c r="AJ319">
        <v>3.67</v>
      </c>
      <c r="AK319">
        <v>0.82</v>
      </c>
      <c r="AL319">
        <v>0.79</v>
      </c>
      <c r="AM319">
        <v>1.2</v>
      </c>
      <c r="AN319">
        <v>3.88</v>
      </c>
      <c r="AO319">
        <v>0.84</v>
      </c>
      <c r="AP319">
        <v>2.2599999999999998</v>
      </c>
      <c r="AQ319">
        <v>2.74</v>
      </c>
      <c r="AR319">
        <v>0.8</v>
      </c>
      <c r="AS319">
        <v>0.84</v>
      </c>
      <c r="AT319">
        <v>0.4</v>
      </c>
      <c r="AU319">
        <v>0.79</v>
      </c>
    </row>
    <row r="320" spans="1:47" s="5" customFormat="1" ht="13.5" customHeight="1" x14ac:dyDescent="0.25">
      <c r="A320">
        <v>2046</v>
      </c>
      <c r="B320" t="s">
        <v>252</v>
      </c>
      <c r="C320">
        <v>28</v>
      </c>
      <c r="D320" t="s">
        <v>469</v>
      </c>
      <c r="E320" t="s">
        <v>74</v>
      </c>
      <c r="F320">
        <v>0.71</v>
      </c>
      <c r="G320">
        <v>5.31</v>
      </c>
      <c r="H320">
        <v>5.82</v>
      </c>
      <c r="I320">
        <v>2.4</v>
      </c>
      <c r="J320">
        <v>0.77</v>
      </c>
      <c r="K320">
        <v>2.4700000000000002</v>
      </c>
      <c r="L320">
        <v>1.77</v>
      </c>
      <c r="M320">
        <v>0.78</v>
      </c>
      <c r="N320">
        <v>2.85</v>
      </c>
      <c r="O320">
        <v>3.12</v>
      </c>
      <c r="P320">
        <v>0.13</v>
      </c>
      <c r="Q320">
        <v>0.11</v>
      </c>
      <c r="R320">
        <v>4.34</v>
      </c>
      <c r="S320">
        <v>0.84</v>
      </c>
      <c r="T320">
        <v>0.82</v>
      </c>
      <c r="U320">
        <v>3.47</v>
      </c>
      <c r="V320">
        <v>0.84</v>
      </c>
      <c r="W320">
        <v>0.84</v>
      </c>
      <c r="X320">
        <v>0.83</v>
      </c>
      <c r="Y320">
        <v>7.59</v>
      </c>
      <c r="Z320">
        <v>0.8</v>
      </c>
      <c r="AA320">
        <v>1.92</v>
      </c>
      <c r="AB320">
        <v>0.56000000000000005</v>
      </c>
      <c r="AC320">
        <v>2.0099999999999998</v>
      </c>
      <c r="AD320">
        <v>2.29</v>
      </c>
      <c r="AE320">
        <v>1.72</v>
      </c>
      <c r="AF320">
        <v>0.83</v>
      </c>
      <c r="AG320">
        <v>3.62</v>
      </c>
      <c r="AH320">
        <v>0.84</v>
      </c>
      <c r="AI320">
        <v>3.83</v>
      </c>
      <c r="AJ320">
        <v>3.36</v>
      </c>
      <c r="AK320">
        <v>0.82</v>
      </c>
      <c r="AL320">
        <v>0.79</v>
      </c>
      <c r="AM320">
        <v>1.2</v>
      </c>
      <c r="AN320">
        <v>3.88</v>
      </c>
      <c r="AO320">
        <v>0.84</v>
      </c>
      <c r="AP320">
        <v>2.2599999999999998</v>
      </c>
      <c r="AQ320">
        <v>2.74</v>
      </c>
      <c r="AR320">
        <v>0.8</v>
      </c>
      <c r="AS320">
        <v>0.84</v>
      </c>
      <c r="AT320">
        <v>0.4</v>
      </c>
      <c r="AU320">
        <v>0.79</v>
      </c>
    </row>
    <row r="321" spans="1:47" s="5" customFormat="1" x14ac:dyDescent="0.25">
      <c r="A321">
        <v>2047</v>
      </c>
      <c r="B321" t="s">
        <v>253</v>
      </c>
      <c r="C321">
        <v>0</v>
      </c>
      <c r="D321" t="s">
        <v>469</v>
      </c>
      <c r="E321" t="s">
        <v>74</v>
      </c>
      <c r="F321">
        <v>48.92</v>
      </c>
      <c r="G321">
        <v>5.31</v>
      </c>
      <c r="H321">
        <v>5.82</v>
      </c>
      <c r="I321">
        <v>2.4</v>
      </c>
      <c r="J321">
        <v>0.77</v>
      </c>
      <c r="K321">
        <v>2.4700000000000002</v>
      </c>
      <c r="L321">
        <v>1.77</v>
      </c>
      <c r="M321">
        <v>1.06</v>
      </c>
      <c r="N321">
        <v>2.85</v>
      </c>
      <c r="O321">
        <v>3.12</v>
      </c>
      <c r="P321">
        <v>0.13</v>
      </c>
      <c r="Q321">
        <v>0.11</v>
      </c>
      <c r="R321">
        <v>3.64</v>
      </c>
      <c r="S321">
        <v>0.84</v>
      </c>
      <c r="T321">
        <v>0.82</v>
      </c>
      <c r="U321">
        <v>3.47</v>
      </c>
      <c r="V321">
        <v>0.84</v>
      </c>
      <c r="W321">
        <v>0.84</v>
      </c>
      <c r="X321">
        <v>0.83</v>
      </c>
      <c r="Y321">
        <v>7.1</v>
      </c>
      <c r="Z321">
        <v>0.8</v>
      </c>
      <c r="AA321">
        <v>1.92</v>
      </c>
      <c r="AB321">
        <v>0.56000000000000005</v>
      </c>
      <c r="AC321">
        <v>2.0099999999999998</v>
      </c>
      <c r="AD321">
        <v>2.29</v>
      </c>
      <c r="AE321">
        <v>1.72</v>
      </c>
      <c r="AF321">
        <v>0.83</v>
      </c>
      <c r="AG321">
        <v>3.62</v>
      </c>
      <c r="AH321">
        <v>6.89</v>
      </c>
      <c r="AI321">
        <v>3.83</v>
      </c>
      <c r="AJ321">
        <v>3.36</v>
      </c>
      <c r="AK321">
        <v>0.82</v>
      </c>
      <c r="AL321">
        <v>0.79</v>
      </c>
      <c r="AM321">
        <v>2.86</v>
      </c>
      <c r="AN321">
        <v>3.88</v>
      </c>
      <c r="AO321">
        <v>0.84</v>
      </c>
      <c r="AP321">
        <v>2.2599999999999998</v>
      </c>
      <c r="AQ321">
        <v>2.74</v>
      </c>
      <c r="AR321">
        <v>0.8</v>
      </c>
      <c r="AS321">
        <v>0.84</v>
      </c>
      <c r="AT321">
        <v>0.4</v>
      </c>
      <c r="AU321">
        <v>0.79</v>
      </c>
    </row>
    <row r="322" spans="1:47" s="5" customFormat="1" x14ac:dyDescent="0.25">
      <c r="A322">
        <v>2047</v>
      </c>
      <c r="B322" t="s">
        <v>253</v>
      </c>
      <c r="C322">
        <v>28</v>
      </c>
      <c r="D322" t="s">
        <v>469</v>
      </c>
      <c r="E322" t="s">
        <v>74</v>
      </c>
      <c r="F322">
        <v>46.07</v>
      </c>
      <c r="G322">
        <v>5.31</v>
      </c>
      <c r="H322">
        <v>5.82</v>
      </c>
      <c r="I322">
        <v>2.4</v>
      </c>
      <c r="J322">
        <v>9.01</v>
      </c>
      <c r="K322">
        <v>2.4700000000000002</v>
      </c>
      <c r="L322">
        <v>1.77</v>
      </c>
      <c r="M322">
        <v>26.88</v>
      </c>
      <c r="N322">
        <v>3.67</v>
      </c>
      <c r="O322">
        <v>3.12</v>
      </c>
      <c r="P322">
        <v>0.15</v>
      </c>
      <c r="Q322">
        <v>0.11</v>
      </c>
      <c r="R322">
        <v>12.02</v>
      </c>
      <c r="S322">
        <v>0.84</v>
      </c>
      <c r="T322">
        <v>0.82</v>
      </c>
      <c r="U322">
        <v>3.47</v>
      </c>
      <c r="V322">
        <v>0.84</v>
      </c>
      <c r="W322">
        <v>0.84</v>
      </c>
      <c r="X322">
        <v>0.83</v>
      </c>
      <c r="Y322">
        <v>72.5</v>
      </c>
      <c r="Z322">
        <v>0.8</v>
      </c>
      <c r="AA322">
        <v>1.92</v>
      </c>
      <c r="AB322">
        <v>0.56000000000000005</v>
      </c>
      <c r="AC322">
        <v>2.0099999999999998</v>
      </c>
      <c r="AD322">
        <v>2.29</v>
      </c>
      <c r="AE322">
        <v>1.72</v>
      </c>
      <c r="AF322">
        <v>0.83</v>
      </c>
      <c r="AG322">
        <v>3.62</v>
      </c>
      <c r="AH322">
        <v>10.32</v>
      </c>
      <c r="AI322">
        <v>3.83</v>
      </c>
      <c r="AJ322">
        <v>6.95</v>
      </c>
      <c r="AK322">
        <v>0.82</v>
      </c>
      <c r="AL322">
        <v>0.79</v>
      </c>
      <c r="AM322">
        <v>13.48</v>
      </c>
      <c r="AN322">
        <v>3.88</v>
      </c>
      <c r="AO322">
        <v>0.84</v>
      </c>
      <c r="AP322">
        <v>2.2599999999999998</v>
      </c>
      <c r="AQ322">
        <v>2.74</v>
      </c>
      <c r="AR322">
        <v>0.8</v>
      </c>
      <c r="AS322">
        <v>0.84</v>
      </c>
      <c r="AT322">
        <v>0.4</v>
      </c>
      <c r="AU322">
        <v>0.79</v>
      </c>
    </row>
    <row r="323" spans="1:47" s="5" customFormat="1" x14ac:dyDescent="0.25">
      <c r="A323">
        <v>2048</v>
      </c>
      <c r="B323" t="s">
        <v>254</v>
      </c>
      <c r="C323">
        <v>0</v>
      </c>
      <c r="D323" t="s">
        <v>469</v>
      </c>
      <c r="E323" t="s">
        <v>74</v>
      </c>
      <c r="F323">
        <v>66.11</v>
      </c>
      <c r="G323" t="s">
        <v>255</v>
      </c>
      <c r="H323">
        <v>68.260000000000005</v>
      </c>
      <c r="I323">
        <v>14.26</v>
      </c>
      <c r="J323">
        <v>92.92</v>
      </c>
      <c r="K323">
        <v>14615.87</v>
      </c>
      <c r="L323">
        <v>19.57</v>
      </c>
      <c r="M323">
        <v>3550.16</v>
      </c>
      <c r="N323">
        <v>181.08</v>
      </c>
      <c r="O323">
        <v>34.869999999999997</v>
      </c>
      <c r="P323">
        <v>93.91</v>
      </c>
      <c r="Q323">
        <v>535.76</v>
      </c>
      <c r="R323">
        <v>650.91</v>
      </c>
      <c r="S323">
        <v>2.2999999999999998</v>
      </c>
      <c r="T323">
        <v>0.82</v>
      </c>
      <c r="U323">
        <v>3.47</v>
      </c>
      <c r="V323">
        <v>0.84</v>
      </c>
      <c r="W323">
        <v>2490.9699999999998</v>
      </c>
      <c r="X323">
        <v>13.89</v>
      </c>
      <c r="Y323">
        <v>4223</v>
      </c>
      <c r="Z323">
        <v>0.8</v>
      </c>
      <c r="AA323">
        <v>40.75</v>
      </c>
      <c r="AB323">
        <v>8.23</v>
      </c>
      <c r="AC323">
        <v>6.9</v>
      </c>
      <c r="AD323">
        <v>2.29</v>
      </c>
      <c r="AE323">
        <v>2.59</v>
      </c>
      <c r="AF323">
        <v>1.42</v>
      </c>
      <c r="AG323">
        <v>18238.11</v>
      </c>
      <c r="AH323">
        <v>2494.67</v>
      </c>
      <c r="AI323">
        <v>23.97</v>
      </c>
      <c r="AJ323">
        <v>23.15</v>
      </c>
      <c r="AK323">
        <v>2129.96</v>
      </c>
      <c r="AL323">
        <v>1555.19</v>
      </c>
      <c r="AM323">
        <v>36.770000000000003</v>
      </c>
      <c r="AN323">
        <v>29.42</v>
      </c>
      <c r="AO323">
        <v>234.4</v>
      </c>
      <c r="AP323">
        <v>22.4</v>
      </c>
      <c r="AQ323">
        <v>18.23</v>
      </c>
      <c r="AR323">
        <v>11.73</v>
      </c>
      <c r="AS323">
        <v>583.73</v>
      </c>
      <c r="AT323">
        <v>0.4</v>
      </c>
      <c r="AU323">
        <v>320.81</v>
      </c>
    </row>
    <row r="324" spans="1:47" s="5" customFormat="1" x14ac:dyDescent="0.25">
      <c r="A324">
        <v>2048</v>
      </c>
      <c r="B324" t="s">
        <v>254</v>
      </c>
      <c r="C324">
        <v>2</v>
      </c>
      <c r="D324" t="s">
        <v>469</v>
      </c>
      <c r="E324" t="s">
        <v>74</v>
      </c>
      <c r="F324">
        <v>93.68</v>
      </c>
      <c r="G324" t="s">
        <v>256</v>
      </c>
      <c r="H324">
        <v>60.98</v>
      </c>
      <c r="I324">
        <v>9.26</v>
      </c>
      <c r="J324">
        <v>406.74</v>
      </c>
      <c r="K324">
        <v>17623.46</v>
      </c>
      <c r="L324">
        <v>9.8699999999999992</v>
      </c>
      <c r="M324">
        <v>3527.78</v>
      </c>
      <c r="N324">
        <v>179.18</v>
      </c>
      <c r="O324">
        <v>17.010000000000002</v>
      </c>
      <c r="P324">
        <v>98.77</v>
      </c>
      <c r="Q324">
        <v>629.20000000000005</v>
      </c>
      <c r="R324">
        <v>985.91</v>
      </c>
      <c r="S324">
        <v>1.34</v>
      </c>
      <c r="T324">
        <v>0.82</v>
      </c>
      <c r="U324">
        <v>3.47</v>
      </c>
      <c r="V324">
        <v>0.84</v>
      </c>
      <c r="W324">
        <v>331.32</v>
      </c>
      <c r="X324">
        <v>6.74</v>
      </c>
      <c r="Y324">
        <v>4480.88</v>
      </c>
      <c r="Z324">
        <v>0.8</v>
      </c>
      <c r="AA324">
        <v>147.81</v>
      </c>
      <c r="AB324">
        <v>6.49</v>
      </c>
      <c r="AC324">
        <v>4.5599999999999996</v>
      </c>
      <c r="AD324">
        <v>2.29</v>
      </c>
      <c r="AE324">
        <v>1.72</v>
      </c>
      <c r="AF324">
        <v>0.83</v>
      </c>
      <c r="AG324">
        <v>18152.150000000001</v>
      </c>
      <c r="AH324">
        <v>493.62</v>
      </c>
      <c r="AI324">
        <v>22.32</v>
      </c>
      <c r="AJ324">
        <v>35.46</v>
      </c>
      <c r="AK324">
        <v>625.73</v>
      </c>
      <c r="AL324">
        <v>243.66</v>
      </c>
      <c r="AM324">
        <v>88.89</v>
      </c>
      <c r="AN324">
        <v>83.29</v>
      </c>
      <c r="AO324">
        <v>606.75</v>
      </c>
      <c r="AP324">
        <v>52.31</v>
      </c>
      <c r="AQ324">
        <v>39.69</v>
      </c>
      <c r="AR324">
        <v>22.79</v>
      </c>
      <c r="AS324">
        <v>684.22</v>
      </c>
      <c r="AT324">
        <v>0.4</v>
      </c>
      <c r="AU324">
        <v>132.41999999999999</v>
      </c>
    </row>
    <row r="325" spans="1:47" s="5" customFormat="1" x14ac:dyDescent="0.25">
      <c r="A325">
        <v>2048</v>
      </c>
      <c r="B325" t="s">
        <v>254</v>
      </c>
      <c r="C325">
        <v>7</v>
      </c>
      <c r="D325" t="s">
        <v>469</v>
      </c>
      <c r="E325" t="s">
        <v>74</v>
      </c>
      <c r="F325">
        <v>401.84</v>
      </c>
      <c r="G325" t="s">
        <v>257</v>
      </c>
      <c r="H325">
        <v>52.77</v>
      </c>
      <c r="I325">
        <v>8.7799999999999994</v>
      </c>
      <c r="J325">
        <v>140.16</v>
      </c>
      <c r="K325">
        <v>11878.39</v>
      </c>
      <c r="L325">
        <v>8.6300000000000008</v>
      </c>
      <c r="M325">
        <v>4563.76</v>
      </c>
      <c r="N325">
        <v>10.69</v>
      </c>
      <c r="O325">
        <v>5.53</v>
      </c>
      <c r="P325">
        <v>64.77</v>
      </c>
      <c r="Q325">
        <v>292.57</v>
      </c>
      <c r="R325">
        <v>544.76</v>
      </c>
      <c r="S325">
        <v>1.72</v>
      </c>
      <c r="T325">
        <v>0.82</v>
      </c>
      <c r="U325">
        <v>3.47</v>
      </c>
      <c r="V325">
        <v>0.84</v>
      </c>
      <c r="W325">
        <v>27.99</v>
      </c>
      <c r="X325">
        <v>1.38</v>
      </c>
      <c r="Y325">
        <v>5523.91</v>
      </c>
      <c r="Z325">
        <v>0.8</v>
      </c>
      <c r="AA325">
        <v>11.96</v>
      </c>
      <c r="AB325">
        <v>5.76</v>
      </c>
      <c r="AC325">
        <v>4.33</v>
      </c>
      <c r="AD325">
        <v>2.29</v>
      </c>
      <c r="AE325">
        <v>1.79</v>
      </c>
      <c r="AF325">
        <v>0.83</v>
      </c>
      <c r="AG325">
        <v>8294.3799999999992</v>
      </c>
      <c r="AH325">
        <v>117.49</v>
      </c>
      <c r="AI325">
        <v>17.82</v>
      </c>
      <c r="AJ325">
        <v>39.200000000000003</v>
      </c>
      <c r="AK325">
        <v>117.2</v>
      </c>
      <c r="AL325">
        <v>73.11</v>
      </c>
      <c r="AM325">
        <v>351.83</v>
      </c>
      <c r="AN325">
        <v>35.36</v>
      </c>
      <c r="AO325">
        <v>151.30000000000001</v>
      </c>
      <c r="AP325">
        <v>23.87</v>
      </c>
      <c r="AQ325">
        <v>6.93</v>
      </c>
      <c r="AR325">
        <v>12.96</v>
      </c>
      <c r="AS325">
        <v>66.400000000000006</v>
      </c>
      <c r="AT325">
        <v>0.4</v>
      </c>
      <c r="AU325">
        <v>253.33</v>
      </c>
    </row>
    <row r="326" spans="1:47" s="5" customFormat="1" x14ac:dyDescent="0.25">
      <c r="A326">
        <v>2048</v>
      </c>
      <c r="B326" t="s">
        <v>254</v>
      </c>
      <c r="C326">
        <v>9</v>
      </c>
      <c r="D326" t="s">
        <v>469</v>
      </c>
      <c r="E326" t="s">
        <v>74</v>
      </c>
      <c r="F326">
        <v>328.33</v>
      </c>
      <c r="G326">
        <v>5.31</v>
      </c>
      <c r="H326">
        <v>17.97</v>
      </c>
      <c r="I326">
        <v>6.13</v>
      </c>
      <c r="J326">
        <v>153.84</v>
      </c>
      <c r="K326">
        <v>2249.4</v>
      </c>
      <c r="L326">
        <v>8.25</v>
      </c>
      <c r="M326">
        <v>5462.58</v>
      </c>
      <c r="N326">
        <v>8.26</v>
      </c>
      <c r="O326">
        <v>3.88</v>
      </c>
      <c r="P326">
        <v>113.26</v>
      </c>
      <c r="Q326">
        <v>507.02</v>
      </c>
      <c r="R326">
        <v>395.39</v>
      </c>
      <c r="S326">
        <v>0.84</v>
      </c>
      <c r="T326">
        <v>0.82</v>
      </c>
      <c r="U326">
        <v>3.47</v>
      </c>
      <c r="V326">
        <v>0.84</v>
      </c>
      <c r="W326">
        <v>9.94</v>
      </c>
      <c r="X326">
        <v>0.83</v>
      </c>
      <c r="Y326">
        <v>6242.44</v>
      </c>
      <c r="Z326">
        <v>0.8</v>
      </c>
      <c r="AA326">
        <v>9.4499999999999993</v>
      </c>
      <c r="AB326">
        <v>2.4500000000000002</v>
      </c>
      <c r="AC326">
        <v>2.0099999999999998</v>
      </c>
      <c r="AD326">
        <v>2.29</v>
      </c>
      <c r="AE326">
        <v>1.72</v>
      </c>
      <c r="AF326">
        <v>0.83</v>
      </c>
      <c r="AG326">
        <v>126.1</v>
      </c>
      <c r="AH326">
        <v>113.69</v>
      </c>
      <c r="AI326">
        <v>10.24</v>
      </c>
      <c r="AJ326">
        <v>32.67</v>
      </c>
      <c r="AK326">
        <v>86.45</v>
      </c>
      <c r="AL326">
        <v>35.68</v>
      </c>
      <c r="AM326">
        <v>128.12</v>
      </c>
      <c r="AN326">
        <v>18.41</v>
      </c>
      <c r="AO326">
        <v>76.84</v>
      </c>
      <c r="AP326">
        <v>26.08</v>
      </c>
      <c r="AQ326">
        <v>3.63</v>
      </c>
      <c r="AR326">
        <v>11.56</v>
      </c>
      <c r="AS326">
        <v>53.67</v>
      </c>
      <c r="AT326">
        <v>0.4</v>
      </c>
      <c r="AU326">
        <v>219.75</v>
      </c>
    </row>
    <row r="327" spans="1:47" s="5" customFormat="1" x14ac:dyDescent="0.25">
      <c r="A327">
        <v>2049</v>
      </c>
      <c r="B327" t="s">
        <v>258</v>
      </c>
      <c r="C327">
        <v>0</v>
      </c>
      <c r="D327" t="s">
        <v>469</v>
      </c>
      <c r="E327" t="s">
        <v>74</v>
      </c>
      <c r="F327">
        <v>395.59</v>
      </c>
      <c r="G327" t="s">
        <v>259</v>
      </c>
      <c r="H327">
        <v>21.32</v>
      </c>
      <c r="I327">
        <v>4.63</v>
      </c>
      <c r="J327">
        <v>62.36</v>
      </c>
      <c r="K327">
        <v>15780.08</v>
      </c>
      <c r="L327">
        <v>6.27</v>
      </c>
      <c r="M327">
        <v>5447.73</v>
      </c>
      <c r="N327">
        <v>2.85</v>
      </c>
      <c r="O327">
        <v>36.51</v>
      </c>
      <c r="P327">
        <v>45.05</v>
      </c>
      <c r="Q327">
        <v>265.20999999999998</v>
      </c>
      <c r="R327">
        <v>200.35</v>
      </c>
      <c r="S327">
        <v>0.98</v>
      </c>
      <c r="T327">
        <v>0.82</v>
      </c>
      <c r="U327">
        <v>3.47</v>
      </c>
      <c r="V327">
        <v>0.84</v>
      </c>
      <c r="W327">
        <v>92.16</v>
      </c>
      <c r="X327">
        <v>0.83</v>
      </c>
      <c r="Y327">
        <v>5740.64</v>
      </c>
      <c r="Z327">
        <v>0.8</v>
      </c>
      <c r="AA327">
        <v>13.95</v>
      </c>
      <c r="AB327">
        <v>3.59</v>
      </c>
      <c r="AC327">
        <v>4.4400000000000004</v>
      </c>
      <c r="AD327">
        <v>2.29</v>
      </c>
      <c r="AE327">
        <v>1.72</v>
      </c>
      <c r="AF327">
        <v>0.83</v>
      </c>
      <c r="AG327">
        <v>14927.6</v>
      </c>
      <c r="AH327">
        <v>134.06</v>
      </c>
      <c r="AI327">
        <v>10.59</v>
      </c>
      <c r="AJ327">
        <v>30.21</v>
      </c>
      <c r="AK327">
        <v>50.36</v>
      </c>
      <c r="AL327">
        <v>150.54</v>
      </c>
      <c r="AM327">
        <v>161.59</v>
      </c>
      <c r="AN327">
        <v>44.1</v>
      </c>
      <c r="AO327">
        <v>160.82</v>
      </c>
      <c r="AP327">
        <v>8.64</v>
      </c>
      <c r="AQ327">
        <v>2.74</v>
      </c>
      <c r="AR327">
        <v>14.28</v>
      </c>
      <c r="AS327">
        <v>29.78</v>
      </c>
      <c r="AT327">
        <v>0.4</v>
      </c>
      <c r="AU327">
        <v>604.64</v>
      </c>
    </row>
    <row r="328" spans="1:47" s="5" customFormat="1" x14ac:dyDescent="0.25">
      <c r="A328">
        <v>2050</v>
      </c>
      <c r="B328" t="s">
        <v>260</v>
      </c>
      <c r="C328">
        <v>0</v>
      </c>
      <c r="D328" t="s">
        <v>469</v>
      </c>
      <c r="E328" t="s">
        <v>74</v>
      </c>
      <c r="F328">
        <v>45.97</v>
      </c>
      <c r="G328">
        <v>5.31</v>
      </c>
      <c r="H328">
        <v>5.82</v>
      </c>
      <c r="I328">
        <v>2.4</v>
      </c>
      <c r="J328">
        <v>0.77</v>
      </c>
      <c r="K328">
        <v>8.6999999999999993</v>
      </c>
      <c r="L328">
        <v>1.77</v>
      </c>
      <c r="M328">
        <v>264.52999999999997</v>
      </c>
      <c r="N328">
        <v>2.85</v>
      </c>
      <c r="O328">
        <v>3.12</v>
      </c>
      <c r="P328">
        <v>0.13</v>
      </c>
      <c r="Q328">
        <v>0.11</v>
      </c>
      <c r="R328">
        <v>3.64</v>
      </c>
      <c r="S328">
        <v>0.84</v>
      </c>
      <c r="T328">
        <v>0.82</v>
      </c>
      <c r="U328">
        <v>3.47</v>
      </c>
      <c r="V328">
        <v>0.84</v>
      </c>
      <c r="W328">
        <v>0.84</v>
      </c>
      <c r="X328">
        <v>0.83</v>
      </c>
      <c r="Y328">
        <v>51.71</v>
      </c>
      <c r="Z328">
        <v>0.8</v>
      </c>
      <c r="AA328">
        <v>1.92</v>
      </c>
      <c r="AB328">
        <v>0.56000000000000005</v>
      </c>
      <c r="AC328">
        <v>2.0099999999999998</v>
      </c>
      <c r="AD328">
        <v>2.29</v>
      </c>
      <c r="AE328">
        <v>1.72</v>
      </c>
      <c r="AF328">
        <v>0.83</v>
      </c>
      <c r="AG328">
        <v>310.27</v>
      </c>
      <c r="AH328">
        <v>30.7</v>
      </c>
      <c r="AI328">
        <v>3.83</v>
      </c>
      <c r="AJ328">
        <v>4.24</v>
      </c>
      <c r="AK328">
        <v>0.82</v>
      </c>
      <c r="AL328">
        <v>0.79</v>
      </c>
      <c r="AM328">
        <v>7.51</v>
      </c>
      <c r="AN328">
        <v>3.88</v>
      </c>
      <c r="AO328">
        <v>0.84</v>
      </c>
      <c r="AP328">
        <v>2.2599999999999998</v>
      </c>
      <c r="AQ328">
        <v>2.74</v>
      </c>
      <c r="AR328">
        <v>0.8</v>
      </c>
      <c r="AS328">
        <v>0.84</v>
      </c>
      <c r="AT328">
        <v>0.4</v>
      </c>
      <c r="AU328">
        <v>0.79</v>
      </c>
    </row>
    <row r="329" spans="1:47" s="5" customFormat="1" x14ac:dyDescent="0.25">
      <c r="A329">
        <v>2051</v>
      </c>
      <c r="B329" t="s">
        <v>261</v>
      </c>
      <c r="C329">
        <v>0</v>
      </c>
      <c r="D329" t="s">
        <v>469</v>
      </c>
      <c r="E329" t="s">
        <v>74</v>
      </c>
      <c r="F329">
        <v>43.63</v>
      </c>
      <c r="G329">
        <v>5.31</v>
      </c>
      <c r="H329">
        <v>5.82</v>
      </c>
      <c r="I329">
        <v>2.4</v>
      </c>
      <c r="J329">
        <v>4.04</v>
      </c>
      <c r="K329">
        <v>2.4700000000000002</v>
      </c>
      <c r="L329">
        <v>1.77</v>
      </c>
      <c r="M329">
        <v>141.03</v>
      </c>
      <c r="N329">
        <v>4.9000000000000004</v>
      </c>
      <c r="O329">
        <v>3.12</v>
      </c>
      <c r="P329">
        <v>9.2100000000000009</v>
      </c>
      <c r="Q329">
        <v>0.11</v>
      </c>
      <c r="R329">
        <v>15.47</v>
      </c>
      <c r="S329">
        <v>0.84</v>
      </c>
      <c r="T329">
        <v>0.82</v>
      </c>
      <c r="U329">
        <v>3.47</v>
      </c>
      <c r="V329">
        <v>0.84</v>
      </c>
      <c r="W329">
        <v>0.84</v>
      </c>
      <c r="X329">
        <v>0.83</v>
      </c>
      <c r="Y329">
        <v>46.22</v>
      </c>
      <c r="Z329">
        <v>0.8</v>
      </c>
      <c r="AA329">
        <v>1.92</v>
      </c>
      <c r="AB329">
        <v>0.56000000000000005</v>
      </c>
      <c r="AC329">
        <v>2.0099999999999998</v>
      </c>
      <c r="AD329">
        <v>2.29</v>
      </c>
      <c r="AE329">
        <v>1.72</v>
      </c>
      <c r="AF329">
        <v>0.83</v>
      </c>
      <c r="AG329">
        <v>355.16</v>
      </c>
      <c r="AH329">
        <v>29.19</v>
      </c>
      <c r="AI329">
        <v>3.83</v>
      </c>
      <c r="AJ329">
        <v>4.24</v>
      </c>
      <c r="AK329">
        <v>0.82</v>
      </c>
      <c r="AL329">
        <v>0.79</v>
      </c>
      <c r="AM329">
        <v>10.44</v>
      </c>
      <c r="AN329">
        <v>3.88</v>
      </c>
      <c r="AO329">
        <v>0.84</v>
      </c>
      <c r="AP329">
        <v>2.2599999999999998</v>
      </c>
      <c r="AQ329">
        <v>2.74</v>
      </c>
      <c r="AR329">
        <v>0.8</v>
      </c>
      <c r="AS329">
        <v>0.84</v>
      </c>
      <c r="AT329">
        <v>0.4</v>
      </c>
      <c r="AU329">
        <v>0.79</v>
      </c>
    </row>
    <row r="330" spans="1:47" s="5" customFormat="1" x14ac:dyDescent="0.25">
      <c r="A330">
        <v>2053</v>
      </c>
      <c r="B330" t="s">
        <v>262</v>
      </c>
      <c r="C330">
        <v>0</v>
      </c>
      <c r="D330" t="s">
        <v>469</v>
      </c>
      <c r="E330" t="s">
        <v>74</v>
      </c>
      <c r="F330">
        <v>75.650000000000006</v>
      </c>
      <c r="G330">
        <v>5.31</v>
      </c>
      <c r="H330">
        <v>5.82</v>
      </c>
      <c r="I330">
        <v>3.78</v>
      </c>
      <c r="J330">
        <v>46.8</v>
      </c>
      <c r="K330">
        <v>2.4700000000000002</v>
      </c>
      <c r="L330">
        <v>1.77</v>
      </c>
      <c r="M330">
        <v>148.22999999999999</v>
      </c>
      <c r="N330">
        <v>3.59</v>
      </c>
      <c r="O330">
        <v>3.69</v>
      </c>
      <c r="P330">
        <v>1.58</v>
      </c>
      <c r="Q330">
        <v>0.11</v>
      </c>
      <c r="R330">
        <v>37.46</v>
      </c>
      <c r="S330">
        <v>0.84</v>
      </c>
      <c r="T330">
        <v>0.82</v>
      </c>
      <c r="U330">
        <v>3.47</v>
      </c>
      <c r="V330">
        <v>0.84</v>
      </c>
      <c r="W330">
        <v>0.84</v>
      </c>
      <c r="X330">
        <v>2.37</v>
      </c>
      <c r="Y330">
        <v>57.35</v>
      </c>
      <c r="Z330">
        <v>0.8</v>
      </c>
      <c r="AA330">
        <v>10.09</v>
      </c>
      <c r="AB330">
        <v>0.56000000000000005</v>
      </c>
      <c r="AC330">
        <v>2.0099999999999998</v>
      </c>
      <c r="AD330">
        <v>2.29</v>
      </c>
      <c r="AE330">
        <v>1.72</v>
      </c>
      <c r="AF330">
        <v>0.83</v>
      </c>
      <c r="AG330">
        <v>2556.58</v>
      </c>
      <c r="AH330">
        <v>47.25</v>
      </c>
      <c r="AI330">
        <v>3.83</v>
      </c>
      <c r="AJ330">
        <v>18.21</v>
      </c>
      <c r="AK330">
        <v>0.82</v>
      </c>
      <c r="AL330">
        <v>0.79</v>
      </c>
      <c r="AM330">
        <v>20.72</v>
      </c>
      <c r="AN330">
        <v>3.88</v>
      </c>
      <c r="AO330">
        <v>0.84</v>
      </c>
      <c r="AP330">
        <v>3.01</v>
      </c>
      <c r="AQ330">
        <v>2.74</v>
      </c>
      <c r="AR330">
        <v>0.8</v>
      </c>
      <c r="AS330">
        <v>0.84</v>
      </c>
      <c r="AT330">
        <v>0.4</v>
      </c>
      <c r="AU330">
        <v>0.79</v>
      </c>
    </row>
    <row r="331" spans="1:47" s="5" customFormat="1" x14ac:dyDescent="0.25">
      <c r="A331">
        <v>2053</v>
      </c>
      <c r="B331" t="s">
        <v>262</v>
      </c>
      <c r="C331">
        <v>3</v>
      </c>
      <c r="D331" t="s">
        <v>469</v>
      </c>
      <c r="E331" t="s">
        <v>74</v>
      </c>
      <c r="F331">
        <v>79.680000000000007</v>
      </c>
      <c r="G331">
        <v>5.31</v>
      </c>
      <c r="H331">
        <v>5.82</v>
      </c>
      <c r="I331">
        <v>2.4</v>
      </c>
      <c r="J331">
        <v>19.63</v>
      </c>
      <c r="K331">
        <v>2.4700000000000002</v>
      </c>
      <c r="L331">
        <v>1.77</v>
      </c>
      <c r="M331">
        <v>166</v>
      </c>
      <c r="N331">
        <v>8.36</v>
      </c>
      <c r="O331">
        <v>3.12</v>
      </c>
      <c r="P331">
        <v>0.48</v>
      </c>
      <c r="Q331">
        <v>0.11</v>
      </c>
      <c r="R331">
        <v>14.92</v>
      </c>
      <c r="S331">
        <v>0.84</v>
      </c>
      <c r="T331">
        <v>0.82</v>
      </c>
      <c r="U331">
        <v>3.47</v>
      </c>
      <c r="V331">
        <v>0.84</v>
      </c>
      <c r="W331">
        <v>0.84</v>
      </c>
      <c r="X331">
        <v>0.83</v>
      </c>
      <c r="Y331">
        <v>87.26</v>
      </c>
      <c r="Z331">
        <v>0.8</v>
      </c>
      <c r="AA331">
        <v>1.92</v>
      </c>
      <c r="AB331">
        <v>0.56000000000000005</v>
      </c>
      <c r="AC331">
        <v>2.0099999999999998</v>
      </c>
      <c r="AD331">
        <v>2.29</v>
      </c>
      <c r="AE331">
        <v>1.72</v>
      </c>
      <c r="AF331">
        <v>0.83</v>
      </c>
      <c r="AG331">
        <v>955.78</v>
      </c>
      <c r="AH331">
        <v>41.12</v>
      </c>
      <c r="AI331">
        <v>3.83</v>
      </c>
      <c r="AJ331">
        <v>7.97</v>
      </c>
      <c r="AK331">
        <v>0.82</v>
      </c>
      <c r="AL331">
        <v>0.79</v>
      </c>
      <c r="AM331">
        <v>16.75</v>
      </c>
      <c r="AN331">
        <v>5.13</v>
      </c>
      <c r="AO331">
        <v>0.84</v>
      </c>
      <c r="AP331">
        <v>2.2599999999999998</v>
      </c>
      <c r="AQ331">
        <v>2.74</v>
      </c>
      <c r="AR331">
        <v>0.8</v>
      </c>
      <c r="AS331">
        <v>0.84</v>
      </c>
      <c r="AT331">
        <v>0.4</v>
      </c>
      <c r="AU331">
        <v>0.79</v>
      </c>
    </row>
    <row r="332" spans="1:47" s="5" customFormat="1" x14ac:dyDescent="0.25">
      <c r="A332">
        <v>2053</v>
      </c>
      <c r="B332" t="s">
        <v>262</v>
      </c>
      <c r="C332">
        <v>8</v>
      </c>
      <c r="D332" t="s">
        <v>469</v>
      </c>
      <c r="E332" t="s">
        <v>74</v>
      </c>
      <c r="F332">
        <v>66.489999999999995</v>
      </c>
      <c r="G332">
        <v>5.31</v>
      </c>
      <c r="H332">
        <v>5.82</v>
      </c>
      <c r="I332">
        <v>4.07</v>
      </c>
      <c r="J332">
        <v>34.15</v>
      </c>
      <c r="K332">
        <v>2.4700000000000002</v>
      </c>
      <c r="L332">
        <v>1.77</v>
      </c>
      <c r="M332">
        <v>73.7</v>
      </c>
      <c r="N332">
        <v>2.85</v>
      </c>
      <c r="O332">
        <v>3.12</v>
      </c>
      <c r="P332">
        <v>0.17</v>
      </c>
      <c r="Q332">
        <v>0.49</v>
      </c>
      <c r="R332">
        <v>34.270000000000003</v>
      </c>
      <c r="S332">
        <v>0.84</v>
      </c>
      <c r="T332">
        <v>0.82</v>
      </c>
      <c r="U332">
        <v>3.47</v>
      </c>
      <c r="V332">
        <v>0.84</v>
      </c>
      <c r="W332">
        <v>0.84</v>
      </c>
      <c r="X332">
        <v>0.83</v>
      </c>
      <c r="Y332">
        <v>71.87</v>
      </c>
      <c r="Z332">
        <v>0.8</v>
      </c>
      <c r="AA332">
        <v>1.92</v>
      </c>
      <c r="AB332">
        <v>0.56000000000000005</v>
      </c>
      <c r="AC332">
        <v>2.0099999999999998</v>
      </c>
      <c r="AD332">
        <v>2.29</v>
      </c>
      <c r="AE332">
        <v>1.72</v>
      </c>
      <c r="AF332">
        <v>0.83</v>
      </c>
      <c r="AG332">
        <v>257.11</v>
      </c>
      <c r="AH332">
        <v>50.92</v>
      </c>
      <c r="AI332">
        <v>3.83</v>
      </c>
      <c r="AJ332">
        <v>16.690000000000001</v>
      </c>
      <c r="AK332">
        <v>0.82</v>
      </c>
      <c r="AL332">
        <v>0.79</v>
      </c>
      <c r="AM332">
        <v>20.96</v>
      </c>
      <c r="AN332">
        <v>3.88</v>
      </c>
      <c r="AO332">
        <v>0.84</v>
      </c>
      <c r="AP332">
        <v>3.01</v>
      </c>
      <c r="AQ332">
        <v>2.74</v>
      </c>
      <c r="AR332">
        <v>0.8</v>
      </c>
      <c r="AS332">
        <v>0.84</v>
      </c>
      <c r="AT332">
        <v>0.4</v>
      </c>
      <c r="AU332">
        <v>2.98</v>
      </c>
    </row>
    <row r="333" spans="1:47" s="5" customFormat="1" x14ac:dyDescent="0.25">
      <c r="A333">
        <v>2053</v>
      </c>
      <c r="B333" t="s">
        <v>262</v>
      </c>
      <c r="C333">
        <v>10</v>
      </c>
      <c r="D333" t="s">
        <v>469</v>
      </c>
      <c r="E333" t="s">
        <v>74</v>
      </c>
      <c r="F333">
        <v>26.35</v>
      </c>
      <c r="G333">
        <v>5.31</v>
      </c>
      <c r="H333">
        <v>5.82</v>
      </c>
      <c r="I333">
        <v>2.4</v>
      </c>
      <c r="J333">
        <v>0.77</v>
      </c>
      <c r="K333">
        <v>2.4700000000000002</v>
      </c>
      <c r="L333">
        <v>1.77</v>
      </c>
      <c r="M333">
        <v>118.85</v>
      </c>
      <c r="N333">
        <v>3.25</v>
      </c>
      <c r="O333">
        <v>3.12</v>
      </c>
      <c r="P333">
        <v>0.13</v>
      </c>
      <c r="Q333">
        <v>0.27</v>
      </c>
      <c r="R333">
        <v>8.56</v>
      </c>
      <c r="S333">
        <v>0.84</v>
      </c>
      <c r="T333">
        <v>0.82</v>
      </c>
      <c r="U333">
        <v>3.47</v>
      </c>
      <c r="V333">
        <v>0.84</v>
      </c>
      <c r="W333">
        <v>0.84</v>
      </c>
      <c r="X333">
        <v>0.83</v>
      </c>
      <c r="Y333">
        <v>171</v>
      </c>
      <c r="Z333">
        <v>0.8</v>
      </c>
      <c r="AA333">
        <v>1.92</v>
      </c>
      <c r="AB333">
        <v>0.56000000000000005</v>
      </c>
      <c r="AC333">
        <v>2.0099999999999998</v>
      </c>
      <c r="AD333">
        <v>2.29</v>
      </c>
      <c r="AE333">
        <v>1.72</v>
      </c>
      <c r="AF333">
        <v>0.83</v>
      </c>
      <c r="AG333">
        <v>207.62</v>
      </c>
      <c r="AH333">
        <v>34.950000000000003</v>
      </c>
      <c r="AI333">
        <v>3.83</v>
      </c>
      <c r="AJ333">
        <v>6.43</v>
      </c>
      <c r="AK333">
        <v>0.82</v>
      </c>
      <c r="AL333">
        <v>0.79</v>
      </c>
      <c r="AM333">
        <v>9.27</v>
      </c>
      <c r="AN333">
        <v>3.88</v>
      </c>
      <c r="AO333">
        <v>0.84</v>
      </c>
      <c r="AP333">
        <v>2.2599999999999998</v>
      </c>
      <c r="AQ333">
        <v>2.74</v>
      </c>
      <c r="AR333">
        <v>0.8</v>
      </c>
      <c r="AS333">
        <v>0.84</v>
      </c>
      <c r="AT333">
        <v>0.4</v>
      </c>
      <c r="AU333">
        <v>0.79</v>
      </c>
    </row>
    <row r="334" spans="1:47" s="5" customFormat="1" x14ac:dyDescent="0.25">
      <c r="A334">
        <v>2053</v>
      </c>
      <c r="B334" t="s">
        <v>262</v>
      </c>
      <c r="C334">
        <v>28</v>
      </c>
      <c r="D334" t="s">
        <v>469</v>
      </c>
      <c r="E334" t="s">
        <v>74</v>
      </c>
      <c r="F334">
        <v>21.69</v>
      </c>
      <c r="G334">
        <v>5.31</v>
      </c>
      <c r="H334">
        <v>5.82</v>
      </c>
      <c r="I334">
        <v>2.4</v>
      </c>
      <c r="J334">
        <v>11.63</v>
      </c>
      <c r="K334">
        <v>2.4700000000000002</v>
      </c>
      <c r="L334">
        <v>1.77</v>
      </c>
      <c r="M334">
        <v>31.15</v>
      </c>
      <c r="N334">
        <v>3.09</v>
      </c>
      <c r="O334">
        <v>3.12</v>
      </c>
      <c r="P334">
        <v>0.13</v>
      </c>
      <c r="Q334">
        <v>0.11</v>
      </c>
      <c r="R334">
        <v>16.03</v>
      </c>
      <c r="S334">
        <v>0.84</v>
      </c>
      <c r="T334">
        <v>0.82</v>
      </c>
      <c r="U334">
        <v>3.47</v>
      </c>
      <c r="V334">
        <v>0.84</v>
      </c>
      <c r="W334">
        <v>0.84</v>
      </c>
      <c r="X334">
        <v>0.83</v>
      </c>
      <c r="Y334">
        <v>17.38</v>
      </c>
      <c r="Z334">
        <v>0.8</v>
      </c>
      <c r="AA334">
        <v>1.92</v>
      </c>
      <c r="AB334">
        <v>0.56000000000000005</v>
      </c>
      <c r="AC334">
        <v>2.0099999999999998</v>
      </c>
      <c r="AD334">
        <v>2.29</v>
      </c>
      <c r="AE334">
        <v>1.72</v>
      </c>
      <c r="AF334">
        <v>0.83</v>
      </c>
      <c r="AG334">
        <v>61.44</v>
      </c>
      <c r="AH334">
        <v>25.74</v>
      </c>
      <c r="AI334">
        <v>3.83</v>
      </c>
      <c r="AJ334">
        <v>9.43</v>
      </c>
      <c r="AK334">
        <v>0.82</v>
      </c>
      <c r="AL334">
        <v>0.79</v>
      </c>
      <c r="AM334">
        <v>7.87</v>
      </c>
      <c r="AN334">
        <v>3.88</v>
      </c>
      <c r="AO334">
        <v>0.84</v>
      </c>
      <c r="AP334">
        <v>2.2599999999999998</v>
      </c>
      <c r="AQ334">
        <v>2.74</v>
      </c>
      <c r="AR334">
        <v>0.8</v>
      </c>
      <c r="AS334">
        <v>0.84</v>
      </c>
      <c r="AT334">
        <v>0.4</v>
      </c>
      <c r="AU334">
        <v>0.79</v>
      </c>
    </row>
    <row r="335" spans="1:47" s="5" customFormat="1" x14ac:dyDescent="0.25">
      <c r="A335">
        <v>2054</v>
      </c>
      <c r="B335" t="s">
        <v>263</v>
      </c>
      <c r="C335">
        <v>0</v>
      </c>
      <c r="D335" t="s">
        <v>469</v>
      </c>
      <c r="E335" t="s">
        <v>74</v>
      </c>
      <c r="F335">
        <v>17.53</v>
      </c>
      <c r="G335">
        <v>4.4800000000000004</v>
      </c>
      <c r="H335">
        <v>18.8</v>
      </c>
      <c r="I335">
        <v>13.36</v>
      </c>
      <c r="J335">
        <v>159</v>
      </c>
      <c r="K335">
        <v>138</v>
      </c>
      <c r="L335">
        <v>1.88</v>
      </c>
      <c r="M335">
        <v>502</v>
      </c>
      <c r="N335">
        <v>18.649999999999999</v>
      </c>
      <c r="O335">
        <v>6.59</v>
      </c>
      <c r="P335">
        <v>2.2799999999999998</v>
      </c>
      <c r="Q335">
        <v>3.18</v>
      </c>
      <c r="R335">
        <v>48.04</v>
      </c>
      <c r="S335">
        <v>0.86</v>
      </c>
      <c r="T335">
        <v>4.43</v>
      </c>
      <c r="U335">
        <v>6.53</v>
      </c>
      <c r="V335">
        <v>0.82</v>
      </c>
      <c r="W335">
        <v>39.409999999999997</v>
      </c>
      <c r="X335">
        <v>11.27</v>
      </c>
      <c r="Y335">
        <v>161</v>
      </c>
      <c r="Z335">
        <v>4.38</v>
      </c>
      <c r="AA335">
        <v>50.68</v>
      </c>
      <c r="AB335">
        <v>4.67</v>
      </c>
      <c r="AC335">
        <v>4.68</v>
      </c>
      <c r="AD335">
        <v>3.52</v>
      </c>
      <c r="AE335">
        <v>2.37</v>
      </c>
      <c r="AF335">
        <v>0.84</v>
      </c>
      <c r="AG335">
        <v>3978</v>
      </c>
      <c r="AH335">
        <v>48.63</v>
      </c>
      <c r="AI335">
        <v>17.16</v>
      </c>
      <c r="AJ335">
        <v>42.36</v>
      </c>
      <c r="AK335">
        <v>2.1</v>
      </c>
      <c r="AL335">
        <v>17.38</v>
      </c>
      <c r="AM335">
        <v>30.65</v>
      </c>
      <c r="AN335">
        <v>20.29</v>
      </c>
      <c r="AO335">
        <v>6.94</v>
      </c>
      <c r="AP335">
        <v>21.31</v>
      </c>
      <c r="AQ335">
        <v>6.17</v>
      </c>
      <c r="AR335">
        <v>0.8</v>
      </c>
      <c r="AS335">
        <v>0.84</v>
      </c>
      <c r="AT335">
        <v>3.54</v>
      </c>
      <c r="AU335"/>
    </row>
    <row r="336" spans="1:47" s="5" customFormat="1" x14ac:dyDescent="0.25">
      <c r="A336">
        <v>2054</v>
      </c>
      <c r="B336" t="s">
        <v>263</v>
      </c>
      <c r="C336">
        <v>2</v>
      </c>
      <c r="D336" t="s">
        <v>469</v>
      </c>
      <c r="E336" t="s">
        <v>74</v>
      </c>
      <c r="F336">
        <v>123</v>
      </c>
      <c r="G336">
        <v>7.48</v>
      </c>
      <c r="H336">
        <v>14.91</v>
      </c>
      <c r="I336">
        <v>5.76</v>
      </c>
      <c r="J336">
        <v>64.92</v>
      </c>
      <c r="K336">
        <v>1380</v>
      </c>
      <c r="L336">
        <v>3.23</v>
      </c>
      <c r="M336">
        <v>1873</v>
      </c>
      <c r="N336">
        <v>34.549999999999997</v>
      </c>
      <c r="O336">
        <v>2.0699999999999998</v>
      </c>
      <c r="P336">
        <v>2.5299999999999998</v>
      </c>
      <c r="Q336">
        <v>6.95</v>
      </c>
      <c r="R336">
        <v>47.1</v>
      </c>
      <c r="S336">
        <v>0.75</v>
      </c>
      <c r="T336">
        <v>4.43</v>
      </c>
      <c r="U336">
        <v>6.53</v>
      </c>
      <c r="V336">
        <v>0.82</v>
      </c>
      <c r="W336">
        <v>78.73</v>
      </c>
      <c r="X336">
        <v>0.82</v>
      </c>
      <c r="Y336">
        <v>396</v>
      </c>
      <c r="Z336">
        <v>4.38</v>
      </c>
      <c r="AA336">
        <v>7.11</v>
      </c>
      <c r="AB336">
        <v>4.41</v>
      </c>
      <c r="AC336">
        <v>1.68</v>
      </c>
      <c r="AD336">
        <v>2.11</v>
      </c>
      <c r="AE336">
        <v>0.91</v>
      </c>
      <c r="AF336">
        <v>0.84</v>
      </c>
      <c r="AG336">
        <v>10846</v>
      </c>
      <c r="AH336">
        <v>79.23</v>
      </c>
      <c r="AI336">
        <v>7.68</v>
      </c>
      <c r="AJ336">
        <v>9.4499999999999993</v>
      </c>
      <c r="AK336">
        <v>69.73</v>
      </c>
      <c r="AL336">
        <v>135</v>
      </c>
      <c r="AM336">
        <v>144</v>
      </c>
      <c r="AN336">
        <v>7.27</v>
      </c>
      <c r="AO336">
        <v>6.44</v>
      </c>
      <c r="AP336">
        <v>6.21</v>
      </c>
      <c r="AQ336">
        <v>3.07</v>
      </c>
      <c r="AR336">
        <v>0.8</v>
      </c>
      <c r="AS336">
        <v>50.99</v>
      </c>
      <c r="AT336">
        <v>1.49</v>
      </c>
      <c r="AU336">
        <v>38.340000000000003</v>
      </c>
    </row>
    <row r="337" spans="1:47" s="5" customFormat="1" x14ac:dyDescent="0.25">
      <c r="A337">
        <v>2054</v>
      </c>
      <c r="B337" t="s">
        <v>263</v>
      </c>
      <c r="C337">
        <v>12</v>
      </c>
      <c r="D337" t="s">
        <v>469</v>
      </c>
      <c r="E337" t="s">
        <v>74</v>
      </c>
      <c r="F337">
        <v>7.4</v>
      </c>
      <c r="G337">
        <v>4.4800000000000004</v>
      </c>
      <c r="H337">
        <v>5.31</v>
      </c>
      <c r="I337">
        <v>3.13</v>
      </c>
      <c r="J337">
        <v>3.03</v>
      </c>
      <c r="K337">
        <v>4.16</v>
      </c>
      <c r="L337">
        <v>1.1499999999999999</v>
      </c>
      <c r="M337">
        <v>3.42</v>
      </c>
      <c r="N337">
        <v>0.21</v>
      </c>
      <c r="O337">
        <v>2.0699999999999998</v>
      </c>
      <c r="P337">
        <v>0.56999999999999995</v>
      </c>
      <c r="Q337">
        <v>0.6</v>
      </c>
      <c r="R337">
        <v>2.2799999999999998</v>
      </c>
      <c r="S337">
        <v>0.75</v>
      </c>
      <c r="T337">
        <v>4.43</v>
      </c>
      <c r="U337">
        <v>6.53</v>
      </c>
      <c r="V337">
        <v>0.82</v>
      </c>
      <c r="W337">
        <v>0.84</v>
      </c>
      <c r="X337">
        <v>0.82</v>
      </c>
      <c r="Y337">
        <v>0.85</v>
      </c>
      <c r="Z337">
        <v>4.38</v>
      </c>
      <c r="AA337">
        <v>0.56999999999999995</v>
      </c>
      <c r="AB337">
        <v>2.68</v>
      </c>
      <c r="AC337">
        <v>1.4</v>
      </c>
      <c r="AD337">
        <v>2.11</v>
      </c>
      <c r="AE337">
        <v>0.59</v>
      </c>
      <c r="AF337">
        <v>0.84</v>
      </c>
      <c r="AG337">
        <v>1.53</v>
      </c>
      <c r="AH337">
        <v>0.09</v>
      </c>
      <c r="AI337">
        <v>6.25</v>
      </c>
      <c r="AJ337">
        <v>3.17</v>
      </c>
      <c r="AK337">
        <v>2.1</v>
      </c>
      <c r="AL337">
        <v>3.09</v>
      </c>
      <c r="AM337">
        <v>0.43</v>
      </c>
      <c r="AN337">
        <v>5.17</v>
      </c>
      <c r="AO337">
        <v>0.84</v>
      </c>
      <c r="AP337">
        <v>2.6</v>
      </c>
      <c r="AQ337">
        <v>3.07</v>
      </c>
      <c r="AR337">
        <v>0.8</v>
      </c>
      <c r="AS337">
        <v>0.84</v>
      </c>
      <c r="AT337">
        <v>1.49</v>
      </c>
      <c r="AU337">
        <v>40.15</v>
      </c>
    </row>
    <row r="338" spans="1:47" s="5" customFormat="1" x14ac:dyDescent="0.25">
      <c r="A338">
        <v>2055</v>
      </c>
      <c r="B338" t="s">
        <v>264</v>
      </c>
      <c r="C338">
        <v>0</v>
      </c>
      <c r="D338" t="s">
        <v>469</v>
      </c>
      <c r="E338" t="s">
        <v>74</v>
      </c>
      <c r="F338">
        <v>207</v>
      </c>
      <c r="G338">
        <v>44.77</v>
      </c>
      <c r="H338">
        <v>98.04</v>
      </c>
      <c r="I338">
        <v>7.41</v>
      </c>
      <c r="J338">
        <v>91.04</v>
      </c>
      <c r="K338">
        <v>17383</v>
      </c>
      <c r="L338">
        <v>9.23</v>
      </c>
      <c r="M338">
        <v>5890</v>
      </c>
      <c r="N338">
        <v>253</v>
      </c>
      <c r="O338">
        <v>12.13</v>
      </c>
      <c r="P338">
        <v>22.41</v>
      </c>
      <c r="Q338">
        <v>13.01</v>
      </c>
      <c r="R338">
        <v>287</v>
      </c>
      <c r="S338">
        <v>1.76</v>
      </c>
      <c r="T338">
        <v>4.43</v>
      </c>
      <c r="U338">
        <v>10.75</v>
      </c>
      <c r="V338">
        <v>0.82</v>
      </c>
      <c r="W338">
        <v>71.650000000000006</v>
      </c>
      <c r="X338">
        <v>4.3</v>
      </c>
      <c r="Y338">
        <v>3874</v>
      </c>
      <c r="Z338">
        <v>4.38</v>
      </c>
      <c r="AA338">
        <v>29.93</v>
      </c>
      <c r="AB338">
        <v>6.2</v>
      </c>
      <c r="AC338">
        <v>6.92</v>
      </c>
      <c r="AD338">
        <v>3.43</v>
      </c>
      <c r="AE338">
        <v>6.66</v>
      </c>
      <c r="AF338">
        <v>2.44</v>
      </c>
      <c r="AG338">
        <v>15346</v>
      </c>
      <c r="AH338">
        <v>107</v>
      </c>
      <c r="AI338">
        <v>14.22</v>
      </c>
      <c r="AJ338">
        <v>89.31</v>
      </c>
      <c r="AK338">
        <v>17.88</v>
      </c>
      <c r="AL338">
        <v>125</v>
      </c>
      <c r="AM338">
        <v>280</v>
      </c>
      <c r="AN338">
        <v>47.86</v>
      </c>
      <c r="AO338">
        <v>151</v>
      </c>
      <c r="AP338">
        <v>27.25</v>
      </c>
      <c r="AQ338">
        <v>16.61</v>
      </c>
      <c r="AR338">
        <v>14.84</v>
      </c>
      <c r="AS338">
        <v>2.56</v>
      </c>
      <c r="AT338">
        <v>1.49</v>
      </c>
      <c r="AU338">
        <v>3.39</v>
      </c>
    </row>
    <row r="339" spans="1:47" s="5" customFormat="1" x14ac:dyDescent="0.25">
      <c r="A339">
        <v>2056</v>
      </c>
      <c r="B339" t="s">
        <v>265</v>
      </c>
      <c r="C339">
        <v>0</v>
      </c>
      <c r="D339" t="s">
        <v>469</v>
      </c>
      <c r="E339" t="s">
        <v>74</v>
      </c>
      <c r="F339">
        <v>92.03</v>
      </c>
      <c r="G339">
        <v>24.47</v>
      </c>
      <c r="H339">
        <v>23.59</v>
      </c>
      <c r="I339">
        <v>4.1100000000000003</v>
      </c>
      <c r="J339">
        <v>28.51</v>
      </c>
      <c r="K339">
        <v>922</v>
      </c>
      <c r="L339">
        <v>3.44</v>
      </c>
      <c r="M339">
        <v>3102</v>
      </c>
      <c r="N339">
        <v>64.11</v>
      </c>
      <c r="O339">
        <v>7.69</v>
      </c>
      <c r="P339">
        <v>7.78</v>
      </c>
      <c r="Q339">
        <v>10.53</v>
      </c>
      <c r="R339">
        <v>35.020000000000003</v>
      </c>
      <c r="S339">
        <v>0.75</v>
      </c>
      <c r="T339">
        <v>4.43</v>
      </c>
      <c r="U339">
        <v>6.53</v>
      </c>
      <c r="V339">
        <v>0.82</v>
      </c>
      <c r="W339">
        <v>32.130000000000003</v>
      </c>
      <c r="X339">
        <v>0.82</v>
      </c>
      <c r="Y339">
        <v>404</v>
      </c>
      <c r="Z339">
        <v>4.38</v>
      </c>
      <c r="AA339">
        <v>13.22</v>
      </c>
      <c r="AB339">
        <v>4.67</v>
      </c>
      <c r="AC339">
        <v>2.2200000000000002</v>
      </c>
      <c r="AD339">
        <v>2.11</v>
      </c>
      <c r="AE339">
        <v>1.85</v>
      </c>
      <c r="AF339">
        <v>0.84</v>
      </c>
      <c r="AG339">
        <v>14678</v>
      </c>
      <c r="AH339">
        <v>89.03</v>
      </c>
      <c r="AI339">
        <v>6.25</v>
      </c>
      <c r="AJ339">
        <v>22.68</v>
      </c>
      <c r="AK339">
        <v>28.72</v>
      </c>
      <c r="AL339">
        <v>34.67</v>
      </c>
      <c r="AM339">
        <v>83.06</v>
      </c>
      <c r="AN339">
        <v>30.44</v>
      </c>
      <c r="AO339">
        <v>186</v>
      </c>
      <c r="AP339">
        <v>36.11</v>
      </c>
      <c r="AQ339">
        <v>3.07</v>
      </c>
      <c r="AR339">
        <v>0.8</v>
      </c>
      <c r="AS339">
        <v>0.84</v>
      </c>
      <c r="AT339">
        <v>1.49</v>
      </c>
      <c r="AU339">
        <v>344</v>
      </c>
    </row>
    <row r="340" spans="1:47" s="5" customFormat="1" x14ac:dyDescent="0.25">
      <c r="A340">
        <v>2056</v>
      </c>
      <c r="B340" t="s">
        <v>265</v>
      </c>
      <c r="C340">
        <v>12</v>
      </c>
      <c r="D340" t="s">
        <v>469</v>
      </c>
      <c r="E340" t="s">
        <v>74</v>
      </c>
      <c r="F340">
        <v>8.68</v>
      </c>
      <c r="G340">
        <v>4.4800000000000004</v>
      </c>
      <c r="H340">
        <v>5.31</v>
      </c>
      <c r="I340">
        <v>3.13</v>
      </c>
      <c r="J340">
        <v>3.03</v>
      </c>
      <c r="K340">
        <v>2.76</v>
      </c>
      <c r="L340">
        <v>1.1499999999999999</v>
      </c>
      <c r="M340">
        <v>0.68</v>
      </c>
      <c r="N340">
        <v>0.25</v>
      </c>
      <c r="O340">
        <v>2.0699999999999998</v>
      </c>
      <c r="P340">
        <v>0.56999999999999995</v>
      </c>
      <c r="Q340">
        <v>0.6</v>
      </c>
      <c r="R340">
        <v>2.2799999999999998</v>
      </c>
      <c r="S340">
        <v>0.75</v>
      </c>
      <c r="T340">
        <v>4.43</v>
      </c>
      <c r="U340">
        <v>6.53</v>
      </c>
      <c r="V340">
        <v>0.82</v>
      </c>
      <c r="W340">
        <v>0.84</v>
      </c>
      <c r="X340">
        <v>0.82</v>
      </c>
      <c r="Y340">
        <v>0.85</v>
      </c>
      <c r="Z340">
        <v>4.38</v>
      </c>
      <c r="AA340">
        <v>0.56999999999999995</v>
      </c>
      <c r="AB340">
        <v>2.68</v>
      </c>
      <c r="AC340">
        <v>1.4</v>
      </c>
      <c r="AD340">
        <v>2.11</v>
      </c>
      <c r="AE340">
        <v>0.59</v>
      </c>
      <c r="AF340">
        <v>0.84</v>
      </c>
      <c r="AG340">
        <v>0.67</v>
      </c>
      <c r="AH340">
        <v>0.09</v>
      </c>
      <c r="AI340">
        <v>6.25</v>
      </c>
      <c r="AJ340">
        <v>3.02</v>
      </c>
      <c r="AK340">
        <v>2.1</v>
      </c>
      <c r="AL340">
        <v>3.09</v>
      </c>
      <c r="AM340">
        <v>0.44</v>
      </c>
      <c r="AN340">
        <v>5.17</v>
      </c>
      <c r="AO340">
        <v>0.84</v>
      </c>
      <c r="AP340">
        <v>2.6</v>
      </c>
      <c r="AQ340">
        <v>3.07</v>
      </c>
      <c r="AR340">
        <v>0.8</v>
      </c>
      <c r="AS340">
        <v>0.84</v>
      </c>
      <c r="AT340">
        <v>1.49</v>
      </c>
      <c r="AU340">
        <v>119</v>
      </c>
    </row>
    <row r="341" spans="1:47" s="5" customFormat="1" x14ac:dyDescent="0.25">
      <c r="A341">
        <v>2056</v>
      </c>
      <c r="B341" t="s">
        <v>265</v>
      </c>
      <c r="C341">
        <v>16</v>
      </c>
      <c r="D341" t="s">
        <v>469</v>
      </c>
      <c r="E341" t="s">
        <v>74</v>
      </c>
      <c r="F341">
        <v>7.43</v>
      </c>
      <c r="G341">
        <v>4.4800000000000004</v>
      </c>
      <c r="H341">
        <v>5.31</v>
      </c>
      <c r="I341">
        <v>3.13</v>
      </c>
      <c r="J341">
        <v>4.18</v>
      </c>
      <c r="K341">
        <v>2.76</v>
      </c>
      <c r="L341">
        <v>1.1499999999999999</v>
      </c>
      <c r="M341">
        <v>0.68</v>
      </c>
      <c r="N341">
        <v>1.18</v>
      </c>
      <c r="O341">
        <v>2.0699999999999998</v>
      </c>
      <c r="P341">
        <v>0.56999999999999995</v>
      </c>
      <c r="Q341">
        <v>0.6</v>
      </c>
      <c r="R341">
        <v>2.2799999999999998</v>
      </c>
      <c r="S341">
        <v>0.75</v>
      </c>
      <c r="T341">
        <v>4.43</v>
      </c>
      <c r="U341">
        <v>6.53</v>
      </c>
      <c r="V341">
        <v>0.82</v>
      </c>
      <c r="W341">
        <v>0.84</v>
      </c>
      <c r="X341">
        <v>0.82</v>
      </c>
      <c r="Y341">
        <v>0.85</v>
      </c>
      <c r="Z341">
        <v>4.38</v>
      </c>
      <c r="AA341">
        <v>0.51</v>
      </c>
      <c r="AB341">
        <v>2.68</v>
      </c>
      <c r="AC341">
        <v>1.4</v>
      </c>
      <c r="AD341">
        <v>2.11</v>
      </c>
      <c r="AE341">
        <v>0.59</v>
      </c>
      <c r="AF341">
        <v>0.84</v>
      </c>
      <c r="AG341">
        <v>1.1100000000000001</v>
      </c>
      <c r="AH341">
        <v>0.09</v>
      </c>
      <c r="AI341">
        <v>6.25</v>
      </c>
      <c r="AJ341">
        <v>3.02</v>
      </c>
      <c r="AK341">
        <v>2.1</v>
      </c>
      <c r="AL341">
        <v>3.09</v>
      </c>
      <c r="AM341">
        <v>0.43</v>
      </c>
      <c r="AN341">
        <v>5.17</v>
      </c>
      <c r="AO341">
        <v>0.84</v>
      </c>
      <c r="AP341">
        <v>2.6</v>
      </c>
      <c r="AQ341">
        <v>3.07</v>
      </c>
      <c r="AR341">
        <v>0.8</v>
      </c>
      <c r="AS341">
        <v>0.84</v>
      </c>
      <c r="AT341">
        <v>1.49</v>
      </c>
      <c r="AU341">
        <v>3.39</v>
      </c>
    </row>
    <row r="342" spans="1:47" s="5" customFormat="1" x14ac:dyDescent="0.25">
      <c r="A342">
        <v>2056</v>
      </c>
      <c r="B342" t="s">
        <v>265</v>
      </c>
      <c r="C342">
        <v>21</v>
      </c>
      <c r="D342" t="s">
        <v>469</v>
      </c>
      <c r="E342" t="s">
        <v>74</v>
      </c>
      <c r="F342">
        <v>7.46</v>
      </c>
      <c r="G342">
        <v>4.4800000000000004</v>
      </c>
      <c r="H342">
        <v>5.31</v>
      </c>
      <c r="I342">
        <v>3.13</v>
      </c>
      <c r="J342">
        <v>3.03</v>
      </c>
      <c r="K342">
        <v>2.76</v>
      </c>
      <c r="L342">
        <v>1.1499999999999999</v>
      </c>
      <c r="M342">
        <v>0.68</v>
      </c>
      <c r="N342">
        <v>0.21</v>
      </c>
      <c r="O342">
        <v>2.0699999999999998</v>
      </c>
      <c r="P342">
        <v>0.56999999999999995</v>
      </c>
      <c r="Q342">
        <v>0.6</v>
      </c>
      <c r="R342">
        <v>2.2799999999999998</v>
      </c>
      <c r="S342">
        <v>0.75</v>
      </c>
      <c r="T342">
        <v>4.43</v>
      </c>
      <c r="U342">
        <v>6.53</v>
      </c>
      <c r="V342">
        <v>0.82</v>
      </c>
      <c r="W342">
        <v>0.84</v>
      </c>
      <c r="X342">
        <v>0.82</v>
      </c>
      <c r="Y342">
        <v>0.85</v>
      </c>
      <c r="Z342">
        <v>4.38</v>
      </c>
      <c r="AA342">
        <v>0.56999999999999995</v>
      </c>
      <c r="AB342">
        <v>2.68</v>
      </c>
      <c r="AC342">
        <v>1.4</v>
      </c>
      <c r="AD342">
        <v>2.11</v>
      </c>
      <c r="AE342">
        <v>0.59</v>
      </c>
      <c r="AF342">
        <v>0.84</v>
      </c>
      <c r="AG342">
        <v>0.67</v>
      </c>
      <c r="AH342">
        <v>0.09</v>
      </c>
      <c r="AI342">
        <v>6.25</v>
      </c>
      <c r="AJ342">
        <v>3.99</v>
      </c>
      <c r="AK342">
        <v>2.1</v>
      </c>
      <c r="AL342">
        <v>3.09</v>
      </c>
      <c r="AM342">
        <v>0.43</v>
      </c>
      <c r="AN342">
        <v>5.17</v>
      </c>
      <c r="AO342">
        <v>0.84</v>
      </c>
      <c r="AP342">
        <v>2.6</v>
      </c>
      <c r="AQ342">
        <v>3.07</v>
      </c>
      <c r="AR342">
        <v>0.8</v>
      </c>
      <c r="AS342">
        <v>0.84</v>
      </c>
      <c r="AT342">
        <v>1.49</v>
      </c>
      <c r="AU342">
        <v>3.66</v>
      </c>
    </row>
    <row r="343" spans="1:47" s="5" customFormat="1" x14ac:dyDescent="0.25">
      <c r="A343">
        <v>2057</v>
      </c>
      <c r="B343" t="s">
        <v>266</v>
      </c>
      <c r="C343">
        <v>0</v>
      </c>
      <c r="D343" t="s">
        <v>469</v>
      </c>
      <c r="E343" t="s">
        <v>74</v>
      </c>
      <c r="F343">
        <v>86.93</v>
      </c>
      <c r="G343">
        <v>4.4800000000000004</v>
      </c>
      <c r="H343">
        <v>5.31</v>
      </c>
      <c r="I343">
        <v>3.13</v>
      </c>
      <c r="J343">
        <v>39.950000000000003</v>
      </c>
      <c r="K343">
        <v>207</v>
      </c>
      <c r="L343">
        <v>1.1499999999999999</v>
      </c>
      <c r="M343">
        <v>1387</v>
      </c>
      <c r="N343">
        <v>1.57</v>
      </c>
      <c r="O343">
        <v>2.0699999999999998</v>
      </c>
      <c r="P343">
        <v>1.08</v>
      </c>
      <c r="Q343">
        <v>0.6</v>
      </c>
      <c r="R343">
        <v>17.399999999999999</v>
      </c>
      <c r="S343">
        <v>0.75</v>
      </c>
      <c r="T343">
        <v>4.43</v>
      </c>
      <c r="U343">
        <v>6.53</v>
      </c>
      <c r="V343">
        <v>0.82</v>
      </c>
      <c r="W343">
        <v>0.84</v>
      </c>
      <c r="X343">
        <v>0.82</v>
      </c>
      <c r="Y343">
        <v>238</v>
      </c>
      <c r="Z343">
        <v>4.38</v>
      </c>
      <c r="AA343">
        <v>2.71</v>
      </c>
      <c r="AB343">
        <v>2.68</v>
      </c>
      <c r="AC343">
        <v>1.4</v>
      </c>
      <c r="AD343">
        <v>2.11</v>
      </c>
      <c r="AE343">
        <v>0.59</v>
      </c>
      <c r="AF343">
        <v>0.84</v>
      </c>
      <c r="AG343">
        <v>1066</v>
      </c>
      <c r="AH343">
        <v>40.299999999999997</v>
      </c>
      <c r="AI343">
        <v>6.25</v>
      </c>
      <c r="AJ343">
        <v>14.95</v>
      </c>
      <c r="AK343">
        <v>2.1</v>
      </c>
      <c r="AL343">
        <v>3.09</v>
      </c>
      <c r="AM343">
        <v>88.56</v>
      </c>
      <c r="AN343">
        <v>5.17</v>
      </c>
      <c r="AO343">
        <v>0.84</v>
      </c>
      <c r="AP343">
        <v>4.62</v>
      </c>
      <c r="AQ343">
        <v>3.07</v>
      </c>
      <c r="AR343">
        <v>0.8</v>
      </c>
      <c r="AS343">
        <v>0.84</v>
      </c>
      <c r="AT343">
        <v>1.49</v>
      </c>
      <c r="AU343">
        <v>3.39</v>
      </c>
    </row>
    <row r="344" spans="1:47" s="5" customFormat="1" x14ac:dyDescent="0.25">
      <c r="A344">
        <v>2057</v>
      </c>
      <c r="B344" t="s">
        <v>266</v>
      </c>
      <c r="C344">
        <v>12</v>
      </c>
      <c r="D344" t="s">
        <v>469</v>
      </c>
      <c r="E344" t="s">
        <v>74</v>
      </c>
      <c r="F344">
        <v>92.72</v>
      </c>
      <c r="G344">
        <v>4.4800000000000004</v>
      </c>
      <c r="H344">
        <v>5.31</v>
      </c>
      <c r="I344">
        <v>3.13</v>
      </c>
      <c r="J344">
        <v>14.36</v>
      </c>
      <c r="K344">
        <v>125</v>
      </c>
      <c r="L344">
        <v>1.1499999999999999</v>
      </c>
      <c r="M344">
        <v>908</v>
      </c>
      <c r="N344">
        <v>2.11</v>
      </c>
      <c r="O344">
        <v>2.0699999999999998</v>
      </c>
      <c r="P344">
        <v>3.24</v>
      </c>
      <c r="Q344">
        <v>0.6</v>
      </c>
      <c r="R344">
        <v>15.12</v>
      </c>
      <c r="S344">
        <v>0.75</v>
      </c>
      <c r="T344">
        <v>4.43</v>
      </c>
      <c r="U344">
        <v>6.53</v>
      </c>
      <c r="V344">
        <v>0.82</v>
      </c>
      <c r="W344">
        <v>0.84</v>
      </c>
      <c r="X344">
        <v>0.82</v>
      </c>
      <c r="Y344">
        <v>125</v>
      </c>
      <c r="Z344">
        <v>4.38</v>
      </c>
      <c r="AA344">
        <v>1.05</v>
      </c>
      <c r="AB344">
        <v>2.68</v>
      </c>
      <c r="AC344">
        <v>1.4</v>
      </c>
      <c r="AD344">
        <v>2.11</v>
      </c>
      <c r="AE344">
        <v>0.59</v>
      </c>
      <c r="AF344">
        <v>0.84</v>
      </c>
      <c r="AG344">
        <v>646</v>
      </c>
      <c r="AH344">
        <v>29.1</v>
      </c>
      <c r="AI344">
        <v>6.25</v>
      </c>
      <c r="AJ344">
        <v>7.18</v>
      </c>
      <c r="AK344">
        <v>2.1</v>
      </c>
      <c r="AL344">
        <v>3.09</v>
      </c>
      <c r="AM344">
        <v>58.12</v>
      </c>
      <c r="AN344">
        <v>5.17</v>
      </c>
      <c r="AO344">
        <v>0.84</v>
      </c>
      <c r="AP344">
        <v>2.6</v>
      </c>
      <c r="AQ344">
        <v>3.07</v>
      </c>
      <c r="AR344">
        <v>0.8</v>
      </c>
      <c r="AS344">
        <v>0.84</v>
      </c>
      <c r="AT344">
        <v>1.49</v>
      </c>
      <c r="AU344">
        <v>23.1</v>
      </c>
    </row>
    <row r="345" spans="1:47" s="5" customFormat="1" x14ac:dyDescent="0.25">
      <c r="A345">
        <v>2057</v>
      </c>
      <c r="B345" t="s">
        <v>266</v>
      </c>
      <c r="C345">
        <v>16</v>
      </c>
      <c r="D345" t="s">
        <v>469</v>
      </c>
      <c r="E345" t="s">
        <v>74</v>
      </c>
      <c r="F345">
        <v>49.22</v>
      </c>
      <c r="G345">
        <v>4.4800000000000004</v>
      </c>
      <c r="H345">
        <v>5.31</v>
      </c>
      <c r="I345">
        <v>3.13</v>
      </c>
      <c r="J345">
        <v>3.03</v>
      </c>
      <c r="K345">
        <v>13.02</v>
      </c>
      <c r="L345">
        <v>1.1499999999999999</v>
      </c>
      <c r="M345">
        <v>101</v>
      </c>
      <c r="N345">
        <v>1.0900000000000001</v>
      </c>
      <c r="O345">
        <v>2.0699999999999998</v>
      </c>
      <c r="P345">
        <v>4.54</v>
      </c>
      <c r="Q345">
        <v>0.6</v>
      </c>
      <c r="R345">
        <v>11.53</v>
      </c>
      <c r="S345">
        <v>0.75</v>
      </c>
      <c r="T345">
        <v>4.43</v>
      </c>
      <c r="U345">
        <v>6.53</v>
      </c>
      <c r="V345">
        <v>0.82</v>
      </c>
      <c r="W345">
        <v>0.84</v>
      </c>
      <c r="X345">
        <v>0.82</v>
      </c>
      <c r="Y345">
        <v>49.77</v>
      </c>
      <c r="Z345">
        <v>4.38</v>
      </c>
      <c r="AA345">
        <v>0.56999999999999995</v>
      </c>
      <c r="AB345">
        <v>2.68</v>
      </c>
      <c r="AC345">
        <v>1.4</v>
      </c>
      <c r="AD345">
        <v>2.11</v>
      </c>
      <c r="AE345">
        <v>0.59</v>
      </c>
      <c r="AF345">
        <v>0.84</v>
      </c>
      <c r="AG345">
        <v>33.159999999999997</v>
      </c>
      <c r="AH345">
        <v>12.85</v>
      </c>
      <c r="AI345">
        <v>6.25</v>
      </c>
      <c r="AJ345">
        <v>3.02</v>
      </c>
      <c r="AK345">
        <v>2.1</v>
      </c>
      <c r="AL345">
        <v>3.09</v>
      </c>
      <c r="AM345">
        <v>4.63</v>
      </c>
      <c r="AN345">
        <v>5.17</v>
      </c>
      <c r="AO345">
        <v>0.84</v>
      </c>
      <c r="AP345">
        <v>2.6</v>
      </c>
      <c r="AQ345">
        <v>3.07</v>
      </c>
      <c r="AR345">
        <v>0.8</v>
      </c>
      <c r="AS345">
        <v>0.84</v>
      </c>
      <c r="AT345">
        <v>1.49</v>
      </c>
      <c r="AU345">
        <v>5.35</v>
      </c>
    </row>
    <row r="346" spans="1:47" s="5" customFormat="1" x14ac:dyDescent="0.25">
      <c r="A346">
        <v>2057</v>
      </c>
      <c r="B346" t="s">
        <v>266</v>
      </c>
      <c r="C346">
        <v>21</v>
      </c>
      <c r="D346" t="s">
        <v>469</v>
      </c>
      <c r="E346" t="s">
        <v>74</v>
      </c>
      <c r="F346">
        <v>16.28</v>
      </c>
      <c r="G346">
        <v>4.4800000000000004</v>
      </c>
      <c r="H346">
        <v>5.31</v>
      </c>
      <c r="I346">
        <v>3.13</v>
      </c>
      <c r="J346">
        <v>4.18</v>
      </c>
      <c r="K346">
        <v>2.82</v>
      </c>
      <c r="L346">
        <v>1.1499999999999999</v>
      </c>
      <c r="M346">
        <v>5.34</v>
      </c>
      <c r="N346">
        <v>1.47</v>
      </c>
      <c r="O346">
        <v>2.0699999999999998</v>
      </c>
      <c r="P346">
        <v>2.1</v>
      </c>
      <c r="Q346">
        <v>0.6</v>
      </c>
      <c r="R346">
        <v>6.44</v>
      </c>
      <c r="S346">
        <v>0.75</v>
      </c>
      <c r="T346">
        <v>4.43</v>
      </c>
      <c r="U346">
        <v>6.53</v>
      </c>
      <c r="V346">
        <v>0.82</v>
      </c>
      <c r="W346">
        <v>0.84</v>
      </c>
      <c r="X346">
        <v>0.82</v>
      </c>
      <c r="Y346">
        <v>14.39</v>
      </c>
      <c r="Z346">
        <v>4.38</v>
      </c>
      <c r="AA346">
        <v>0.69</v>
      </c>
      <c r="AB346">
        <v>2.68</v>
      </c>
      <c r="AC346">
        <v>1.4</v>
      </c>
      <c r="AD346">
        <v>2.11</v>
      </c>
      <c r="AE346">
        <v>0.59</v>
      </c>
      <c r="AF346">
        <v>0.84</v>
      </c>
      <c r="AG346">
        <v>4.16</v>
      </c>
      <c r="AH346">
        <v>0.56999999999999995</v>
      </c>
      <c r="AI346">
        <v>6.25</v>
      </c>
      <c r="AJ346">
        <v>3.17</v>
      </c>
      <c r="AK346">
        <v>2.1</v>
      </c>
      <c r="AL346">
        <v>3.09</v>
      </c>
      <c r="AM346">
        <v>0.8</v>
      </c>
      <c r="AN346">
        <v>5.17</v>
      </c>
      <c r="AO346">
        <v>0.84</v>
      </c>
      <c r="AP346">
        <v>2.6</v>
      </c>
      <c r="AQ346">
        <v>3.07</v>
      </c>
      <c r="AR346">
        <v>0.8</v>
      </c>
      <c r="AS346">
        <v>0.84</v>
      </c>
      <c r="AT346">
        <v>1.49</v>
      </c>
      <c r="AU346">
        <v>3.39</v>
      </c>
    </row>
    <row r="347" spans="1:47" s="5" customFormat="1" x14ac:dyDescent="0.25">
      <c r="A347">
        <v>2058</v>
      </c>
      <c r="B347" t="s">
        <v>267</v>
      </c>
      <c r="C347">
        <v>0</v>
      </c>
      <c r="D347" t="s">
        <v>469</v>
      </c>
      <c r="E347" t="s">
        <v>74</v>
      </c>
      <c r="F347">
        <v>57.4</v>
      </c>
      <c r="G347">
        <v>4.4800000000000004</v>
      </c>
      <c r="H347">
        <v>5.31</v>
      </c>
      <c r="I347">
        <v>4.9400000000000004</v>
      </c>
      <c r="J347">
        <v>53.98</v>
      </c>
      <c r="K347">
        <v>19.739999999999998</v>
      </c>
      <c r="L347">
        <v>1.1499999999999999</v>
      </c>
      <c r="M347">
        <v>579</v>
      </c>
      <c r="N347">
        <v>4.54</v>
      </c>
      <c r="O347">
        <v>2.0699999999999998</v>
      </c>
      <c r="P347">
        <v>1.01</v>
      </c>
      <c r="Q347">
        <v>0.6</v>
      </c>
      <c r="R347">
        <v>26.27</v>
      </c>
      <c r="S347">
        <v>0.75</v>
      </c>
      <c r="T347">
        <v>4.43</v>
      </c>
      <c r="U347">
        <v>6.53</v>
      </c>
      <c r="V347">
        <v>0.82</v>
      </c>
      <c r="W347">
        <v>0.84</v>
      </c>
      <c r="X347">
        <v>1.33</v>
      </c>
      <c r="Y347">
        <v>66.52</v>
      </c>
      <c r="Z347">
        <v>4.38</v>
      </c>
      <c r="AA347">
        <v>1.3</v>
      </c>
      <c r="AB347">
        <v>2.68</v>
      </c>
      <c r="AC347">
        <v>1.4</v>
      </c>
      <c r="AD347">
        <v>2.11</v>
      </c>
      <c r="AE347">
        <v>0.59</v>
      </c>
      <c r="AF347">
        <v>0.84</v>
      </c>
      <c r="AG347">
        <v>741</v>
      </c>
      <c r="AH347">
        <v>40.42</v>
      </c>
      <c r="AI347">
        <v>6.25</v>
      </c>
      <c r="AJ347">
        <v>22.68</v>
      </c>
      <c r="AK347">
        <v>2.1</v>
      </c>
      <c r="AL347">
        <v>3.09</v>
      </c>
      <c r="AM347">
        <v>43.87</v>
      </c>
      <c r="AN347">
        <v>5.17</v>
      </c>
      <c r="AO347">
        <v>0.84</v>
      </c>
      <c r="AP347">
        <v>4.25</v>
      </c>
      <c r="AQ347">
        <v>3.07</v>
      </c>
      <c r="AR347">
        <v>0.8</v>
      </c>
      <c r="AS347">
        <v>0.84</v>
      </c>
      <c r="AT347">
        <v>1.49</v>
      </c>
      <c r="AU347">
        <v>3.39</v>
      </c>
    </row>
    <row r="348" spans="1:47" s="5" customFormat="1" x14ac:dyDescent="0.25">
      <c r="A348">
        <v>2059</v>
      </c>
      <c r="B348" t="s">
        <v>268</v>
      </c>
      <c r="C348">
        <v>0</v>
      </c>
      <c r="D348" t="s">
        <v>469</v>
      </c>
      <c r="E348" t="s">
        <v>74</v>
      </c>
      <c r="F348">
        <v>25.39</v>
      </c>
      <c r="G348">
        <v>4.4800000000000004</v>
      </c>
      <c r="H348">
        <v>8.51</v>
      </c>
      <c r="I348">
        <v>3.13</v>
      </c>
      <c r="J348">
        <v>25.65</v>
      </c>
      <c r="K348">
        <v>22.83</v>
      </c>
      <c r="L348">
        <v>1.1499999999999999</v>
      </c>
      <c r="M348">
        <v>217</v>
      </c>
      <c r="N348">
        <v>40.18</v>
      </c>
      <c r="O348">
        <v>5.0999999999999996</v>
      </c>
      <c r="P348">
        <v>6.26</v>
      </c>
      <c r="Q348">
        <v>0.6</v>
      </c>
      <c r="R348">
        <v>7.46</v>
      </c>
      <c r="S348">
        <v>0.75</v>
      </c>
      <c r="T348">
        <v>4.43</v>
      </c>
      <c r="U348">
        <v>6.53</v>
      </c>
      <c r="V348">
        <v>0.82</v>
      </c>
      <c r="W348">
        <v>16.13</v>
      </c>
      <c r="X348">
        <v>0.82</v>
      </c>
      <c r="Y348">
        <v>111</v>
      </c>
      <c r="Z348">
        <v>4.38</v>
      </c>
      <c r="AA348">
        <v>19.91</v>
      </c>
      <c r="AB348">
        <v>2.68</v>
      </c>
      <c r="AC348">
        <v>1.4</v>
      </c>
      <c r="AD348">
        <v>2.11</v>
      </c>
      <c r="AE348">
        <v>0.59</v>
      </c>
      <c r="AF348">
        <v>0.84</v>
      </c>
      <c r="AG348">
        <v>1956</v>
      </c>
      <c r="AH348">
        <v>29.72</v>
      </c>
      <c r="AI348">
        <v>6.25</v>
      </c>
      <c r="AJ348">
        <v>3.58</v>
      </c>
      <c r="AK348">
        <v>6.05</v>
      </c>
      <c r="AL348">
        <v>28.31</v>
      </c>
      <c r="AM348">
        <v>18.45</v>
      </c>
      <c r="AN348">
        <v>11.15</v>
      </c>
      <c r="AO348">
        <v>0.84</v>
      </c>
      <c r="AP348">
        <v>2.6</v>
      </c>
      <c r="AQ348">
        <v>3.07</v>
      </c>
      <c r="AR348">
        <v>0.8</v>
      </c>
      <c r="AS348">
        <v>1.21</v>
      </c>
      <c r="AT348">
        <v>1.49</v>
      </c>
      <c r="AU348">
        <v>9.49</v>
      </c>
    </row>
    <row r="349" spans="1:47" s="5" customFormat="1" x14ac:dyDescent="0.25">
      <c r="A349">
        <v>2059</v>
      </c>
      <c r="B349" t="s">
        <v>268</v>
      </c>
      <c r="C349">
        <v>4</v>
      </c>
      <c r="D349" t="s">
        <v>469</v>
      </c>
      <c r="E349" t="s">
        <v>74</v>
      </c>
      <c r="F349">
        <v>7.93</v>
      </c>
      <c r="G349">
        <v>4.4800000000000004</v>
      </c>
      <c r="H349">
        <v>5.31</v>
      </c>
      <c r="I349">
        <v>3.13</v>
      </c>
      <c r="J349">
        <v>3.03</v>
      </c>
      <c r="K349">
        <v>2.76</v>
      </c>
      <c r="L349">
        <v>1.1499999999999999</v>
      </c>
      <c r="M349">
        <v>0.68</v>
      </c>
      <c r="N349">
        <v>0.21</v>
      </c>
      <c r="O349">
        <v>2.0699999999999998</v>
      </c>
      <c r="P349">
        <v>0.56999999999999995</v>
      </c>
      <c r="Q349">
        <v>0.6</v>
      </c>
      <c r="R349">
        <v>2.2799999999999998</v>
      </c>
      <c r="S349">
        <v>0.75</v>
      </c>
      <c r="T349">
        <v>4.43</v>
      </c>
      <c r="U349">
        <v>6.53</v>
      </c>
      <c r="V349">
        <v>0.82</v>
      </c>
      <c r="W349">
        <v>0.84</v>
      </c>
      <c r="X349">
        <v>0.82</v>
      </c>
      <c r="Y349">
        <v>0.85</v>
      </c>
      <c r="Z349">
        <v>4.38</v>
      </c>
      <c r="AA349">
        <v>0.63</v>
      </c>
      <c r="AB349">
        <v>2.68</v>
      </c>
      <c r="AC349">
        <v>1.4</v>
      </c>
      <c r="AD349">
        <v>2.11</v>
      </c>
      <c r="AE349">
        <v>0.59</v>
      </c>
      <c r="AF349">
        <v>0.84</v>
      </c>
      <c r="AG349">
        <v>0.72</v>
      </c>
      <c r="AH349">
        <v>0.09</v>
      </c>
      <c r="AI349">
        <v>6.25</v>
      </c>
      <c r="AJ349">
        <v>3.99</v>
      </c>
      <c r="AK349">
        <v>2.1</v>
      </c>
      <c r="AL349">
        <v>3.09</v>
      </c>
      <c r="AM349">
        <v>0.43</v>
      </c>
      <c r="AN349">
        <v>5.17</v>
      </c>
      <c r="AO349">
        <v>0.84</v>
      </c>
      <c r="AP349">
        <v>2.6</v>
      </c>
      <c r="AQ349">
        <v>3.07</v>
      </c>
      <c r="AR349">
        <v>0.8</v>
      </c>
      <c r="AS349">
        <v>0.84</v>
      </c>
      <c r="AT349">
        <v>1.49</v>
      </c>
      <c r="AU349">
        <v>5</v>
      </c>
    </row>
    <row r="350" spans="1:47" s="5" customFormat="1" x14ac:dyDescent="0.25">
      <c r="A350">
        <v>2059</v>
      </c>
      <c r="B350" t="s">
        <v>268</v>
      </c>
      <c r="C350">
        <v>8</v>
      </c>
      <c r="D350" t="s">
        <v>469</v>
      </c>
      <c r="E350" t="s">
        <v>74</v>
      </c>
      <c r="F350">
        <v>37.57</v>
      </c>
      <c r="G350">
        <v>19.71</v>
      </c>
      <c r="H350">
        <v>20.76</v>
      </c>
      <c r="I350">
        <v>4.38</v>
      </c>
      <c r="J350">
        <v>28.51</v>
      </c>
      <c r="K350">
        <v>269</v>
      </c>
      <c r="L350">
        <v>4.53</v>
      </c>
      <c r="M350">
        <v>2012</v>
      </c>
      <c r="N350">
        <v>8.07</v>
      </c>
      <c r="O350">
        <v>2.0699999999999998</v>
      </c>
      <c r="P350">
        <v>40.270000000000003</v>
      </c>
      <c r="Q350">
        <v>18.77</v>
      </c>
      <c r="R350">
        <v>238</v>
      </c>
      <c r="S350">
        <v>0.75</v>
      </c>
      <c r="T350">
        <v>4.43</v>
      </c>
      <c r="U350">
        <v>6.53</v>
      </c>
      <c r="V350">
        <v>12.95</v>
      </c>
      <c r="W350">
        <v>10.72</v>
      </c>
      <c r="X350">
        <v>1.06</v>
      </c>
      <c r="Y350">
        <v>4761</v>
      </c>
      <c r="Z350">
        <v>4.38</v>
      </c>
      <c r="AA350">
        <v>37.39</v>
      </c>
      <c r="AB350">
        <v>2.68</v>
      </c>
      <c r="AC350">
        <v>2.35</v>
      </c>
      <c r="AD350">
        <v>7.37</v>
      </c>
      <c r="AE350">
        <v>1.03</v>
      </c>
      <c r="AF350">
        <v>1.1399999999999999</v>
      </c>
      <c r="AG350">
        <v>3449</v>
      </c>
      <c r="AH350">
        <v>87.66</v>
      </c>
      <c r="AI350">
        <v>8.18</v>
      </c>
      <c r="AJ350">
        <v>67.22</v>
      </c>
      <c r="AK350">
        <v>35.32</v>
      </c>
      <c r="AL350">
        <v>119</v>
      </c>
      <c r="AM350">
        <v>109</v>
      </c>
      <c r="AN350">
        <v>30.44</v>
      </c>
      <c r="AO350">
        <v>51.05</v>
      </c>
      <c r="AP350">
        <v>22.38</v>
      </c>
      <c r="AQ350">
        <v>3.07</v>
      </c>
      <c r="AR350">
        <v>6.06</v>
      </c>
      <c r="AS350">
        <v>0.84</v>
      </c>
      <c r="AT350">
        <v>1.49</v>
      </c>
      <c r="AU350">
        <v>3.39</v>
      </c>
    </row>
    <row r="351" spans="1:47" s="5" customFormat="1" x14ac:dyDescent="0.25">
      <c r="A351">
        <v>2059</v>
      </c>
      <c r="B351" t="s">
        <v>268</v>
      </c>
      <c r="C351">
        <v>11</v>
      </c>
      <c r="D351" t="s">
        <v>469</v>
      </c>
      <c r="E351" t="s">
        <v>74</v>
      </c>
      <c r="F351">
        <v>9.2100000000000009</v>
      </c>
      <c r="G351">
        <v>4.4800000000000004</v>
      </c>
      <c r="H351">
        <v>5.31</v>
      </c>
      <c r="I351">
        <v>3.13</v>
      </c>
      <c r="J351">
        <v>3.03</v>
      </c>
      <c r="K351">
        <v>2.76</v>
      </c>
      <c r="L351">
        <v>1.1499999999999999</v>
      </c>
      <c r="M351">
        <v>0.68</v>
      </c>
      <c r="N351">
        <v>0.21</v>
      </c>
      <c r="O351">
        <v>2.0699999999999998</v>
      </c>
      <c r="P351">
        <v>0.56999999999999995</v>
      </c>
      <c r="Q351">
        <v>0.6</v>
      </c>
      <c r="R351">
        <v>2.2799999999999998</v>
      </c>
      <c r="S351">
        <v>0.75</v>
      </c>
      <c r="T351">
        <v>4.43</v>
      </c>
      <c r="U351">
        <v>6.53</v>
      </c>
      <c r="V351">
        <v>0.82</v>
      </c>
      <c r="W351">
        <v>0.84</v>
      </c>
      <c r="X351">
        <v>0.82</v>
      </c>
      <c r="Y351">
        <v>0.85</v>
      </c>
      <c r="Z351">
        <v>4.38</v>
      </c>
      <c r="AA351">
        <v>0.66</v>
      </c>
      <c r="AB351">
        <v>2.68</v>
      </c>
      <c r="AC351">
        <v>1.4</v>
      </c>
      <c r="AD351">
        <v>2.11</v>
      </c>
      <c r="AE351">
        <v>0.59</v>
      </c>
      <c r="AF351">
        <v>0.84</v>
      </c>
      <c r="AG351">
        <v>1.95</v>
      </c>
      <c r="AH351">
        <v>0.09</v>
      </c>
      <c r="AI351">
        <v>6.25</v>
      </c>
      <c r="AJ351">
        <v>4.8</v>
      </c>
      <c r="AK351">
        <v>2.1</v>
      </c>
      <c r="AL351">
        <v>3.09</v>
      </c>
      <c r="AM351">
        <v>0.43</v>
      </c>
      <c r="AN351">
        <v>5.17</v>
      </c>
      <c r="AO351">
        <v>0.84</v>
      </c>
      <c r="AP351">
        <v>2.6</v>
      </c>
      <c r="AQ351">
        <v>3.07</v>
      </c>
      <c r="AR351">
        <v>0.8</v>
      </c>
      <c r="AS351">
        <v>0.84</v>
      </c>
      <c r="AT351">
        <v>1.49</v>
      </c>
      <c r="AU351">
        <v>38.340000000000003</v>
      </c>
    </row>
    <row r="352" spans="1:47" s="5" customFormat="1" x14ac:dyDescent="0.25">
      <c r="A352">
        <v>2059</v>
      </c>
      <c r="B352" t="s">
        <v>268</v>
      </c>
      <c r="C352">
        <v>28</v>
      </c>
      <c r="D352" t="s">
        <v>469</v>
      </c>
      <c r="E352" t="s">
        <v>74</v>
      </c>
      <c r="F352">
        <v>8.02</v>
      </c>
      <c r="G352">
        <v>4.4800000000000004</v>
      </c>
      <c r="H352">
        <v>5.31</v>
      </c>
      <c r="I352">
        <v>3.13</v>
      </c>
      <c r="J352">
        <v>6.5</v>
      </c>
      <c r="K352">
        <v>2.76</v>
      </c>
      <c r="L352">
        <v>1.1499999999999999</v>
      </c>
      <c r="M352">
        <v>0.68</v>
      </c>
      <c r="N352">
        <v>0.21</v>
      </c>
      <c r="O352">
        <v>2.0699999999999998</v>
      </c>
      <c r="P352">
        <v>0.56999999999999995</v>
      </c>
      <c r="Q352">
        <v>0.6</v>
      </c>
      <c r="R352">
        <v>2.2799999999999998</v>
      </c>
      <c r="S352">
        <v>0.75</v>
      </c>
      <c r="T352">
        <v>4.43</v>
      </c>
      <c r="U352">
        <v>6.53</v>
      </c>
      <c r="V352">
        <v>0.82</v>
      </c>
      <c r="W352">
        <v>0.84</v>
      </c>
      <c r="X352">
        <v>0.82</v>
      </c>
      <c r="Y352">
        <v>0.85</v>
      </c>
      <c r="Z352">
        <v>4.38</v>
      </c>
      <c r="AA352">
        <v>0.46</v>
      </c>
      <c r="AB352">
        <v>2.68</v>
      </c>
      <c r="AC352">
        <v>1.4</v>
      </c>
      <c r="AD352">
        <v>2.11</v>
      </c>
      <c r="AE352">
        <v>0.59</v>
      </c>
      <c r="AF352">
        <v>0.84</v>
      </c>
      <c r="AG352">
        <v>0.67</v>
      </c>
      <c r="AH352">
        <v>0.09</v>
      </c>
      <c r="AI352">
        <v>6.25</v>
      </c>
      <c r="AJ352">
        <v>3.02</v>
      </c>
      <c r="AK352">
        <v>2.1</v>
      </c>
      <c r="AL352">
        <v>3.09</v>
      </c>
      <c r="AM352">
        <v>0.43</v>
      </c>
      <c r="AN352">
        <v>5.17</v>
      </c>
      <c r="AO352">
        <v>0.84</v>
      </c>
      <c r="AP352">
        <v>2.6</v>
      </c>
      <c r="AQ352">
        <v>3.07</v>
      </c>
      <c r="AR352">
        <v>0.8</v>
      </c>
      <c r="AS352">
        <v>0.84</v>
      </c>
      <c r="AT352">
        <v>1.49</v>
      </c>
      <c r="AU352">
        <v>3.39</v>
      </c>
    </row>
    <row r="353" spans="1:47" s="5" customFormat="1" x14ac:dyDescent="0.25">
      <c r="A353">
        <v>2060</v>
      </c>
      <c r="B353" t="s">
        <v>269</v>
      </c>
      <c r="C353">
        <v>0</v>
      </c>
      <c r="D353" t="s">
        <v>469</v>
      </c>
      <c r="E353" t="s">
        <v>74</v>
      </c>
      <c r="F353">
        <v>7.8</v>
      </c>
      <c r="G353">
        <v>4.4800000000000004</v>
      </c>
      <c r="H353">
        <v>10.33</v>
      </c>
      <c r="I353">
        <v>3.13</v>
      </c>
      <c r="J353">
        <v>56.74</v>
      </c>
      <c r="K353">
        <v>76.180000000000007</v>
      </c>
      <c r="L353">
        <v>1.1499999999999999</v>
      </c>
      <c r="M353">
        <v>225</v>
      </c>
      <c r="N353">
        <v>31.55</v>
      </c>
      <c r="O353">
        <v>2.0699999999999998</v>
      </c>
      <c r="P353">
        <v>0.56999999999999995</v>
      </c>
      <c r="Q353">
        <v>0.6</v>
      </c>
      <c r="R353">
        <v>2.2799999999999998</v>
      </c>
      <c r="S353">
        <v>0.75</v>
      </c>
      <c r="T353">
        <v>4.43</v>
      </c>
      <c r="U353">
        <v>6.53</v>
      </c>
      <c r="V353">
        <v>0.82</v>
      </c>
      <c r="W353">
        <v>5.35</v>
      </c>
      <c r="X353">
        <v>0.82</v>
      </c>
      <c r="Y353">
        <v>39.17</v>
      </c>
      <c r="Z353">
        <v>4.38</v>
      </c>
      <c r="AA353">
        <v>0.81</v>
      </c>
      <c r="AB353">
        <v>2.68</v>
      </c>
      <c r="AC353">
        <v>2.1800000000000002</v>
      </c>
      <c r="AD353">
        <v>2.11</v>
      </c>
      <c r="AE353">
        <v>0.59</v>
      </c>
      <c r="AF353">
        <v>0.84</v>
      </c>
      <c r="AG353">
        <v>4999</v>
      </c>
      <c r="AH353">
        <v>10.33</v>
      </c>
      <c r="AI353">
        <v>7.18</v>
      </c>
      <c r="AJ353">
        <v>4.8</v>
      </c>
      <c r="AK353">
        <v>2.1</v>
      </c>
      <c r="AL353">
        <v>3.94</v>
      </c>
      <c r="AM353">
        <v>4.46</v>
      </c>
      <c r="AN353">
        <v>5.17</v>
      </c>
      <c r="AO353">
        <v>1.75</v>
      </c>
      <c r="AP353">
        <v>2.87</v>
      </c>
      <c r="AQ353">
        <v>3.07</v>
      </c>
      <c r="AR353">
        <v>0.8</v>
      </c>
      <c r="AS353">
        <v>0.84</v>
      </c>
      <c r="AT353">
        <v>1.49</v>
      </c>
      <c r="AU353">
        <v>3.99</v>
      </c>
    </row>
    <row r="354" spans="1:47" s="5" customFormat="1" x14ac:dyDescent="0.25">
      <c r="A354">
        <v>2060</v>
      </c>
      <c r="B354" t="s">
        <v>269</v>
      </c>
      <c r="C354">
        <v>11</v>
      </c>
      <c r="D354" t="s">
        <v>469</v>
      </c>
      <c r="E354" t="s">
        <v>74</v>
      </c>
      <c r="F354">
        <v>173</v>
      </c>
      <c r="G354">
        <v>66.2</v>
      </c>
      <c r="H354">
        <v>140</v>
      </c>
      <c r="I354">
        <v>8.08</v>
      </c>
      <c r="J354">
        <v>139</v>
      </c>
      <c r="K354">
        <v>3017</v>
      </c>
      <c r="L354">
        <v>9.5500000000000007</v>
      </c>
      <c r="M354" t="s">
        <v>270</v>
      </c>
      <c r="N354">
        <v>94.87</v>
      </c>
      <c r="O354">
        <v>86.05</v>
      </c>
      <c r="P354">
        <v>34.28</v>
      </c>
      <c r="Q354">
        <v>13.19</v>
      </c>
      <c r="R354">
        <v>142</v>
      </c>
      <c r="S354">
        <v>0.77</v>
      </c>
      <c r="T354">
        <v>4.43</v>
      </c>
      <c r="U354">
        <v>19.46</v>
      </c>
      <c r="V354">
        <v>0.82</v>
      </c>
      <c r="W354">
        <v>70.510000000000005</v>
      </c>
      <c r="X354">
        <v>4.1100000000000003</v>
      </c>
      <c r="Y354">
        <v>3431</v>
      </c>
      <c r="Z354">
        <v>4.38</v>
      </c>
      <c r="AA354">
        <v>11.91</v>
      </c>
      <c r="AB354">
        <v>9.65</v>
      </c>
      <c r="AC354">
        <v>7.93</v>
      </c>
      <c r="AD354">
        <v>9.2200000000000006</v>
      </c>
      <c r="AE354">
        <v>2.48</v>
      </c>
      <c r="AF354">
        <v>4.5999999999999996</v>
      </c>
      <c r="AG354">
        <v>19947</v>
      </c>
      <c r="AH354">
        <v>200</v>
      </c>
      <c r="AI354">
        <v>20.39</v>
      </c>
      <c r="AJ354">
        <v>40.08</v>
      </c>
      <c r="AK354">
        <v>153</v>
      </c>
      <c r="AL354">
        <v>212</v>
      </c>
      <c r="AM354">
        <v>457</v>
      </c>
      <c r="AN354">
        <v>227</v>
      </c>
      <c r="AO354">
        <v>375</v>
      </c>
      <c r="AP354">
        <v>59.8</v>
      </c>
      <c r="AQ354">
        <v>17.68</v>
      </c>
      <c r="AR354">
        <v>6.36</v>
      </c>
      <c r="AS354">
        <v>24.03</v>
      </c>
      <c r="AT354">
        <v>1.49</v>
      </c>
      <c r="AU354">
        <v>13.57</v>
      </c>
    </row>
    <row r="355" spans="1:47" s="5" customFormat="1" x14ac:dyDescent="0.25">
      <c r="A355">
        <v>2060</v>
      </c>
      <c r="B355" t="s">
        <v>269</v>
      </c>
      <c r="C355">
        <v>14</v>
      </c>
      <c r="D355" t="s">
        <v>469</v>
      </c>
      <c r="E355" t="s">
        <v>74</v>
      </c>
      <c r="F355">
        <v>110</v>
      </c>
      <c r="G355">
        <v>18.059999999999999</v>
      </c>
      <c r="H355">
        <v>35.57</v>
      </c>
      <c r="I355">
        <v>5.9</v>
      </c>
      <c r="J355">
        <v>98.56</v>
      </c>
      <c r="K355">
        <v>1426</v>
      </c>
      <c r="L355">
        <v>5.87</v>
      </c>
      <c r="M355">
        <v>2367</v>
      </c>
      <c r="N355">
        <v>24.61</v>
      </c>
      <c r="O355">
        <v>23.56</v>
      </c>
      <c r="P355">
        <v>8.75</v>
      </c>
      <c r="Q355">
        <v>3.57</v>
      </c>
      <c r="R355">
        <v>84.08</v>
      </c>
      <c r="S355">
        <v>0.94</v>
      </c>
      <c r="T355">
        <v>4.43</v>
      </c>
      <c r="U355">
        <v>6.53</v>
      </c>
      <c r="V355">
        <v>0.82</v>
      </c>
      <c r="W355">
        <v>15.86</v>
      </c>
      <c r="X355">
        <v>0.82</v>
      </c>
      <c r="Y355">
        <v>2140</v>
      </c>
      <c r="Z355">
        <v>4.38</v>
      </c>
      <c r="AA355">
        <v>11.86</v>
      </c>
      <c r="AB355">
        <v>4.41</v>
      </c>
      <c r="AC355">
        <v>6.55</v>
      </c>
      <c r="AD355">
        <v>3.88</v>
      </c>
      <c r="AE355">
        <v>1.47</v>
      </c>
      <c r="AF355">
        <v>0.84</v>
      </c>
      <c r="AG355">
        <v>18035</v>
      </c>
      <c r="AH355">
        <v>60.39</v>
      </c>
      <c r="AI355">
        <v>16.97</v>
      </c>
      <c r="AJ355">
        <v>19.850000000000001</v>
      </c>
      <c r="AK355">
        <v>53.17</v>
      </c>
      <c r="AL355">
        <v>122</v>
      </c>
      <c r="AM355">
        <v>148</v>
      </c>
      <c r="AN355">
        <v>21.61</v>
      </c>
      <c r="AO355">
        <v>75.33</v>
      </c>
      <c r="AP355">
        <v>16.079999999999998</v>
      </c>
      <c r="AQ355">
        <v>4.7</v>
      </c>
      <c r="AR355">
        <v>1.79</v>
      </c>
      <c r="AS355">
        <v>4.18</v>
      </c>
      <c r="AT355">
        <v>1.49</v>
      </c>
      <c r="AU355">
        <v>431</v>
      </c>
    </row>
    <row r="356" spans="1:47" s="5" customFormat="1" x14ac:dyDescent="0.25">
      <c r="A356">
        <v>2060</v>
      </c>
      <c r="B356" t="s">
        <v>269</v>
      </c>
      <c r="C356">
        <v>19</v>
      </c>
      <c r="D356" t="s">
        <v>469</v>
      </c>
      <c r="E356" t="s">
        <v>74</v>
      </c>
      <c r="F356">
        <v>76.180000000000007</v>
      </c>
      <c r="G356">
        <v>4.4800000000000004</v>
      </c>
      <c r="H356">
        <v>18</v>
      </c>
      <c r="I356">
        <v>3.13</v>
      </c>
      <c r="J356">
        <v>22.79</v>
      </c>
      <c r="K356">
        <v>114</v>
      </c>
      <c r="L356">
        <v>1.85</v>
      </c>
      <c r="M356">
        <v>647</v>
      </c>
      <c r="N356">
        <v>2.79</v>
      </c>
      <c r="O356">
        <v>2.0699999999999998</v>
      </c>
      <c r="P356">
        <v>1.1499999999999999</v>
      </c>
      <c r="Q356">
        <v>0.6</v>
      </c>
      <c r="R356">
        <v>19.25</v>
      </c>
      <c r="S356">
        <v>0.75</v>
      </c>
      <c r="T356">
        <v>4.43</v>
      </c>
      <c r="U356">
        <v>6.53</v>
      </c>
      <c r="V356">
        <v>0.82</v>
      </c>
      <c r="W356">
        <v>0.84</v>
      </c>
      <c r="X356">
        <v>0.82</v>
      </c>
      <c r="Y356">
        <v>375</v>
      </c>
      <c r="Z356">
        <v>4.38</v>
      </c>
      <c r="AA356">
        <v>0.41</v>
      </c>
      <c r="AB356">
        <v>2.68</v>
      </c>
      <c r="AC356">
        <v>1.84</v>
      </c>
      <c r="AD356">
        <v>2.11</v>
      </c>
      <c r="AE356">
        <v>0.59</v>
      </c>
      <c r="AF356">
        <v>0.84</v>
      </c>
      <c r="AG356">
        <v>7955</v>
      </c>
      <c r="AH356">
        <v>45.07</v>
      </c>
      <c r="AI356">
        <v>6.25</v>
      </c>
      <c r="AJ356">
        <v>6.79</v>
      </c>
      <c r="AK356">
        <v>17.510000000000002</v>
      </c>
      <c r="AL356">
        <v>25.39</v>
      </c>
      <c r="AM356">
        <v>61.74</v>
      </c>
      <c r="AN356">
        <v>5.17</v>
      </c>
      <c r="AO356">
        <v>13.7</v>
      </c>
      <c r="AP356">
        <v>3.54</v>
      </c>
      <c r="AQ356">
        <v>3.07</v>
      </c>
      <c r="AR356">
        <v>0.8</v>
      </c>
      <c r="AS356">
        <v>0.84</v>
      </c>
      <c r="AT356">
        <v>1.49</v>
      </c>
      <c r="AU356">
        <v>129</v>
      </c>
    </row>
    <row r="357" spans="1:47" s="5" customFormat="1" x14ac:dyDescent="0.25">
      <c r="A357">
        <v>2060</v>
      </c>
      <c r="B357" t="s">
        <v>269</v>
      </c>
      <c r="C357">
        <v>21</v>
      </c>
      <c r="D357" t="s">
        <v>469</v>
      </c>
      <c r="E357" t="s">
        <v>74</v>
      </c>
      <c r="F357">
        <v>66.48</v>
      </c>
      <c r="G357">
        <v>4.4800000000000004</v>
      </c>
      <c r="H357">
        <v>19</v>
      </c>
      <c r="I357">
        <v>3.13</v>
      </c>
      <c r="J357">
        <v>48.42</v>
      </c>
      <c r="K357">
        <v>95.4</v>
      </c>
      <c r="L357">
        <v>1.77</v>
      </c>
      <c r="M357">
        <v>858</v>
      </c>
      <c r="N357">
        <v>3.77</v>
      </c>
      <c r="O357">
        <v>2.0699999999999998</v>
      </c>
      <c r="P357">
        <v>15.89</v>
      </c>
      <c r="Q357">
        <v>0.69</v>
      </c>
      <c r="R357">
        <v>93.78</v>
      </c>
      <c r="S357">
        <v>0.75</v>
      </c>
      <c r="T357">
        <v>4.43</v>
      </c>
      <c r="U357">
        <v>6.53</v>
      </c>
      <c r="V357">
        <v>0.82</v>
      </c>
      <c r="W357">
        <v>0.84</v>
      </c>
      <c r="X357">
        <v>0.82</v>
      </c>
      <c r="Y357">
        <v>249</v>
      </c>
      <c r="Z357">
        <v>4.38</v>
      </c>
      <c r="AA357">
        <v>0.85</v>
      </c>
      <c r="AB357">
        <v>2.68</v>
      </c>
      <c r="AC357">
        <v>1.45</v>
      </c>
      <c r="AD357">
        <v>2.11</v>
      </c>
      <c r="AE357">
        <v>0.59</v>
      </c>
      <c r="AF357">
        <v>0.84</v>
      </c>
      <c r="AG357">
        <v>5375</v>
      </c>
      <c r="AH357">
        <v>59.9</v>
      </c>
      <c r="AI357">
        <v>6.25</v>
      </c>
      <c r="AJ357">
        <v>7.95</v>
      </c>
      <c r="AK357">
        <v>5.1100000000000003</v>
      </c>
      <c r="AL357">
        <v>7.66</v>
      </c>
      <c r="AM357">
        <v>89.8</v>
      </c>
      <c r="AN357">
        <v>5.17</v>
      </c>
      <c r="AO357">
        <v>45.25</v>
      </c>
      <c r="AP357">
        <v>5.8</v>
      </c>
      <c r="AQ357">
        <v>3.07</v>
      </c>
      <c r="AR357">
        <v>0.8</v>
      </c>
      <c r="AS357">
        <v>0.84</v>
      </c>
      <c r="AT357">
        <v>1.49</v>
      </c>
      <c r="AU357">
        <v>20.45</v>
      </c>
    </row>
    <row r="358" spans="1:47" s="5" customFormat="1" x14ac:dyDescent="0.25">
      <c r="A358">
        <v>2060</v>
      </c>
      <c r="B358" t="s">
        <v>269</v>
      </c>
      <c r="C358">
        <v>40</v>
      </c>
      <c r="D358" t="s">
        <v>469</v>
      </c>
      <c r="E358" t="s">
        <v>74</v>
      </c>
      <c r="F358">
        <v>131</v>
      </c>
      <c r="G358">
        <v>34.15</v>
      </c>
      <c r="H358">
        <v>58.76</v>
      </c>
      <c r="I358">
        <v>11.1</v>
      </c>
      <c r="J358">
        <v>96.07</v>
      </c>
      <c r="K358">
        <v>5640</v>
      </c>
      <c r="L358">
        <v>12.06</v>
      </c>
      <c r="M358">
        <v>6191</v>
      </c>
      <c r="N358">
        <v>13.62</v>
      </c>
      <c r="O358">
        <v>21.56</v>
      </c>
      <c r="P358">
        <v>37.93</v>
      </c>
      <c r="Q358">
        <v>49.64</v>
      </c>
      <c r="R358">
        <v>148</v>
      </c>
      <c r="S358">
        <v>3.18</v>
      </c>
      <c r="T358">
        <v>4.43</v>
      </c>
      <c r="U358">
        <v>6.53</v>
      </c>
      <c r="V358">
        <v>0.82</v>
      </c>
      <c r="W358">
        <v>38.94</v>
      </c>
      <c r="X358">
        <v>3.92</v>
      </c>
      <c r="Y358">
        <v>5496</v>
      </c>
      <c r="Z358">
        <v>4.38</v>
      </c>
      <c r="AA358">
        <v>15.14</v>
      </c>
      <c r="AB358">
        <v>8.43</v>
      </c>
      <c r="AC358">
        <v>7.45</v>
      </c>
      <c r="AD358">
        <v>2.4700000000000002</v>
      </c>
      <c r="AE358">
        <v>2.98</v>
      </c>
      <c r="AF358">
        <v>1.72</v>
      </c>
      <c r="AG358">
        <v>10018</v>
      </c>
      <c r="AH358">
        <v>62.23</v>
      </c>
      <c r="AI358">
        <v>23.67</v>
      </c>
      <c r="AJ358">
        <v>27.44</v>
      </c>
      <c r="AK358">
        <v>94.63</v>
      </c>
      <c r="AL358">
        <v>198</v>
      </c>
      <c r="AM358">
        <v>148</v>
      </c>
      <c r="AN358">
        <v>30.44</v>
      </c>
      <c r="AO358">
        <v>87.02</v>
      </c>
      <c r="AP358">
        <v>23.99</v>
      </c>
      <c r="AQ358">
        <v>10.64</v>
      </c>
      <c r="AR358">
        <v>3.1</v>
      </c>
      <c r="AS358">
        <v>24.56</v>
      </c>
      <c r="AT358">
        <v>1.49</v>
      </c>
      <c r="AU358">
        <v>29.34</v>
      </c>
    </row>
    <row r="359" spans="1:47" s="5" customFormat="1" x14ac:dyDescent="0.25">
      <c r="A359">
        <v>2061</v>
      </c>
      <c r="B359" t="s">
        <v>271</v>
      </c>
      <c r="C359">
        <v>0</v>
      </c>
      <c r="D359" t="s">
        <v>469</v>
      </c>
      <c r="E359" t="s">
        <v>74</v>
      </c>
      <c r="F359">
        <v>50.15</v>
      </c>
      <c r="G359">
        <v>4.4800000000000004</v>
      </c>
      <c r="H359">
        <v>5.31</v>
      </c>
      <c r="I359">
        <v>3.13</v>
      </c>
      <c r="J359">
        <v>21.37</v>
      </c>
      <c r="K359">
        <v>11.01</v>
      </c>
      <c r="L359">
        <v>1.1499999999999999</v>
      </c>
      <c r="M359">
        <v>529</v>
      </c>
      <c r="N359">
        <v>1.47</v>
      </c>
      <c r="O359">
        <v>2.0699999999999998</v>
      </c>
      <c r="P359">
        <v>2.96</v>
      </c>
      <c r="Q359">
        <v>0.6</v>
      </c>
      <c r="R359">
        <v>30.76</v>
      </c>
      <c r="S359">
        <v>0.75</v>
      </c>
      <c r="T359">
        <v>4.43</v>
      </c>
      <c r="U359">
        <v>6.53</v>
      </c>
      <c r="V359">
        <v>0.82</v>
      </c>
      <c r="W359">
        <v>0.84</v>
      </c>
      <c r="X359">
        <v>0.82</v>
      </c>
      <c r="Y359">
        <v>70.08</v>
      </c>
      <c r="Z359">
        <v>4.38</v>
      </c>
      <c r="AA359">
        <v>0.85</v>
      </c>
      <c r="AB359">
        <v>2.68</v>
      </c>
      <c r="AC359">
        <v>1.4</v>
      </c>
      <c r="AD359">
        <v>2.11</v>
      </c>
      <c r="AE359">
        <v>0.59</v>
      </c>
      <c r="AF359">
        <v>0.84</v>
      </c>
      <c r="AG359">
        <v>2616</v>
      </c>
      <c r="AH359">
        <v>33.03</v>
      </c>
      <c r="AI359">
        <v>6.25</v>
      </c>
      <c r="AJ359">
        <v>12.97</v>
      </c>
      <c r="AK359">
        <v>2.1</v>
      </c>
      <c r="AL359">
        <v>3.09</v>
      </c>
      <c r="AM359">
        <v>76.540000000000006</v>
      </c>
      <c r="AN359">
        <v>5.17</v>
      </c>
      <c r="AO359">
        <v>0.84</v>
      </c>
      <c r="AP359">
        <v>2.6</v>
      </c>
      <c r="AQ359">
        <v>3.07</v>
      </c>
      <c r="AR359">
        <v>0.8</v>
      </c>
      <c r="AS359">
        <v>0.84</v>
      </c>
      <c r="AT359">
        <v>1.49</v>
      </c>
      <c r="AU359">
        <v>203</v>
      </c>
    </row>
    <row r="360" spans="1:47" s="5" customFormat="1" x14ac:dyDescent="0.25">
      <c r="A360">
        <v>2061</v>
      </c>
      <c r="B360" t="s">
        <v>271</v>
      </c>
      <c r="C360">
        <v>28</v>
      </c>
      <c r="D360" t="s">
        <v>469</v>
      </c>
      <c r="E360" t="s">
        <v>74</v>
      </c>
      <c r="F360">
        <v>24.39</v>
      </c>
      <c r="G360">
        <v>5.76</v>
      </c>
      <c r="H360">
        <v>5.31</v>
      </c>
      <c r="I360">
        <v>3.13</v>
      </c>
      <c r="J360">
        <v>4.18</v>
      </c>
      <c r="K360">
        <v>5.5</v>
      </c>
      <c r="L360">
        <v>1.1499999999999999</v>
      </c>
      <c r="M360">
        <v>661</v>
      </c>
      <c r="N360">
        <v>0.21</v>
      </c>
      <c r="O360">
        <v>2.0699999999999998</v>
      </c>
      <c r="P360">
        <v>3.77</v>
      </c>
      <c r="Q360">
        <v>0.6</v>
      </c>
      <c r="R360">
        <v>11.75</v>
      </c>
      <c r="S360">
        <v>0.75</v>
      </c>
      <c r="T360">
        <v>4.43</v>
      </c>
      <c r="U360">
        <v>6.53</v>
      </c>
      <c r="V360">
        <v>17.12</v>
      </c>
      <c r="W360">
        <v>0.84</v>
      </c>
      <c r="X360">
        <v>0.82</v>
      </c>
      <c r="Y360">
        <v>65.81</v>
      </c>
      <c r="Z360">
        <v>4.38</v>
      </c>
      <c r="AA360">
        <v>1.02</v>
      </c>
      <c r="AB360">
        <v>2.68</v>
      </c>
      <c r="AC360">
        <v>1.4</v>
      </c>
      <c r="AD360">
        <v>3.92</v>
      </c>
      <c r="AE360">
        <v>0.59</v>
      </c>
      <c r="AF360">
        <v>0.84</v>
      </c>
      <c r="AG360">
        <v>3946</v>
      </c>
      <c r="AH360">
        <v>41.99</v>
      </c>
      <c r="AI360">
        <v>6.25</v>
      </c>
      <c r="AJ360">
        <v>19.559999999999999</v>
      </c>
      <c r="AK360">
        <v>2.1</v>
      </c>
      <c r="AL360">
        <v>3.09</v>
      </c>
      <c r="AM360">
        <v>44.31</v>
      </c>
      <c r="AN360">
        <v>5.17</v>
      </c>
      <c r="AO360">
        <v>0.84</v>
      </c>
      <c r="AP360">
        <v>5.8</v>
      </c>
      <c r="AQ360">
        <v>3.07</v>
      </c>
      <c r="AR360">
        <v>0.8</v>
      </c>
      <c r="AS360">
        <v>0.84</v>
      </c>
      <c r="AT360">
        <v>1.49</v>
      </c>
      <c r="AU360">
        <v>3.66</v>
      </c>
    </row>
    <row r="361" spans="1:47" s="5" customFormat="1" x14ac:dyDescent="0.25">
      <c r="A361">
        <v>2062</v>
      </c>
      <c r="B361" t="s">
        <v>272</v>
      </c>
      <c r="C361">
        <v>0</v>
      </c>
      <c r="D361" t="s">
        <v>469</v>
      </c>
      <c r="E361" t="s">
        <v>74</v>
      </c>
      <c r="F361">
        <v>48.4</v>
      </c>
      <c r="G361">
        <v>19.190000000000001</v>
      </c>
      <c r="H361">
        <v>47.45</v>
      </c>
      <c r="I361">
        <v>15.17</v>
      </c>
      <c r="J361">
        <v>180</v>
      </c>
      <c r="K361">
        <v>6664</v>
      </c>
      <c r="L361">
        <v>7.58</v>
      </c>
      <c r="M361" t="s">
        <v>270</v>
      </c>
      <c r="N361">
        <v>35.9</v>
      </c>
      <c r="O361">
        <v>14.26</v>
      </c>
      <c r="P361">
        <v>12.41</v>
      </c>
      <c r="Q361">
        <v>7.87</v>
      </c>
      <c r="R361">
        <v>202</v>
      </c>
      <c r="S361">
        <v>4.82</v>
      </c>
      <c r="T361">
        <v>4.43</v>
      </c>
      <c r="U361">
        <v>9.73</v>
      </c>
      <c r="V361">
        <v>0.82</v>
      </c>
      <c r="W361">
        <v>213</v>
      </c>
      <c r="X361">
        <v>4.1100000000000003</v>
      </c>
      <c r="Y361">
        <v>2656</v>
      </c>
      <c r="Z361">
        <v>4.38</v>
      </c>
      <c r="AA361">
        <v>6.08</v>
      </c>
      <c r="AB361">
        <v>18.29</v>
      </c>
      <c r="AC361">
        <v>11.05</v>
      </c>
      <c r="AD361">
        <v>2.71</v>
      </c>
      <c r="AE361">
        <v>4.62</v>
      </c>
      <c r="AF361">
        <v>9.52</v>
      </c>
      <c r="AG361">
        <v>13536</v>
      </c>
      <c r="AH361">
        <v>93.57</v>
      </c>
      <c r="AI361">
        <v>28.56</v>
      </c>
      <c r="AJ361">
        <v>25.9</v>
      </c>
      <c r="AK361">
        <v>43.75</v>
      </c>
      <c r="AL361">
        <v>59.25</v>
      </c>
      <c r="AM361">
        <v>85.88</v>
      </c>
      <c r="AN361">
        <v>53.68</v>
      </c>
      <c r="AO361">
        <v>8.9499999999999993</v>
      </c>
      <c r="AP361">
        <v>30</v>
      </c>
      <c r="AQ361">
        <v>18.63</v>
      </c>
      <c r="AR361">
        <v>10.89</v>
      </c>
      <c r="AS361">
        <v>8.84</v>
      </c>
      <c r="AT361">
        <v>2.5099999999999998</v>
      </c>
      <c r="AU361">
        <v>3.39</v>
      </c>
    </row>
    <row r="362" spans="1:47" s="5" customFormat="1" x14ac:dyDescent="0.25">
      <c r="A362">
        <v>2063</v>
      </c>
      <c r="B362" t="s">
        <v>273</v>
      </c>
      <c r="C362">
        <v>0</v>
      </c>
      <c r="D362" t="s">
        <v>469</v>
      </c>
      <c r="E362" t="s">
        <v>74</v>
      </c>
      <c r="F362">
        <v>22.94</v>
      </c>
      <c r="G362">
        <v>4.4800000000000004</v>
      </c>
      <c r="H362">
        <v>5.31</v>
      </c>
      <c r="I362">
        <v>3.13</v>
      </c>
      <c r="J362">
        <v>11.64</v>
      </c>
      <c r="K362">
        <v>2.76</v>
      </c>
      <c r="L362">
        <v>1.1499999999999999</v>
      </c>
      <c r="M362">
        <v>27.16</v>
      </c>
      <c r="N362">
        <v>0.66</v>
      </c>
      <c r="O362">
        <v>2.0699999999999998</v>
      </c>
      <c r="P362">
        <v>8.1199999999999992</v>
      </c>
      <c r="Q362">
        <v>0.6</v>
      </c>
      <c r="R362">
        <v>10.220000000000001</v>
      </c>
      <c r="S362">
        <v>0.75</v>
      </c>
      <c r="T362">
        <v>4.43</v>
      </c>
      <c r="U362">
        <v>6.53</v>
      </c>
      <c r="V362">
        <v>0.82</v>
      </c>
      <c r="W362">
        <v>0.84</v>
      </c>
      <c r="X362">
        <v>0.82</v>
      </c>
      <c r="Y362">
        <v>46.32</v>
      </c>
      <c r="Z362">
        <v>4.38</v>
      </c>
      <c r="AA362">
        <v>0.63</v>
      </c>
      <c r="AB362">
        <v>2.68</v>
      </c>
      <c r="AC362">
        <v>1.4</v>
      </c>
      <c r="AD362">
        <v>2.11</v>
      </c>
      <c r="AE362">
        <v>0.59</v>
      </c>
      <c r="AF362">
        <v>0.84</v>
      </c>
      <c r="AG362">
        <v>72.5</v>
      </c>
      <c r="AH362">
        <v>5.34</v>
      </c>
      <c r="AI362">
        <v>6.25</v>
      </c>
      <c r="AJ362">
        <v>9.4499999999999993</v>
      </c>
      <c r="AK362">
        <v>2.1</v>
      </c>
      <c r="AL362">
        <v>3.09</v>
      </c>
      <c r="AM362">
        <v>8.33</v>
      </c>
      <c r="AN362">
        <v>5.17</v>
      </c>
      <c r="AO362">
        <v>0.84</v>
      </c>
      <c r="AP362">
        <v>2.6</v>
      </c>
      <c r="AQ362">
        <v>3.07</v>
      </c>
      <c r="AR362">
        <v>0.8</v>
      </c>
      <c r="AS362">
        <v>0.84</v>
      </c>
      <c r="AT362">
        <v>1.49</v>
      </c>
      <c r="AU362">
        <v>172</v>
      </c>
    </row>
    <row r="363" spans="1:47" s="5" customFormat="1" x14ac:dyDescent="0.25">
      <c r="A363">
        <v>2064</v>
      </c>
      <c r="B363" t="s">
        <v>274</v>
      </c>
      <c r="C363">
        <v>0</v>
      </c>
      <c r="D363" t="s">
        <v>469</v>
      </c>
      <c r="E363" t="s">
        <v>74</v>
      </c>
      <c r="F363">
        <v>59.19</v>
      </c>
      <c r="G363">
        <v>4.4800000000000004</v>
      </c>
      <c r="H363">
        <v>5.31</v>
      </c>
      <c r="I363">
        <v>3.13</v>
      </c>
      <c r="J363">
        <v>14.36</v>
      </c>
      <c r="K363">
        <v>5.5</v>
      </c>
      <c r="L363">
        <v>1.1499999999999999</v>
      </c>
      <c r="M363">
        <v>201</v>
      </c>
      <c r="N363">
        <v>3.77</v>
      </c>
      <c r="O363">
        <v>2.0699999999999998</v>
      </c>
      <c r="P363">
        <v>12.71</v>
      </c>
      <c r="Q363">
        <v>0.6</v>
      </c>
      <c r="R363">
        <v>22.05</v>
      </c>
      <c r="S363">
        <v>0.75</v>
      </c>
      <c r="T363">
        <v>4.43</v>
      </c>
      <c r="U363">
        <v>6.53</v>
      </c>
      <c r="V363">
        <v>0.82</v>
      </c>
      <c r="W363">
        <v>0.84</v>
      </c>
      <c r="X363">
        <v>0.82</v>
      </c>
      <c r="Y363">
        <v>165</v>
      </c>
      <c r="Z363">
        <v>4.38</v>
      </c>
      <c r="AA363">
        <v>0.6</v>
      </c>
      <c r="AB363">
        <v>2.68</v>
      </c>
      <c r="AC363">
        <v>1.4</v>
      </c>
      <c r="AD363">
        <v>2.11</v>
      </c>
      <c r="AE363">
        <v>0.59</v>
      </c>
      <c r="AF363">
        <v>0.84</v>
      </c>
      <c r="AG363">
        <v>186</v>
      </c>
      <c r="AH363">
        <v>16.12</v>
      </c>
      <c r="AI363">
        <v>6.25</v>
      </c>
      <c r="AJ363">
        <v>6.4</v>
      </c>
      <c r="AK363">
        <v>2.1</v>
      </c>
      <c r="AL363">
        <v>3.09</v>
      </c>
      <c r="AM363">
        <v>52.8</v>
      </c>
      <c r="AN363">
        <v>5.17</v>
      </c>
      <c r="AO363">
        <v>0.84</v>
      </c>
      <c r="AP363">
        <v>2.6</v>
      </c>
      <c r="AQ363">
        <v>3.07</v>
      </c>
      <c r="AR363">
        <v>0.8</v>
      </c>
      <c r="AS363">
        <v>0.84</v>
      </c>
      <c r="AT363">
        <v>1.49</v>
      </c>
      <c r="AU363">
        <v>3.39</v>
      </c>
    </row>
    <row r="364" spans="1:47" s="5" customFormat="1" x14ac:dyDescent="0.25">
      <c r="A364">
        <v>2065</v>
      </c>
      <c r="B364" t="s">
        <v>275</v>
      </c>
      <c r="C364">
        <v>0</v>
      </c>
      <c r="D364" t="s">
        <v>469</v>
      </c>
      <c r="E364" t="s">
        <v>74</v>
      </c>
      <c r="F364">
        <v>131</v>
      </c>
      <c r="G364">
        <v>39.450000000000003</v>
      </c>
      <c r="H364">
        <v>115</v>
      </c>
      <c r="I364">
        <v>7.41</v>
      </c>
      <c r="J364">
        <v>148</v>
      </c>
      <c r="K364">
        <v>1467</v>
      </c>
      <c r="L364">
        <v>11.72</v>
      </c>
      <c r="M364">
        <v>4395</v>
      </c>
      <c r="N364">
        <v>387</v>
      </c>
      <c r="O364">
        <v>40.56</v>
      </c>
      <c r="P364">
        <v>23.63</v>
      </c>
      <c r="Q364">
        <v>28.52</v>
      </c>
      <c r="R364">
        <v>522</v>
      </c>
      <c r="S364">
        <v>1.5</v>
      </c>
      <c r="T364">
        <v>4.43</v>
      </c>
      <c r="U364">
        <v>6.97</v>
      </c>
      <c r="V364">
        <v>0.82</v>
      </c>
      <c r="W364">
        <v>442</v>
      </c>
      <c r="X364">
        <v>3.82</v>
      </c>
      <c r="Y364">
        <v>2900</v>
      </c>
      <c r="Z364">
        <v>4.38</v>
      </c>
      <c r="AA364">
        <v>12.57</v>
      </c>
      <c r="AB364">
        <v>2.68</v>
      </c>
      <c r="AC364">
        <v>10.94</v>
      </c>
      <c r="AD364">
        <v>8.5399999999999991</v>
      </c>
      <c r="AE364">
        <v>2.79</v>
      </c>
      <c r="AF364">
        <v>0.84</v>
      </c>
      <c r="AG364">
        <v>18459</v>
      </c>
      <c r="AH364">
        <v>1620</v>
      </c>
      <c r="AI364">
        <v>82.65</v>
      </c>
      <c r="AJ364">
        <v>24.85</v>
      </c>
      <c r="AK364">
        <v>174</v>
      </c>
      <c r="AL364">
        <v>676</v>
      </c>
      <c r="AM364">
        <v>285</v>
      </c>
      <c r="AN364">
        <v>133</v>
      </c>
      <c r="AO364">
        <v>77.19</v>
      </c>
      <c r="AP364">
        <v>11.61</v>
      </c>
      <c r="AQ364">
        <v>8.48</v>
      </c>
      <c r="AR364">
        <v>12.14</v>
      </c>
      <c r="AS364">
        <v>93.02</v>
      </c>
      <c r="AT364">
        <v>1.49</v>
      </c>
      <c r="AU364">
        <v>3.39</v>
      </c>
    </row>
    <row r="365" spans="1:47" s="5" customFormat="1" x14ac:dyDescent="0.25">
      <c r="A365">
        <v>2065</v>
      </c>
      <c r="B365" t="s">
        <v>275</v>
      </c>
      <c r="C365">
        <v>2</v>
      </c>
      <c r="D365" t="s">
        <v>469</v>
      </c>
      <c r="E365" t="s">
        <v>74</v>
      </c>
      <c r="F365">
        <v>88.33</v>
      </c>
      <c r="G365">
        <v>32.96</v>
      </c>
      <c r="H365">
        <v>66.040000000000006</v>
      </c>
      <c r="I365">
        <v>9.41</v>
      </c>
      <c r="J365">
        <v>101</v>
      </c>
      <c r="K365">
        <v>2941</v>
      </c>
      <c r="L365">
        <v>8.23</v>
      </c>
      <c r="M365">
        <v>2811</v>
      </c>
      <c r="N365">
        <v>25.45</v>
      </c>
      <c r="O365">
        <v>16.43</v>
      </c>
      <c r="P365">
        <v>11.82</v>
      </c>
      <c r="Q365">
        <v>37.85</v>
      </c>
      <c r="R365">
        <v>335</v>
      </c>
      <c r="S365">
        <v>0.91</v>
      </c>
      <c r="T365">
        <v>4.43</v>
      </c>
      <c r="U365">
        <v>8</v>
      </c>
      <c r="V365">
        <v>0.82</v>
      </c>
      <c r="W365">
        <v>272</v>
      </c>
      <c r="X365">
        <v>0.82</v>
      </c>
      <c r="Y365">
        <v>1558</v>
      </c>
      <c r="Z365">
        <v>4.38</v>
      </c>
      <c r="AA365">
        <v>10.61</v>
      </c>
      <c r="AB365">
        <v>5.2</v>
      </c>
      <c r="AC365">
        <v>3.38</v>
      </c>
      <c r="AD365">
        <v>2.11</v>
      </c>
      <c r="AE365">
        <v>0.97</v>
      </c>
      <c r="AF365">
        <v>1.86</v>
      </c>
      <c r="AG365">
        <v>7192</v>
      </c>
      <c r="AH365">
        <v>135</v>
      </c>
      <c r="AI365">
        <v>23.99</v>
      </c>
      <c r="AJ365">
        <v>18.97</v>
      </c>
      <c r="AK365">
        <v>112</v>
      </c>
      <c r="AL365">
        <v>318</v>
      </c>
      <c r="AM365">
        <v>64.16</v>
      </c>
      <c r="AN365">
        <v>20.55</v>
      </c>
      <c r="AO365">
        <v>35.479999999999997</v>
      </c>
      <c r="AP365">
        <v>18.670000000000002</v>
      </c>
      <c r="AQ365">
        <v>14.25</v>
      </c>
      <c r="AR365">
        <v>0.87</v>
      </c>
      <c r="AS365">
        <v>92.41</v>
      </c>
      <c r="AT365">
        <v>1.49</v>
      </c>
      <c r="AU365">
        <v>459</v>
      </c>
    </row>
    <row r="366" spans="1:47" s="5" customFormat="1" x14ac:dyDescent="0.25">
      <c r="A366">
        <v>2065</v>
      </c>
      <c r="B366" t="s">
        <v>275</v>
      </c>
      <c r="C366">
        <v>5</v>
      </c>
      <c r="D366" t="s">
        <v>469</v>
      </c>
      <c r="E366" t="s">
        <v>74</v>
      </c>
      <c r="F366">
        <v>110</v>
      </c>
      <c r="G366">
        <v>14.23</v>
      </c>
      <c r="H366">
        <v>92.87</v>
      </c>
      <c r="I366">
        <v>6.86</v>
      </c>
      <c r="J366">
        <v>93.56</v>
      </c>
      <c r="K366">
        <v>1281</v>
      </c>
      <c r="L366">
        <v>5.54</v>
      </c>
      <c r="M366">
        <v>3540</v>
      </c>
      <c r="N366">
        <v>21.5</v>
      </c>
      <c r="O366">
        <v>10.8</v>
      </c>
      <c r="P366">
        <v>41.51</v>
      </c>
      <c r="Q366">
        <v>19.72</v>
      </c>
      <c r="R366">
        <v>418</v>
      </c>
      <c r="S366">
        <v>0.75</v>
      </c>
      <c r="T366">
        <v>4.43</v>
      </c>
      <c r="U366">
        <v>7.38</v>
      </c>
      <c r="V366">
        <v>0.82</v>
      </c>
      <c r="W366">
        <v>69.78</v>
      </c>
      <c r="X366">
        <v>0.82</v>
      </c>
      <c r="Y366">
        <v>1596</v>
      </c>
      <c r="Z366">
        <v>4.38</v>
      </c>
      <c r="AA366">
        <v>13.5</v>
      </c>
      <c r="AB366">
        <v>2.68</v>
      </c>
      <c r="AC366">
        <v>5.78</v>
      </c>
      <c r="AD366">
        <v>2.2400000000000002</v>
      </c>
      <c r="AE366">
        <v>1.41</v>
      </c>
      <c r="AF366">
        <v>0.84</v>
      </c>
      <c r="AG366">
        <v>4515</v>
      </c>
      <c r="AH366">
        <v>74.459999999999994</v>
      </c>
      <c r="AI366">
        <v>16.399999999999999</v>
      </c>
      <c r="AJ366">
        <v>18.670000000000002</v>
      </c>
      <c r="AK366">
        <v>78.86</v>
      </c>
      <c r="AL366">
        <v>230</v>
      </c>
      <c r="AM366">
        <v>117</v>
      </c>
      <c r="AN366">
        <v>33.299999999999997</v>
      </c>
      <c r="AO366">
        <v>141</v>
      </c>
      <c r="AP366">
        <v>25.34</v>
      </c>
      <c r="AQ366">
        <v>11.1</v>
      </c>
      <c r="AR366">
        <v>10.46</v>
      </c>
      <c r="AS366">
        <v>29.07</v>
      </c>
      <c r="AT366">
        <v>1.49</v>
      </c>
      <c r="AU366">
        <v>110</v>
      </c>
    </row>
    <row r="367" spans="1:47" s="5" customFormat="1" x14ac:dyDescent="0.25">
      <c r="A367">
        <v>2065</v>
      </c>
      <c r="B367" t="s">
        <v>275</v>
      </c>
      <c r="C367">
        <v>12</v>
      </c>
      <c r="D367" t="s">
        <v>469</v>
      </c>
      <c r="E367" t="s">
        <v>74</v>
      </c>
      <c r="F367">
        <v>93.54</v>
      </c>
      <c r="G367">
        <v>6.33</v>
      </c>
      <c r="H367">
        <v>19.399999999999999</v>
      </c>
      <c r="I367">
        <v>3.16</v>
      </c>
      <c r="J367">
        <v>48.42</v>
      </c>
      <c r="K367">
        <v>257</v>
      </c>
      <c r="L367">
        <v>2.5</v>
      </c>
      <c r="M367">
        <v>2627</v>
      </c>
      <c r="N367">
        <v>11.04</v>
      </c>
      <c r="O367">
        <v>3.7</v>
      </c>
      <c r="P367">
        <v>8.1</v>
      </c>
      <c r="Q367">
        <v>12.51</v>
      </c>
      <c r="R367">
        <v>157</v>
      </c>
      <c r="S367">
        <v>0.75</v>
      </c>
      <c r="T367">
        <v>4.43</v>
      </c>
      <c r="U367">
        <v>6.53</v>
      </c>
      <c r="V367">
        <v>0.82</v>
      </c>
      <c r="W367">
        <v>10.3</v>
      </c>
      <c r="X367">
        <v>0.82</v>
      </c>
      <c r="Y367">
        <v>609</v>
      </c>
      <c r="Z367">
        <v>4.38</v>
      </c>
      <c r="AA367">
        <v>3.34</v>
      </c>
      <c r="AB367">
        <v>2.68</v>
      </c>
      <c r="AC367">
        <v>1.6</v>
      </c>
      <c r="AD367">
        <v>2.11</v>
      </c>
      <c r="AE367">
        <v>0.59</v>
      </c>
      <c r="AF367">
        <v>0.84</v>
      </c>
      <c r="AG367">
        <v>496</v>
      </c>
      <c r="AH367">
        <v>55.25</v>
      </c>
      <c r="AI367">
        <v>6.25</v>
      </c>
      <c r="AJ367">
        <v>11.94</v>
      </c>
      <c r="AK367">
        <v>38.54</v>
      </c>
      <c r="AL367">
        <v>73.44</v>
      </c>
      <c r="AM367">
        <v>61.34</v>
      </c>
      <c r="AN367">
        <v>6.09</v>
      </c>
      <c r="AO367">
        <v>6.12</v>
      </c>
      <c r="AP367">
        <v>3.54</v>
      </c>
      <c r="AQ367">
        <v>3.07</v>
      </c>
      <c r="AR367">
        <v>0.8</v>
      </c>
      <c r="AS367">
        <v>6.23</v>
      </c>
      <c r="AT367">
        <v>1.49</v>
      </c>
      <c r="AU367">
        <v>188</v>
      </c>
    </row>
    <row r="368" spans="1:47" s="5" customFormat="1" x14ac:dyDescent="0.25">
      <c r="A368">
        <v>2066</v>
      </c>
      <c r="B368" t="s">
        <v>276</v>
      </c>
      <c r="C368">
        <v>0</v>
      </c>
      <c r="D368" t="s">
        <v>469</v>
      </c>
      <c r="E368" t="s">
        <v>74</v>
      </c>
      <c r="F368">
        <v>13.51</v>
      </c>
      <c r="G368">
        <v>4.4800000000000004</v>
      </c>
      <c r="H368">
        <v>5.31</v>
      </c>
      <c r="I368">
        <v>3.13</v>
      </c>
      <c r="J368">
        <v>31.38</v>
      </c>
      <c r="K368">
        <v>5.64</v>
      </c>
      <c r="L368">
        <v>1.1499999999999999</v>
      </c>
      <c r="M368">
        <v>8.27</v>
      </c>
      <c r="N368">
        <v>23.48</v>
      </c>
      <c r="O368">
        <v>2.0699999999999998</v>
      </c>
      <c r="P368">
        <v>3.3</v>
      </c>
      <c r="Q368">
        <v>0.6</v>
      </c>
      <c r="R368">
        <v>3.07</v>
      </c>
      <c r="S368">
        <v>0.75</v>
      </c>
      <c r="T368">
        <v>4.43</v>
      </c>
      <c r="U368">
        <v>6.53</v>
      </c>
      <c r="V368">
        <v>0.82</v>
      </c>
      <c r="W368">
        <v>0.84</v>
      </c>
      <c r="X368">
        <v>0.82</v>
      </c>
      <c r="Y368">
        <v>14.78</v>
      </c>
      <c r="Z368">
        <v>4.38</v>
      </c>
      <c r="AA368">
        <v>0.56999999999999995</v>
      </c>
      <c r="AB368">
        <v>2.68</v>
      </c>
      <c r="AC368">
        <v>1.4</v>
      </c>
      <c r="AD368">
        <v>2.11</v>
      </c>
      <c r="AE368">
        <v>0.59</v>
      </c>
      <c r="AF368">
        <v>0.84</v>
      </c>
      <c r="AG368">
        <v>149</v>
      </c>
      <c r="AH368">
        <v>2.11</v>
      </c>
      <c r="AI368">
        <v>6.25</v>
      </c>
      <c r="AJ368">
        <v>3.99</v>
      </c>
      <c r="AK368">
        <v>2.1</v>
      </c>
      <c r="AL368">
        <v>3.09</v>
      </c>
      <c r="AM368">
        <v>9.36</v>
      </c>
      <c r="AN368">
        <v>5.17</v>
      </c>
      <c r="AO368">
        <v>0.84</v>
      </c>
      <c r="AP368">
        <v>2.6</v>
      </c>
      <c r="AQ368">
        <v>3.07</v>
      </c>
      <c r="AR368">
        <v>0.8</v>
      </c>
      <c r="AS368">
        <v>0.84</v>
      </c>
      <c r="AT368">
        <v>1.49</v>
      </c>
      <c r="AU368">
        <v>48.23</v>
      </c>
    </row>
    <row r="369" spans="1:47" s="5" customFormat="1" x14ac:dyDescent="0.25">
      <c r="A369">
        <v>2067</v>
      </c>
      <c r="B369" t="s">
        <v>277</v>
      </c>
      <c r="C369">
        <v>0</v>
      </c>
      <c r="D369" t="s">
        <v>469</v>
      </c>
      <c r="E369" t="s">
        <v>74</v>
      </c>
      <c r="F369">
        <v>20.62</v>
      </c>
      <c r="G369">
        <v>4.4800000000000004</v>
      </c>
      <c r="H369">
        <v>5.31</v>
      </c>
      <c r="I369">
        <v>4.5199999999999996</v>
      </c>
      <c r="J369">
        <v>71.61</v>
      </c>
      <c r="K369">
        <v>6.44</v>
      </c>
      <c r="L369">
        <v>1.1499999999999999</v>
      </c>
      <c r="M369">
        <v>134</v>
      </c>
      <c r="N369">
        <v>1.89</v>
      </c>
      <c r="O369">
        <v>2.0699999999999998</v>
      </c>
      <c r="P369">
        <v>0.6</v>
      </c>
      <c r="Q369">
        <v>0.6</v>
      </c>
      <c r="R369">
        <v>16.03</v>
      </c>
      <c r="S369">
        <v>0.75</v>
      </c>
      <c r="T369">
        <v>4.43</v>
      </c>
      <c r="U369">
        <v>6.53</v>
      </c>
      <c r="V369">
        <v>0.82</v>
      </c>
      <c r="W369">
        <v>0.84</v>
      </c>
      <c r="X369">
        <v>2.62</v>
      </c>
      <c r="Y369">
        <v>157</v>
      </c>
      <c r="Z369">
        <v>4.38</v>
      </c>
      <c r="AA369">
        <v>1.3</v>
      </c>
      <c r="AB369">
        <v>2.68</v>
      </c>
      <c r="AC369">
        <v>1.4</v>
      </c>
      <c r="AD369">
        <v>2.11</v>
      </c>
      <c r="AE369">
        <v>0.59</v>
      </c>
      <c r="AF369">
        <v>0.84</v>
      </c>
      <c r="AG369">
        <v>156</v>
      </c>
      <c r="AH369">
        <v>66.38</v>
      </c>
      <c r="AI369">
        <v>6.25</v>
      </c>
      <c r="AJ369">
        <v>23.23</v>
      </c>
      <c r="AK369">
        <v>2.1</v>
      </c>
      <c r="AL369">
        <v>3.09</v>
      </c>
      <c r="AM369">
        <v>48.75</v>
      </c>
      <c r="AN369">
        <v>15.43</v>
      </c>
      <c r="AO369">
        <v>0.84</v>
      </c>
      <c r="AP369">
        <v>4.25</v>
      </c>
      <c r="AQ369">
        <v>3.07</v>
      </c>
      <c r="AR369">
        <v>0.8</v>
      </c>
      <c r="AS369">
        <v>0.84</v>
      </c>
      <c r="AT369">
        <v>1.49</v>
      </c>
      <c r="AU369">
        <v>3.39</v>
      </c>
    </row>
    <row r="370" spans="1:47" s="5" customFormat="1" x14ac:dyDescent="0.25">
      <c r="A370">
        <v>2068</v>
      </c>
      <c r="B370" t="s">
        <v>278</v>
      </c>
      <c r="C370">
        <v>0</v>
      </c>
      <c r="D370" t="s">
        <v>469</v>
      </c>
      <c r="E370" t="s">
        <v>74</v>
      </c>
      <c r="F370">
        <v>382</v>
      </c>
      <c r="G370">
        <v>129</v>
      </c>
      <c r="H370">
        <v>321</v>
      </c>
      <c r="I370">
        <v>173</v>
      </c>
      <c r="J370">
        <v>1225</v>
      </c>
      <c r="K370">
        <v>6500</v>
      </c>
      <c r="L370">
        <v>15.6</v>
      </c>
      <c r="M370">
        <v>734</v>
      </c>
      <c r="N370">
        <v>125</v>
      </c>
      <c r="O370">
        <v>211</v>
      </c>
      <c r="P370">
        <v>880</v>
      </c>
      <c r="Q370">
        <v>460</v>
      </c>
      <c r="R370">
        <v>954</v>
      </c>
      <c r="S370">
        <v>24.56</v>
      </c>
      <c r="T370">
        <v>4.43</v>
      </c>
      <c r="U370">
        <v>74.31</v>
      </c>
      <c r="V370">
        <v>3.04</v>
      </c>
      <c r="W370">
        <v>386</v>
      </c>
      <c r="X370">
        <v>93</v>
      </c>
      <c r="Y370">
        <v>4940</v>
      </c>
      <c r="Z370">
        <v>5.22</v>
      </c>
      <c r="AA370">
        <v>335</v>
      </c>
      <c r="AB370">
        <v>116</v>
      </c>
      <c r="AC370">
        <v>99.04</v>
      </c>
      <c r="AD370">
        <v>42.01</v>
      </c>
      <c r="AE370">
        <v>51.76</v>
      </c>
      <c r="AF370">
        <v>48.94</v>
      </c>
      <c r="AG370">
        <v>3815</v>
      </c>
      <c r="AH370">
        <v>517</v>
      </c>
      <c r="AI370">
        <v>89.46</v>
      </c>
      <c r="AJ370">
        <v>215</v>
      </c>
      <c r="AK370">
        <v>519</v>
      </c>
      <c r="AL370">
        <v>359</v>
      </c>
      <c r="AM370">
        <v>231</v>
      </c>
      <c r="AN370">
        <v>407</v>
      </c>
      <c r="AO370">
        <v>801</v>
      </c>
      <c r="AP370">
        <v>1040</v>
      </c>
      <c r="AQ370">
        <v>189</v>
      </c>
      <c r="AR370">
        <v>43.71</v>
      </c>
      <c r="AS370">
        <v>371</v>
      </c>
      <c r="AT370">
        <v>37.17</v>
      </c>
      <c r="AU370">
        <v>7.93</v>
      </c>
    </row>
    <row r="371" spans="1:47" s="5" customFormat="1" x14ac:dyDescent="0.25">
      <c r="A371">
        <v>2068</v>
      </c>
      <c r="B371" t="s">
        <v>278</v>
      </c>
      <c r="C371">
        <v>4</v>
      </c>
      <c r="D371" t="s">
        <v>469</v>
      </c>
      <c r="E371" t="s">
        <v>74</v>
      </c>
      <c r="F371">
        <v>19.260000000000002</v>
      </c>
      <c r="G371">
        <v>16.54</v>
      </c>
      <c r="H371">
        <v>52.73</v>
      </c>
      <c r="I371">
        <v>14.7</v>
      </c>
      <c r="J371">
        <v>116</v>
      </c>
      <c r="K371">
        <v>751</v>
      </c>
      <c r="L371">
        <v>12.2</v>
      </c>
      <c r="M371">
        <v>2696</v>
      </c>
      <c r="N371">
        <v>17.07</v>
      </c>
      <c r="O371">
        <v>12.98</v>
      </c>
      <c r="P371">
        <v>48.15</v>
      </c>
      <c r="Q371">
        <v>68.97</v>
      </c>
      <c r="R371">
        <v>137</v>
      </c>
      <c r="S371">
        <v>1.07</v>
      </c>
      <c r="T371">
        <v>4.43</v>
      </c>
      <c r="U371">
        <v>9.51</v>
      </c>
      <c r="V371">
        <v>0.82</v>
      </c>
      <c r="W371">
        <v>112</v>
      </c>
      <c r="X371">
        <v>1.79</v>
      </c>
      <c r="Y371">
        <v>711</v>
      </c>
      <c r="Z371">
        <v>4.38</v>
      </c>
      <c r="AA371">
        <v>52.25</v>
      </c>
      <c r="AB371">
        <v>7.93</v>
      </c>
      <c r="AC371">
        <v>5.58</v>
      </c>
      <c r="AD371">
        <v>2.1800000000000002</v>
      </c>
      <c r="AE371">
        <v>1.47</v>
      </c>
      <c r="AF371">
        <v>1.51</v>
      </c>
      <c r="AG371">
        <v>4972</v>
      </c>
      <c r="AH371">
        <v>174</v>
      </c>
      <c r="AI371">
        <v>27.29</v>
      </c>
      <c r="AJ371">
        <v>13.64</v>
      </c>
      <c r="AK371">
        <v>288</v>
      </c>
      <c r="AL371">
        <v>306</v>
      </c>
      <c r="AM371">
        <v>6.77</v>
      </c>
      <c r="AN371">
        <v>18.98</v>
      </c>
      <c r="AO371">
        <v>78.41</v>
      </c>
      <c r="AP371">
        <v>36.11</v>
      </c>
      <c r="AQ371">
        <v>13.19</v>
      </c>
      <c r="AR371">
        <v>5.19</v>
      </c>
      <c r="AS371">
        <v>122</v>
      </c>
      <c r="AT371">
        <v>1.49</v>
      </c>
      <c r="AU371">
        <v>1147</v>
      </c>
    </row>
    <row r="372" spans="1:47" s="5" customFormat="1" x14ac:dyDescent="0.25">
      <c r="A372">
        <v>2069</v>
      </c>
      <c r="B372" t="s">
        <v>279</v>
      </c>
      <c r="C372">
        <v>0</v>
      </c>
      <c r="D372" t="s">
        <v>469</v>
      </c>
      <c r="E372" t="s">
        <v>74</v>
      </c>
      <c r="F372">
        <v>64.180000000000007</v>
      </c>
      <c r="G372">
        <v>4.4800000000000004</v>
      </c>
      <c r="H372">
        <v>5.31</v>
      </c>
      <c r="I372">
        <v>3.13</v>
      </c>
      <c r="J372">
        <v>3.03</v>
      </c>
      <c r="K372">
        <v>92.97</v>
      </c>
      <c r="L372">
        <v>1.1499999999999999</v>
      </c>
      <c r="M372">
        <v>960</v>
      </c>
      <c r="N372">
        <v>0.91</v>
      </c>
      <c r="O372">
        <v>2.0699999999999998</v>
      </c>
      <c r="P372">
        <v>2.27</v>
      </c>
      <c r="Q372">
        <v>0.6</v>
      </c>
      <c r="R372">
        <v>2.42</v>
      </c>
      <c r="S372">
        <v>0.75</v>
      </c>
      <c r="T372">
        <v>4.43</v>
      </c>
      <c r="U372">
        <v>6.53</v>
      </c>
      <c r="V372">
        <v>0.82</v>
      </c>
      <c r="W372">
        <v>0.84</v>
      </c>
      <c r="X372">
        <v>0.82</v>
      </c>
      <c r="Y372">
        <v>71.45</v>
      </c>
      <c r="Z372">
        <v>4.38</v>
      </c>
      <c r="AA372">
        <v>0.41</v>
      </c>
      <c r="AB372">
        <v>2.68</v>
      </c>
      <c r="AC372">
        <v>1.4</v>
      </c>
      <c r="AD372">
        <v>2.11</v>
      </c>
      <c r="AE372">
        <v>0.59</v>
      </c>
      <c r="AF372">
        <v>0.84</v>
      </c>
      <c r="AG372">
        <v>426</v>
      </c>
      <c r="AH372">
        <v>66.67</v>
      </c>
      <c r="AI372">
        <v>6.25</v>
      </c>
      <c r="AJ372">
        <v>5.61</v>
      </c>
      <c r="AK372">
        <v>2.1</v>
      </c>
      <c r="AL372">
        <v>3.09</v>
      </c>
      <c r="AM372">
        <v>44.05</v>
      </c>
      <c r="AN372">
        <v>5.17</v>
      </c>
      <c r="AO372">
        <v>0.84</v>
      </c>
      <c r="AP372">
        <v>2.6</v>
      </c>
      <c r="AQ372">
        <v>3.07</v>
      </c>
      <c r="AR372">
        <v>0.8</v>
      </c>
      <c r="AS372">
        <v>0.84</v>
      </c>
      <c r="AT372">
        <v>1.49</v>
      </c>
      <c r="AU372">
        <v>141</v>
      </c>
    </row>
    <row r="373" spans="1:47" s="5" customFormat="1" x14ac:dyDescent="0.25">
      <c r="A373">
        <v>2070</v>
      </c>
      <c r="B373" t="s">
        <v>280</v>
      </c>
      <c r="C373">
        <v>0</v>
      </c>
      <c r="D373" t="s">
        <v>469</v>
      </c>
      <c r="E373" t="s">
        <v>74</v>
      </c>
      <c r="F373">
        <v>26.56</v>
      </c>
      <c r="G373">
        <v>4.4800000000000004</v>
      </c>
      <c r="H373">
        <v>5.31</v>
      </c>
      <c r="I373">
        <v>3.13</v>
      </c>
      <c r="J373">
        <v>4.18</v>
      </c>
      <c r="K373">
        <v>2.76</v>
      </c>
      <c r="L373">
        <v>1.1499999999999999</v>
      </c>
      <c r="M373">
        <v>3.42</v>
      </c>
      <c r="N373">
        <v>0.21</v>
      </c>
      <c r="O373">
        <v>2.0699999999999998</v>
      </c>
      <c r="P373">
        <v>26.83</v>
      </c>
      <c r="Q373">
        <v>0.6</v>
      </c>
      <c r="R373">
        <v>12.86</v>
      </c>
      <c r="S373">
        <v>0.75</v>
      </c>
      <c r="T373">
        <v>4.43</v>
      </c>
      <c r="U373">
        <v>6.53</v>
      </c>
      <c r="V373">
        <v>0.82</v>
      </c>
      <c r="W373">
        <v>0.84</v>
      </c>
      <c r="X373">
        <v>0.82</v>
      </c>
      <c r="Y373">
        <v>11.65</v>
      </c>
      <c r="Z373">
        <v>4.38</v>
      </c>
      <c r="AA373">
        <v>0.46</v>
      </c>
      <c r="AB373">
        <v>2.68</v>
      </c>
      <c r="AC373">
        <v>1.4</v>
      </c>
      <c r="AD373">
        <v>2.11</v>
      </c>
      <c r="AE373">
        <v>0.59</v>
      </c>
      <c r="AF373">
        <v>0.84</v>
      </c>
      <c r="AG373">
        <v>0.67</v>
      </c>
      <c r="AH373">
        <v>19.36</v>
      </c>
      <c r="AI373">
        <v>6.25</v>
      </c>
      <c r="AJ373">
        <v>6.4</v>
      </c>
      <c r="AK373">
        <v>2.1</v>
      </c>
      <c r="AL373">
        <v>3.09</v>
      </c>
      <c r="AM373">
        <v>0.57999999999999996</v>
      </c>
      <c r="AN373">
        <v>5.17</v>
      </c>
      <c r="AO373">
        <v>0.84</v>
      </c>
      <c r="AP373">
        <v>2.6</v>
      </c>
      <c r="AQ373">
        <v>3.07</v>
      </c>
      <c r="AR373">
        <v>0.8</v>
      </c>
      <c r="AS373">
        <v>0.84</v>
      </c>
      <c r="AT373">
        <v>1.49</v>
      </c>
      <c r="AU373">
        <v>5</v>
      </c>
    </row>
    <row r="374" spans="1:47" s="5" customFormat="1" x14ac:dyDescent="0.25">
      <c r="A374">
        <v>2071</v>
      </c>
      <c r="B374" t="s">
        <v>281</v>
      </c>
      <c r="C374">
        <v>0</v>
      </c>
      <c r="D374" t="s">
        <v>469</v>
      </c>
      <c r="E374" t="s">
        <v>74</v>
      </c>
      <c r="F374">
        <v>7.78</v>
      </c>
      <c r="G374">
        <v>4.4800000000000004</v>
      </c>
      <c r="H374">
        <v>5.31</v>
      </c>
      <c r="I374">
        <v>3.13</v>
      </c>
      <c r="J374">
        <v>3.03</v>
      </c>
      <c r="K374">
        <v>44.98</v>
      </c>
      <c r="L374">
        <v>1.1499999999999999</v>
      </c>
      <c r="M374">
        <v>25.54</v>
      </c>
      <c r="N374">
        <v>0.21</v>
      </c>
      <c r="O374">
        <v>2.0699999999999998</v>
      </c>
      <c r="P374">
        <v>1.81</v>
      </c>
      <c r="Q374">
        <v>0.6</v>
      </c>
      <c r="R374">
        <v>2.2799999999999998</v>
      </c>
      <c r="S374">
        <v>0.75</v>
      </c>
      <c r="T374">
        <v>4.43</v>
      </c>
      <c r="U374">
        <v>6.53</v>
      </c>
      <c r="V374">
        <v>0.82</v>
      </c>
      <c r="W374">
        <v>0.84</v>
      </c>
      <c r="X374">
        <v>0.82</v>
      </c>
      <c r="Y374">
        <v>14.34</v>
      </c>
      <c r="Z374">
        <v>4.38</v>
      </c>
      <c r="AA374">
        <v>0.46</v>
      </c>
      <c r="AB374">
        <v>2.68</v>
      </c>
      <c r="AC374">
        <v>1.4</v>
      </c>
      <c r="AD374">
        <v>2.11</v>
      </c>
      <c r="AE374">
        <v>0.59</v>
      </c>
      <c r="AF374">
        <v>0.84</v>
      </c>
      <c r="AG374">
        <v>204</v>
      </c>
      <c r="AH374">
        <v>0.09</v>
      </c>
      <c r="AI374">
        <v>6.25</v>
      </c>
      <c r="AJ374">
        <v>3.02</v>
      </c>
      <c r="AK374">
        <v>2.1</v>
      </c>
      <c r="AL374">
        <v>3.09</v>
      </c>
      <c r="AM374">
        <v>3.36</v>
      </c>
      <c r="AN374">
        <v>5.17</v>
      </c>
      <c r="AO374">
        <v>0.84</v>
      </c>
      <c r="AP374">
        <v>2.6</v>
      </c>
      <c r="AQ374">
        <v>3.07</v>
      </c>
      <c r="AR374">
        <v>0.8</v>
      </c>
      <c r="AS374">
        <v>0.84</v>
      </c>
      <c r="AT374">
        <v>1.49</v>
      </c>
      <c r="AU374">
        <v>3.39</v>
      </c>
    </row>
    <row r="375" spans="1:47" s="5" customFormat="1" x14ac:dyDescent="0.25">
      <c r="A375">
        <v>2072</v>
      </c>
      <c r="B375" t="s">
        <v>282</v>
      </c>
      <c r="C375">
        <v>0</v>
      </c>
      <c r="D375" t="s">
        <v>469</v>
      </c>
      <c r="E375" t="s">
        <v>74</v>
      </c>
      <c r="F375">
        <v>14.99</v>
      </c>
      <c r="G375">
        <v>4.4800000000000004</v>
      </c>
      <c r="H375">
        <v>5.31</v>
      </c>
      <c r="I375">
        <v>3.13</v>
      </c>
      <c r="J375">
        <v>22.79</v>
      </c>
      <c r="K375">
        <v>5.24</v>
      </c>
      <c r="L375">
        <v>1.1499999999999999</v>
      </c>
      <c r="M375">
        <v>1.01</v>
      </c>
      <c r="N375">
        <v>12.9</v>
      </c>
      <c r="O375">
        <v>2.0699999999999998</v>
      </c>
      <c r="P375">
        <v>6.14</v>
      </c>
      <c r="Q375">
        <v>0.6</v>
      </c>
      <c r="R375">
        <v>2.74</v>
      </c>
      <c r="S375">
        <v>0.75</v>
      </c>
      <c r="T375">
        <v>4.43</v>
      </c>
      <c r="U375">
        <v>6.53</v>
      </c>
      <c r="V375">
        <v>0.82</v>
      </c>
      <c r="W375">
        <v>0.84</v>
      </c>
      <c r="X375">
        <v>0.82</v>
      </c>
      <c r="Y375">
        <v>11.16</v>
      </c>
      <c r="Z375">
        <v>4.38</v>
      </c>
      <c r="AA375">
        <v>1.19</v>
      </c>
      <c r="AB375">
        <v>2.68</v>
      </c>
      <c r="AC375">
        <v>1.4</v>
      </c>
      <c r="AD375">
        <v>2.11</v>
      </c>
      <c r="AE375">
        <v>0.59</v>
      </c>
      <c r="AF375">
        <v>0.84</v>
      </c>
      <c r="AG375">
        <v>141</v>
      </c>
      <c r="AH375">
        <v>3.92</v>
      </c>
      <c r="AI375">
        <v>6.25</v>
      </c>
      <c r="AJ375">
        <v>5.21</v>
      </c>
      <c r="AK375">
        <v>2.1</v>
      </c>
      <c r="AL375">
        <v>3.09</v>
      </c>
      <c r="AM375">
        <v>3.52</v>
      </c>
      <c r="AN375">
        <v>5.17</v>
      </c>
      <c r="AO375">
        <v>0.84</v>
      </c>
      <c r="AP375">
        <v>2.6</v>
      </c>
      <c r="AQ375">
        <v>3.07</v>
      </c>
      <c r="AR375">
        <v>0.8</v>
      </c>
      <c r="AS375">
        <v>0.84</v>
      </c>
      <c r="AT375">
        <v>1.49</v>
      </c>
      <c r="AU375">
        <v>3.39</v>
      </c>
    </row>
    <row r="376" spans="1:47" s="5" customFormat="1" x14ac:dyDescent="0.25">
      <c r="A376">
        <v>2072</v>
      </c>
      <c r="B376" t="s">
        <v>282</v>
      </c>
      <c r="C376">
        <v>2</v>
      </c>
      <c r="D376" t="s">
        <v>469</v>
      </c>
      <c r="E376" t="s">
        <v>74</v>
      </c>
      <c r="F376">
        <v>7.4</v>
      </c>
      <c r="G376">
        <v>4.4800000000000004</v>
      </c>
      <c r="H376">
        <v>5.31</v>
      </c>
      <c r="I376">
        <v>3.13</v>
      </c>
      <c r="J376">
        <v>3.03</v>
      </c>
      <c r="K376">
        <v>2.76</v>
      </c>
      <c r="L376">
        <v>1.1499999999999999</v>
      </c>
      <c r="M376">
        <v>0.68</v>
      </c>
      <c r="N376">
        <v>0.21</v>
      </c>
      <c r="O376">
        <v>2.0699999999999998</v>
      </c>
      <c r="P376">
        <v>0.56999999999999995</v>
      </c>
      <c r="Q376">
        <v>0.6</v>
      </c>
      <c r="R376">
        <v>2.2799999999999998</v>
      </c>
      <c r="S376">
        <v>0.75</v>
      </c>
      <c r="T376">
        <v>4.43</v>
      </c>
      <c r="U376">
        <v>6.53</v>
      </c>
      <c r="V376">
        <v>0.82</v>
      </c>
      <c r="W376">
        <v>0.84</v>
      </c>
      <c r="X376">
        <v>0.82</v>
      </c>
      <c r="Y376">
        <v>0.85</v>
      </c>
      <c r="Z376">
        <v>4.38</v>
      </c>
      <c r="AA376">
        <v>0.27</v>
      </c>
      <c r="AB376">
        <v>2.68</v>
      </c>
      <c r="AC376">
        <v>1.4</v>
      </c>
      <c r="AD376">
        <v>2.11</v>
      </c>
      <c r="AE376">
        <v>0.59</v>
      </c>
      <c r="AF376">
        <v>0.84</v>
      </c>
      <c r="AG376">
        <v>0.67</v>
      </c>
      <c r="AH376">
        <v>0.09</v>
      </c>
      <c r="AI376">
        <v>6.25</v>
      </c>
      <c r="AJ376">
        <v>3.02</v>
      </c>
      <c r="AK376">
        <v>2.1</v>
      </c>
      <c r="AL376">
        <v>3.09</v>
      </c>
      <c r="AM376">
        <v>0.43</v>
      </c>
      <c r="AN376">
        <v>5.17</v>
      </c>
      <c r="AO376">
        <v>0.84</v>
      </c>
      <c r="AP376">
        <v>2.6</v>
      </c>
      <c r="AQ376">
        <v>3.07</v>
      </c>
      <c r="AR376">
        <v>0.8</v>
      </c>
      <c r="AS376">
        <v>0.84</v>
      </c>
      <c r="AT376">
        <v>1.49</v>
      </c>
      <c r="AU376">
        <v>3.39</v>
      </c>
    </row>
    <row r="377" spans="1:47" s="5" customFormat="1" x14ac:dyDescent="0.25">
      <c r="A377">
        <v>2072</v>
      </c>
      <c r="B377" t="s">
        <v>282</v>
      </c>
      <c r="C377">
        <v>7</v>
      </c>
      <c r="D377" t="s">
        <v>469</v>
      </c>
      <c r="E377" t="s">
        <v>74</v>
      </c>
      <c r="F377">
        <v>26.28</v>
      </c>
      <c r="G377">
        <v>4.4800000000000004</v>
      </c>
      <c r="H377">
        <v>5.31</v>
      </c>
      <c r="I377">
        <v>3.13</v>
      </c>
      <c r="J377">
        <v>4.18</v>
      </c>
      <c r="K377">
        <v>2.76</v>
      </c>
      <c r="L377">
        <v>1.1499999999999999</v>
      </c>
      <c r="M377">
        <v>0.68</v>
      </c>
      <c r="N377">
        <v>2.68</v>
      </c>
      <c r="O377">
        <v>2.0699999999999998</v>
      </c>
      <c r="P377">
        <v>3.23</v>
      </c>
      <c r="Q377">
        <v>0.6</v>
      </c>
      <c r="R377">
        <v>3.07</v>
      </c>
      <c r="S377">
        <v>0.75</v>
      </c>
      <c r="T377">
        <v>4.43</v>
      </c>
      <c r="U377">
        <v>6.53</v>
      </c>
      <c r="V377">
        <v>0.82</v>
      </c>
      <c r="W377">
        <v>0.84</v>
      </c>
      <c r="X377">
        <v>0.82</v>
      </c>
      <c r="Y377">
        <v>0.85</v>
      </c>
      <c r="Z377">
        <v>4.38</v>
      </c>
      <c r="AA377">
        <v>0.36</v>
      </c>
      <c r="AB377">
        <v>2.68</v>
      </c>
      <c r="AC377">
        <v>1.4</v>
      </c>
      <c r="AD377">
        <v>2.11</v>
      </c>
      <c r="AE377">
        <v>0.59</v>
      </c>
      <c r="AF377">
        <v>0.84</v>
      </c>
      <c r="AG377">
        <v>7.52</v>
      </c>
      <c r="AH377">
        <v>18.170000000000002</v>
      </c>
      <c r="AI377">
        <v>6.25</v>
      </c>
      <c r="AJ377">
        <v>4.8</v>
      </c>
      <c r="AK377">
        <v>2.1</v>
      </c>
      <c r="AL377">
        <v>3.09</v>
      </c>
      <c r="AM377">
        <v>4.97</v>
      </c>
      <c r="AN377">
        <v>5.17</v>
      </c>
      <c r="AO377">
        <v>0.84</v>
      </c>
      <c r="AP377">
        <v>2.6</v>
      </c>
      <c r="AQ377">
        <v>3.07</v>
      </c>
      <c r="AR377">
        <v>0.8</v>
      </c>
      <c r="AS377">
        <v>0.84</v>
      </c>
      <c r="AT377">
        <v>1.49</v>
      </c>
      <c r="AU377">
        <v>3.39</v>
      </c>
    </row>
    <row r="378" spans="1:47" s="5" customFormat="1" x14ac:dyDescent="0.25">
      <c r="A378">
        <v>2072</v>
      </c>
      <c r="B378" t="s">
        <v>282</v>
      </c>
      <c r="C378">
        <v>9</v>
      </c>
      <c r="D378" t="s">
        <v>469</v>
      </c>
      <c r="E378" t="s">
        <v>74</v>
      </c>
      <c r="F378">
        <v>20.86</v>
      </c>
      <c r="G378">
        <v>4.4800000000000004</v>
      </c>
      <c r="H378">
        <v>5.31</v>
      </c>
      <c r="I378">
        <v>3.13</v>
      </c>
      <c r="J378">
        <v>11.64</v>
      </c>
      <c r="K378">
        <v>2.76</v>
      </c>
      <c r="L378">
        <v>1.1499999999999999</v>
      </c>
      <c r="M378">
        <v>18.72</v>
      </c>
      <c r="N378">
        <v>0.74</v>
      </c>
      <c r="O378">
        <v>2.0699999999999998</v>
      </c>
      <c r="P378">
        <v>0.56999999999999995</v>
      </c>
      <c r="Q378">
        <v>0.6</v>
      </c>
      <c r="R378">
        <v>2.2799999999999998</v>
      </c>
      <c r="S378">
        <v>0.75</v>
      </c>
      <c r="T378">
        <v>4.43</v>
      </c>
      <c r="U378">
        <v>6.53</v>
      </c>
      <c r="V378">
        <v>0.82</v>
      </c>
      <c r="W378">
        <v>0.84</v>
      </c>
      <c r="X378">
        <v>0.82</v>
      </c>
      <c r="Y378">
        <v>2.4300000000000002</v>
      </c>
      <c r="Z378">
        <v>4.38</v>
      </c>
      <c r="AA378">
        <v>0.26</v>
      </c>
      <c r="AB378">
        <v>2.68</v>
      </c>
      <c r="AC378">
        <v>1.4</v>
      </c>
      <c r="AD378">
        <v>2.11</v>
      </c>
      <c r="AE378">
        <v>0.59</v>
      </c>
      <c r="AF378">
        <v>0.84</v>
      </c>
      <c r="AG378">
        <v>67.41</v>
      </c>
      <c r="AH378">
        <v>5.43</v>
      </c>
      <c r="AI378">
        <v>6.25</v>
      </c>
      <c r="AJ378">
        <v>3.02</v>
      </c>
      <c r="AK378">
        <v>2.1</v>
      </c>
      <c r="AL378">
        <v>3.09</v>
      </c>
      <c r="AM378">
        <v>4.74</v>
      </c>
      <c r="AN378">
        <v>5.17</v>
      </c>
      <c r="AO378">
        <v>0.84</v>
      </c>
      <c r="AP378">
        <v>2.6</v>
      </c>
      <c r="AQ378">
        <v>3.07</v>
      </c>
      <c r="AR378">
        <v>0.8</v>
      </c>
      <c r="AS378">
        <v>0.84</v>
      </c>
      <c r="AT378">
        <v>1.49</v>
      </c>
      <c r="AU378">
        <v>3.39</v>
      </c>
    </row>
    <row r="379" spans="1:47" s="5" customFormat="1" x14ac:dyDescent="0.25">
      <c r="A379">
        <v>2073</v>
      </c>
      <c r="B379" t="s">
        <v>283</v>
      </c>
      <c r="C379">
        <v>0</v>
      </c>
      <c r="D379" t="s">
        <v>469</v>
      </c>
      <c r="E379" t="s">
        <v>74</v>
      </c>
      <c r="F379">
        <v>13.48</v>
      </c>
      <c r="G379">
        <v>4.4800000000000004</v>
      </c>
      <c r="H379">
        <v>5.31</v>
      </c>
      <c r="I379">
        <v>3.13</v>
      </c>
      <c r="J379">
        <v>3.03</v>
      </c>
      <c r="K379">
        <v>2.76</v>
      </c>
      <c r="L379">
        <v>1.1499999999999999</v>
      </c>
      <c r="M379">
        <v>2.79</v>
      </c>
      <c r="N379">
        <v>0.74</v>
      </c>
      <c r="O379">
        <v>2.0699999999999998</v>
      </c>
      <c r="P379">
        <v>0.56999999999999995</v>
      </c>
      <c r="Q379">
        <v>0.6</v>
      </c>
      <c r="R379">
        <v>2.2799999999999998</v>
      </c>
      <c r="S379">
        <v>0.75</v>
      </c>
      <c r="T379">
        <v>4.43</v>
      </c>
      <c r="U379">
        <v>6.53</v>
      </c>
      <c r="V379">
        <v>0.82</v>
      </c>
      <c r="W379">
        <v>0.84</v>
      </c>
      <c r="X379">
        <v>0.82</v>
      </c>
      <c r="Y379">
        <v>8.4600000000000009</v>
      </c>
      <c r="Z379">
        <v>4.38</v>
      </c>
      <c r="AA379">
        <v>0.27</v>
      </c>
      <c r="AB379">
        <v>2.68</v>
      </c>
      <c r="AC379">
        <v>1.4</v>
      </c>
      <c r="AD379">
        <v>2.11</v>
      </c>
      <c r="AE379">
        <v>0.59</v>
      </c>
      <c r="AF379">
        <v>0.84</v>
      </c>
      <c r="AG379">
        <v>0.67</v>
      </c>
      <c r="AH379">
        <v>1.0900000000000001</v>
      </c>
      <c r="AI379">
        <v>6.25</v>
      </c>
      <c r="AJ379">
        <v>3.02</v>
      </c>
      <c r="AK379">
        <v>2.1</v>
      </c>
      <c r="AL379">
        <v>3.09</v>
      </c>
      <c r="AM379">
        <v>0.94</v>
      </c>
      <c r="AN379">
        <v>5.17</v>
      </c>
      <c r="AO379">
        <v>0.84</v>
      </c>
      <c r="AP379">
        <v>2.6</v>
      </c>
      <c r="AQ379">
        <v>3.07</v>
      </c>
      <c r="AR379">
        <v>0.8</v>
      </c>
      <c r="AS379">
        <v>0.84</v>
      </c>
      <c r="AT379">
        <v>1.49</v>
      </c>
      <c r="AU379">
        <v>3.39</v>
      </c>
    </row>
    <row r="380" spans="1:47" s="5" customFormat="1" x14ac:dyDescent="0.25">
      <c r="A380">
        <v>2074</v>
      </c>
      <c r="B380" t="s">
        <v>284</v>
      </c>
      <c r="C380">
        <v>0</v>
      </c>
      <c r="D380" t="s">
        <v>469</v>
      </c>
      <c r="E380" t="s">
        <v>74</v>
      </c>
      <c r="F380">
        <v>26.03</v>
      </c>
      <c r="G380">
        <v>4.4800000000000004</v>
      </c>
      <c r="H380">
        <v>5.31</v>
      </c>
      <c r="I380">
        <v>3.13</v>
      </c>
      <c r="J380">
        <v>28.51</v>
      </c>
      <c r="K380">
        <v>54.91</v>
      </c>
      <c r="L380">
        <v>1.1499999999999999</v>
      </c>
      <c r="M380">
        <v>1084</v>
      </c>
      <c r="N380">
        <v>1.28</v>
      </c>
      <c r="O380">
        <v>2.0699999999999998</v>
      </c>
      <c r="P380">
        <v>0.56999999999999995</v>
      </c>
      <c r="Q380">
        <v>0.6</v>
      </c>
      <c r="R380">
        <v>39.29</v>
      </c>
      <c r="S380">
        <v>0.75</v>
      </c>
      <c r="T380">
        <v>4.43</v>
      </c>
      <c r="U380">
        <v>6.53</v>
      </c>
      <c r="V380">
        <v>0.82</v>
      </c>
      <c r="W380">
        <v>0.84</v>
      </c>
      <c r="X380">
        <v>0.82</v>
      </c>
      <c r="Y380">
        <v>174</v>
      </c>
      <c r="Z380">
        <v>4.38</v>
      </c>
      <c r="AA380">
        <v>0.51</v>
      </c>
      <c r="AB380">
        <v>2.68</v>
      </c>
      <c r="AC380">
        <v>1.4</v>
      </c>
      <c r="AD380">
        <v>2.11</v>
      </c>
      <c r="AE380">
        <v>0.59</v>
      </c>
      <c r="AF380">
        <v>0.84</v>
      </c>
      <c r="AG380">
        <v>455</v>
      </c>
      <c r="AH380">
        <v>26.08</v>
      </c>
      <c r="AI380">
        <v>6.25</v>
      </c>
      <c r="AJ380">
        <v>9.4499999999999993</v>
      </c>
      <c r="AK380">
        <v>2.1</v>
      </c>
      <c r="AL380">
        <v>3.09</v>
      </c>
      <c r="AM380">
        <v>22.74</v>
      </c>
      <c r="AN380">
        <v>5.17</v>
      </c>
      <c r="AO380">
        <v>0.84</v>
      </c>
      <c r="AP380">
        <v>2.6</v>
      </c>
      <c r="AQ380">
        <v>3.07</v>
      </c>
      <c r="AR380">
        <v>0.8</v>
      </c>
      <c r="AS380">
        <v>0.84</v>
      </c>
      <c r="AT380">
        <v>1.49</v>
      </c>
      <c r="AU380">
        <v>3.39</v>
      </c>
    </row>
    <row r="381" spans="1:47" s="5" customFormat="1" x14ac:dyDescent="0.25">
      <c r="A381">
        <v>2075</v>
      </c>
      <c r="B381" t="s">
        <v>285</v>
      </c>
      <c r="C381">
        <v>0</v>
      </c>
      <c r="D381" t="s">
        <v>469</v>
      </c>
      <c r="E381" t="s">
        <v>74</v>
      </c>
      <c r="F381">
        <v>22.38</v>
      </c>
      <c r="G381">
        <v>4.4800000000000004</v>
      </c>
      <c r="H381">
        <v>5.31</v>
      </c>
      <c r="I381">
        <v>3.13</v>
      </c>
      <c r="J381">
        <v>4.18</v>
      </c>
      <c r="K381">
        <v>2.76</v>
      </c>
      <c r="L381">
        <v>1.1499999999999999</v>
      </c>
      <c r="M381">
        <v>9.09</v>
      </c>
      <c r="N381">
        <v>0.21</v>
      </c>
      <c r="O381">
        <v>2.0699999999999998</v>
      </c>
      <c r="P381">
        <v>0.56999999999999995</v>
      </c>
      <c r="Q381">
        <v>0.6</v>
      </c>
      <c r="R381">
        <v>2.58</v>
      </c>
      <c r="S381">
        <v>0.75</v>
      </c>
      <c r="T381">
        <v>4.43</v>
      </c>
      <c r="U381">
        <v>6.53</v>
      </c>
      <c r="V381">
        <v>0.82</v>
      </c>
      <c r="W381">
        <v>0.84</v>
      </c>
      <c r="X381">
        <v>0.82</v>
      </c>
      <c r="Y381">
        <v>31.84</v>
      </c>
      <c r="Z381">
        <v>4.38</v>
      </c>
      <c r="AA381">
        <v>0.27</v>
      </c>
      <c r="AB381">
        <v>2.68</v>
      </c>
      <c r="AC381">
        <v>1.4</v>
      </c>
      <c r="AD381">
        <v>2.11</v>
      </c>
      <c r="AE381">
        <v>0.59</v>
      </c>
      <c r="AF381">
        <v>0.84</v>
      </c>
      <c r="AG381">
        <v>0.67</v>
      </c>
      <c r="AH381">
        <v>16.350000000000001</v>
      </c>
      <c r="AI381">
        <v>6.25</v>
      </c>
      <c r="AJ381">
        <v>3.02</v>
      </c>
      <c r="AK381">
        <v>2.1</v>
      </c>
      <c r="AL381">
        <v>3.09</v>
      </c>
      <c r="AM381">
        <v>0.57999999999999996</v>
      </c>
      <c r="AN381">
        <v>5.17</v>
      </c>
      <c r="AO381">
        <v>0.84</v>
      </c>
      <c r="AP381">
        <v>2.6</v>
      </c>
      <c r="AQ381">
        <v>3.07</v>
      </c>
      <c r="AR381">
        <v>0.8</v>
      </c>
      <c r="AS381">
        <v>0.84</v>
      </c>
      <c r="AT381">
        <v>1.49</v>
      </c>
      <c r="AU381">
        <v>3.39</v>
      </c>
    </row>
    <row r="382" spans="1:47" s="5" customFormat="1" x14ac:dyDescent="0.25">
      <c r="A382">
        <v>2076</v>
      </c>
      <c r="B382" t="s">
        <v>286</v>
      </c>
      <c r="C382">
        <v>0</v>
      </c>
      <c r="D382" t="s">
        <v>469</v>
      </c>
      <c r="E382" t="s">
        <v>74</v>
      </c>
      <c r="F382">
        <v>14.19</v>
      </c>
      <c r="G382">
        <v>4.4800000000000004</v>
      </c>
      <c r="H382">
        <v>5.31</v>
      </c>
      <c r="I382">
        <v>3.13</v>
      </c>
      <c r="J382">
        <v>6.5</v>
      </c>
      <c r="K382">
        <v>2.76</v>
      </c>
      <c r="L382">
        <v>1.1499999999999999</v>
      </c>
      <c r="M382">
        <v>0.68</v>
      </c>
      <c r="N382">
        <v>0.21</v>
      </c>
      <c r="O382">
        <v>2.0699999999999998</v>
      </c>
      <c r="P382">
        <v>0.56999999999999995</v>
      </c>
      <c r="Q382">
        <v>0.6</v>
      </c>
      <c r="R382">
        <v>3.95</v>
      </c>
      <c r="S382">
        <v>0.75</v>
      </c>
      <c r="T382">
        <v>4.43</v>
      </c>
      <c r="U382">
        <v>6.53</v>
      </c>
      <c r="V382">
        <v>0.82</v>
      </c>
      <c r="W382">
        <v>0.84</v>
      </c>
      <c r="X382">
        <v>0.82</v>
      </c>
      <c r="Y382">
        <v>0.85</v>
      </c>
      <c r="Z382">
        <v>4.38</v>
      </c>
      <c r="AA382">
        <v>0.26</v>
      </c>
      <c r="AB382">
        <v>2.68</v>
      </c>
      <c r="AC382">
        <v>1.4</v>
      </c>
      <c r="AD382">
        <v>2.11</v>
      </c>
      <c r="AE382">
        <v>0.59</v>
      </c>
      <c r="AF382">
        <v>0.84</v>
      </c>
      <c r="AG382">
        <v>0.67</v>
      </c>
      <c r="AH382">
        <v>20.5</v>
      </c>
      <c r="AI382">
        <v>6.25</v>
      </c>
      <c r="AJ382">
        <v>3.99</v>
      </c>
      <c r="AK382">
        <v>2.1</v>
      </c>
      <c r="AL382">
        <v>3.09</v>
      </c>
      <c r="AM382">
        <v>3.66</v>
      </c>
      <c r="AN382">
        <v>5.17</v>
      </c>
      <c r="AO382">
        <v>0.84</v>
      </c>
      <c r="AP382">
        <v>2.6</v>
      </c>
      <c r="AQ382">
        <v>3.07</v>
      </c>
      <c r="AR382">
        <v>0.8</v>
      </c>
      <c r="AS382">
        <v>0.84</v>
      </c>
      <c r="AT382">
        <v>1.49</v>
      </c>
      <c r="AU382">
        <v>3.39</v>
      </c>
    </row>
    <row r="383" spans="1:47" s="5" customFormat="1" x14ac:dyDescent="0.25">
      <c r="A383">
        <v>2077</v>
      </c>
      <c r="B383" t="s">
        <v>287</v>
      </c>
      <c r="C383">
        <v>0</v>
      </c>
      <c r="D383" t="s">
        <v>469</v>
      </c>
      <c r="E383" t="s">
        <v>74</v>
      </c>
      <c r="F383">
        <v>24.31</v>
      </c>
      <c r="G383">
        <v>4.4800000000000004</v>
      </c>
      <c r="H383">
        <v>5.31</v>
      </c>
      <c r="I383">
        <v>3.13</v>
      </c>
      <c r="J383">
        <v>6.5</v>
      </c>
      <c r="K383">
        <v>31.87</v>
      </c>
      <c r="L383">
        <v>1.1499999999999999</v>
      </c>
      <c r="M383">
        <v>69.67</v>
      </c>
      <c r="N383">
        <v>1</v>
      </c>
      <c r="O383">
        <v>2.0699999999999998</v>
      </c>
      <c r="P383">
        <v>1.28</v>
      </c>
      <c r="Q383">
        <v>0.6</v>
      </c>
      <c r="R383">
        <v>7.67</v>
      </c>
      <c r="S383">
        <v>0.75</v>
      </c>
      <c r="T383">
        <v>4.43</v>
      </c>
      <c r="U383">
        <v>6.53</v>
      </c>
      <c r="V383">
        <v>0.82</v>
      </c>
      <c r="W383">
        <v>0.84</v>
      </c>
      <c r="X383">
        <v>0.82</v>
      </c>
      <c r="Y383">
        <v>18.670000000000002</v>
      </c>
      <c r="Z383">
        <v>4.38</v>
      </c>
      <c r="AA383">
        <v>0.41</v>
      </c>
      <c r="AB383">
        <v>2.68</v>
      </c>
      <c r="AC383">
        <v>1.4</v>
      </c>
      <c r="AD383">
        <v>2.11</v>
      </c>
      <c r="AE383">
        <v>0.59</v>
      </c>
      <c r="AF383">
        <v>0.84</v>
      </c>
      <c r="AG383">
        <v>247</v>
      </c>
      <c r="AH383">
        <v>20.9</v>
      </c>
      <c r="AI383">
        <v>6.25</v>
      </c>
      <c r="AJ383">
        <v>3.02</v>
      </c>
      <c r="AK383">
        <v>2.1</v>
      </c>
      <c r="AL383">
        <v>3.09</v>
      </c>
      <c r="AM383">
        <v>8.43</v>
      </c>
      <c r="AN383">
        <v>5.17</v>
      </c>
      <c r="AO383">
        <v>0.84</v>
      </c>
      <c r="AP383">
        <v>2.6</v>
      </c>
      <c r="AQ383">
        <v>3.07</v>
      </c>
      <c r="AR383">
        <v>0.8</v>
      </c>
      <c r="AS383">
        <v>0.84</v>
      </c>
      <c r="AT383">
        <v>1.49</v>
      </c>
      <c r="AU383">
        <v>3.39</v>
      </c>
    </row>
    <row r="384" spans="1:47" s="5" customFormat="1" x14ac:dyDescent="0.25">
      <c r="A384">
        <v>2078</v>
      </c>
      <c r="B384" t="s">
        <v>288</v>
      </c>
      <c r="C384">
        <v>0</v>
      </c>
      <c r="D384" t="s">
        <v>469</v>
      </c>
      <c r="E384" t="s">
        <v>74</v>
      </c>
      <c r="F384">
        <v>42.74</v>
      </c>
      <c r="G384">
        <v>4.4800000000000004</v>
      </c>
      <c r="H384">
        <v>8.2799999999999994</v>
      </c>
      <c r="I384">
        <v>3.56</v>
      </c>
      <c r="J384">
        <v>49.81</v>
      </c>
      <c r="K384">
        <v>862</v>
      </c>
      <c r="L384">
        <v>3.21</v>
      </c>
      <c r="M384">
        <v>1181</v>
      </c>
      <c r="N384">
        <v>23.2</v>
      </c>
      <c r="O384">
        <v>3.59</v>
      </c>
      <c r="P384">
        <v>4.7300000000000004</v>
      </c>
      <c r="Q384">
        <v>13.23</v>
      </c>
      <c r="R384">
        <v>74.09</v>
      </c>
      <c r="S384">
        <v>0.75</v>
      </c>
      <c r="T384">
        <v>4.43</v>
      </c>
      <c r="U384">
        <v>6.53</v>
      </c>
      <c r="V384">
        <v>0.82</v>
      </c>
      <c r="W384">
        <v>120</v>
      </c>
      <c r="X384">
        <v>0.82</v>
      </c>
      <c r="Y384">
        <v>298</v>
      </c>
      <c r="Z384">
        <v>4.38</v>
      </c>
      <c r="AA384">
        <v>4.88</v>
      </c>
      <c r="AB384">
        <v>2.68</v>
      </c>
      <c r="AC384">
        <v>1.4</v>
      </c>
      <c r="AD384">
        <v>2.11</v>
      </c>
      <c r="AE384">
        <v>0.59</v>
      </c>
      <c r="AF384">
        <v>0.84</v>
      </c>
      <c r="AG384">
        <v>8325</v>
      </c>
      <c r="AH384">
        <v>62.12</v>
      </c>
      <c r="AI384">
        <v>6.25</v>
      </c>
      <c r="AJ384">
        <v>6.4</v>
      </c>
      <c r="AK384">
        <v>106</v>
      </c>
      <c r="AL384">
        <v>203</v>
      </c>
      <c r="AM384">
        <v>56.2</v>
      </c>
      <c r="AN384">
        <v>42.13</v>
      </c>
      <c r="AO384">
        <v>275</v>
      </c>
      <c r="AP384">
        <v>94.63</v>
      </c>
      <c r="AQ384">
        <v>3.07</v>
      </c>
      <c r="AR384">
        <v>0.8</v>
      </c>
      <c r="AS384">
        <v>53.7</v>
      </c>
      <c r="AT384">
        <v>1.49</v>
      </c>
      <c r="AU384">
        <v>74.61</v>
      </c>
    </row>
    <row r="385" spans="1:47" s="5" customFormat="1" x14ac:dyDescent="0.25">
      <c r="A385">
        <v>2078</v>
      </c>
      <c r="B385" t="s">
        <v>288</v>
      </c>
      <c r="C385">
        <v>3</v>
      </c>
      <c r="D385" t="s">
        <v>469</v>
      </c>
      <c r="E385" t="s">
        <v>74</v>
      </c>
      <c r="F385">
        <v>73.989999999999995</v>
      </c>
      <c r="G385">
        <v>93.19</v>
      </c>
      <c r="H385">
        <v>65.290000000000006</v>
      </c>
      <c r="I385">
        <v>13.24</v>
      </c>
      <c r="J385">
        <v>120</v>
      </c>
      <c r="K385">
        <v>4290</v>
      </c>
      <c r="L385">
        <v>19.8</v>
      </c>
      <c r="M385">
        <v>4158</v>
      </c>
      <c r="N385">
        <v>176</v>
      </c>
      <c r="O385">
        <v>80.88</v>
      </c>
      <c r="P385">
        <v>35.39</v>
      </c>
      <c r="Q385">
        <v>399</v>
      </c>
      <c r="R385">
        <v>606</v>
      </c>
      <c r="S385">
        <v>1.96</v>
      </c>
      <c r="T385">
        <v>4.43</v>
      </c>
      <c r="U385">
        <v>6.53</v>
      </c>
      <c r="V385">
        <v>0.82</v>
      </c>
      <c r="W385">
        <v>2206</v>
      </c>
      <c r="X385">
        <v>8.42</v>
      </c>
      <c r="Y385">
        <v>2621</v>
      </c>
      <c r="Z385">
        <v>4.38</v>
      </c>
      <c r="AA385">
        <v>2345</v>
      </c>
      <c r="AB385">
        <v>7.93</v>
      </c>
      <c r="AC385">
        <v>8.19</v>
      </c>
      <c r="AD385">
        <v>2.59</v>
      </c>
      <c r="AE385">
        <v>2.1800000000000002</v>
      </c>
      <c r="AF385">
        <v>0.84</v>
      </c>
      <c r="AG385">
        <v>19110</v>
      </c>
      <c r="AH385">
        <v>1210</v>
      </c>
      <c r="AI385">
        <v>17.53</v>
      </c>
      <c r="AJ385">
        <v>49.07</v>
      </c>
      <c r="AK385">
        <v>751</v>
      </c>
      <c r="AL385">
        <v>1677</v>
      </c>
      <c r="AM385">
        <v>113</v>
      </c>
      <c r="AN385">
        <v>35.33</v>
      </c>
      <c r="AO385">
        <v>325</v>
      </c>
      <c r="AP385">
        <v>59.8</v>
      </c>
      <c r="AQ385">
        <v>29.83</v>
      </c>
      <c r="AR385">
        <v>26.33</v>
      </c>
      <c r="AS385">
        <v>332</v>
      </c>
      <c r="AT385">
        <v>1.49</v>
      </c>
      <c r="AU385">
        <v>331</v>
      </c>
    </row>
    <row r="386" spans="1:47" s="5" customFormat="1" x14ac:dyDescent="0.25">
      <c r="A386">
        <v>2078</v>
      </c>
      <c r="B386" t="s">
        <v>288</v>
      </c>
      <c r="C386">
        <v>7</v>
      </c>
      <c r="D386" t="s">
        <v>469</v>
      </c>
      <c r="E386" t="s">
        <v>74</v>
      </c>
      <c r="F386">
        <v>7.98</v>
      </c>
      <c r="G386">
        <v>4.4800000000000004</v>
      </c>
      <c r="H386">
        <v>5.31</v>
      </c>
      <c r="I386">
        <v>3.13</v>
      </c>
      <c r="J386">
        <v>3.03</v>
      </c>
      <c r="K386">
        <v>2.76</v>
      </c>
      <c r="L386">
        <v>1.1499999999999999</v>
      </c>
      <c r="M386">
        <v>0.68</v>
      </c>
      <c r="N386">
        <v>0.21</v>
      </c>
      <c r="O386">
        <v>2.0699999999999998</v>
      </c>
      <c r="P386">
        <v>0.56999999999999995</v>
      </c>
      <c r="Q386">
        <v>0.6</v>
      </c>
      <c r="R386">
        <v>2.2799999999999998</v>
      </c>
      <c r="S386">
        <v>0.75</v>
      </c>
      <c r="T386">
        <v>4.43</v>
      </c>
      <c r="U386">
        <v>6.53</v>
      </c>
      <c r="V386">
        <v>0.82</v>
      </c>
      <c r="W386">
        <v>0.84</v>
      </c>
      <c r="X386">
        <v>0.82</v>
      </c>
      <c r="Y386">
        <v>0.85</v>
      </c>
      <c r="Z386">
        <v>4.38</v>
      </c>
      <c r="AA386">
        <v>0.51</v>
      </c>
      <c r="AB386">
        <v>2.68</v>
      </c>
      <c r="AC386">
        <v>1.4</v>
      </c>
      <c r="AD386">
        <v>2.11</v>
      </c>
      <c r="AE386">
        <v>0.59</v>
      </c>
      <c r="AF386">
        <v>0.84</v>
      </c>
      <c r="AG386">
        <v>23.74</v>
      </c>
      <c r="AH386">
        <v>0.09</v>
      </c>
      <c r="AI386">
        <v>6.25</v>
      </c>
      <c r="AJ386">
        <v>3.02</v>
      </c>
      <c r="AK386">
        <v>2.1</v>
      </c>
      <c r="AL386">
        <v>3.09</v>
      </c>
      <c r="AM386">
        <v>0.43</v>
      </c>
      <c r="AN386">
        <v>5.17</v>
      </c>
      <c r="AO386">
        <v>0.84</v>
      </c>
      <c r="AP386">
        <v>2.6</v>
      </c>
      <c r="AQ386">
        <v>3.07</v>
      </c>
      <c r="AR386">
        <v>0.8</v>
      </c>
      <c r="AS386">
        <v>0.84</v>
      </c>
      <c r="AT386">
        <v>1.49</v>
      </c>
      <c r="AU386">
        <v>3.39</v>
      </c>
    </row>
    <row r="387" spans="1:47" s="5" customFormat="1" x14ac:dyDescent="0.25">
      <c r="A387">
        <v>2078</v>
      </c>
      <c r="B387" t="s">
        <v>288</v>
      </c>
      <c r="C387">
        <v>10</v>
      </c>
      <c r="D387" t="s">
        <v>469</v>
      </c>
      <c r="E387" t="s">
        <v>74</v>
      </c>
      <c r="F387">
        <v>7.4</v>
      </c>
      <c r="G387">
        <v>4.4800000000000004</v>
      </c>
      <c r="H387">
        <v>5.31</v>
      </c>
      <c r="I387">
        <v>3.13</v>
      </c>
      <c r="J387">
        <v>3.03</v>
      </c>
      <c r="K387">
        <v>2.76</v>
      </c>
      <c r="L387">
        <v>1.1499999999999999</v>
      </c>
      <c r="M387">
        <v>0.68</v>
      </c>
      <c r="N387">
        <v>0.21</v>
      </c>
      <c r="O387">
        <v>2.0699999999999998</v>
      </c>
      <c r="P387">
        <v>0.56999999999999995</v>
      </c>
      <c r="Q387">
        <v>0.6</v>
      </c>
      <c r="R387">
        <v>2.2799999999999998</v>
      </c>
      <c r="S387">
        <v>0.75</v>
      </c>
      <c r="T387">
        <v>4.43</v>
      </c>
      <c r="U387">
        <v>6.53</v>
      </c>
      <c r="V387">
        <v>0.82</v>
      </c>
      <c r="W387">
        <v>0.84</v>
      </c>
      <c r="X387">
        <v>0.82</v>
      </c>
      <c r="Y387">
        <v>0.85</v>
      </c>
      <c r="Z387">
        <v>4.38</v>
      </c>
      <c r="AA387">
        <v>0.26</v>
      </c>
      <c r="AB387">
        <v>2.68</v>
      </c>
      <c r="AC387">
        <v>1.4</v>
      </c>
      <c r="AD387">
        <v>2.11</v>
      </c>
      <c r="AE387">
        <v>0.59</v>
      </c>
      <c r="AF387">
        <v>0.84</v>
      </c>
      <c r="AG387">
        <v>0.67</v>
      </c>
      <c r="AH387">
        <v>0.09</v>
      </c>
      <c r="AI387">
        <v>6.25</v>
      </c>
      <c r="AJ387">
        <v>3.02</v>
      </c>
      <c r="AK387">
        <v>2.1</v>
      </c>
      <c r="AL387">
        <v>3.09</v>
      </c>
      <c r="AM387">
        <v>0.43</v>
      </c>
      <c r="AN387">
        <v>5.17</v>
      </c>
      <c r="AO387">
        <v>0.84</v>
      </c>
      <c r="AP387">
        <v>2.6</v>
      </c>
      <c r="AQ387">
        <v>3.07</v>
      </c>
      <c r="AR387">
        <v>0.8</v>
      </c>
      <c r="AS387">
        <v>0.84</v>
      </c>
      <c r="AT387">
        <v>1.49</v>
      </c>
      <c r="AU387">
        <v>3.39</v>
      </c>
    </row>
    <row r="388" spans="1:47" s="5" customFormat="1" x14ac:dyDescent="0.25">
      <c r="A388">
        <v>2078</v>
      </c>
      <c r="B388" t="s">
        <v>288</v>
      </c>
      <c r="C388">
        <v>30</v>
      </c>
      <c r="D388" t="s">
        <v>469</v>
      </c>
      <c r="E388" t="s">
        <v>74</v>
      </c>
      <c r="F388">
        <v>7.71</v>
      </c>
      <c r="G388">
        <v>4.4800000000000004</v>
      </c>
      <c r="H388">
        <v>5.31</v>
      </c>
      <c r="I388">
        <v>3.13</v>
      </c>
      <c r="J388">
        <v>4.18</v>
      </c>
      <c r="K388">
        <v>2.76</v>
      </c>
      <c r="L388">
        <v>1.1499999999999999</v>
      </c>
      <c r="M388">
        <v>0.83</v>
      </c>
      <c r="N388">
        <v>0.21</v>
      </c>
      <c r="O388">
        <v>2.0699999999999998</v>
      </c>
      <c r="P388">
        <v>0.56999999999999995</v>
      </c>
      <c r="Q388">
        <v>0.6</v>
      </c>
      <c r="R388">
        <v>2.2799999999999998</v>
      </c>
      <c r="S388">
        <v>0.75</v>
      </c>
      <c r="T388">
        <v>4.43</v>
      </c>
      <c r="U388">
        <v>6.53</v>
      </c>
      <c r="V388">
        <v>0.82</v>
      </c>
      <c r="W388">
        <v>0.84</v>
      </c>
      <c r="X388">
        <v>0.82</v>
      </c>
      <c r="Y388">
        <v>0.85</v>
      </c>
      <c r="Z388">
        <v>4.38</v>
      </c>
      <c r="AA388">
        <v>0.46</v>
      </c>
      <c r="AB388">
        <v>2.68</v>
      </c>
      <c r="AC388">
        <v>1.4</v>
      </c>
      <c r="AD388">
        <v>2.11</v>
      </c>
      <c r="AE388">
        <v>0.59</v>
      </c>
      <c r="AF388">
        <v>0.84</v>
      </c>
      <c r="AG388">
        <v>0.67</v>
      </c>
      <c r="AH388">
        <v>0.09</v>
      </c>
      <c r="AI388">
        <v>6.25</v>
      </c>
      <c r="AJ388">
        <v>3.02</v>
      </c>
      <c r="AK388">
        <v>2.1</v>
      </c>
      <c r="AL388">
        <v>3.09</v>
      </c>
      <c r="AM388">
        <v>0.43</v>
      </c>
      <c r="AN388">
        <v>5.17</v>
      </c>
      <c r="AO388">
        <v>0.84</v>
      </c>
      <c r="AP388">
        <v>2.6</v>
      </c>
      <c r="AQ388">
        <v>3.07</v>
      </c>
      <c r="AR388">
        <v>0.8</v>
      </c>
      <c r="AS388">
        <v>0.84</v>
      </c>
      <c r="AT388">
        <v>1.49</v>
      </c>
      <c r="AU388">
        <v>3.39</v>
      </c>
    </row>
    <row r="389" spans="1:47" s="5" customFormat="1" x14ac:dyDescent="0.25">
      <c r="A389">
        <v>2079</v>
      </c>
      <c r="B389" t="s">
        <v>289</v>
      </c>
      <c r="C389">
        <v>0</v>
      </c>
      <c r="D389" t="s">
        <v>469</v>
      </c>
      <c r="E389" t="s">
        <v>74</v>
      </c>
      <c r="F389">
        <v>129</v>
      </c>
      <c r="G389">
        <v>64.69</v>
      </c>
      <c r="H389">
        <v>67.97</v>
      </c>
      <c r="I389">
        <v>12.62</v>
      </c>
      <c r="J389">
        <v>2250</v>
      </c>
      <c r="K389">
        <v>5888</v>
      </c>
      <c r="L389">
        <v>19.940000000000001</v>
      </c>
      <c r="M389">
        <v>4112</v>
      </c>
      <c r="N389">
        <v>63.62</v>
      </c>
      <c r="O389">
        <v>12.62</v>
      </c>
      <c r="P389">
        <v>121</v>
      </c>
      <c r="Q389">
        <v>468</v>
      </c>
      <c r="R389">
        <v>1505</v>
      </c>
      <c r="S389">
        <v>1.82</v>
      </c>
      <c r="T389">
        <v>4.43</v>
      </c>
      <c r="U389">
        <v>8.6300000000000008</v>
      </c>
      <c r="V389">
        <v>0.82</v>
      </c>
      <c r="W389">
        <v>1744</v>
      </c>
      <c r="X389">
        <v>11.38</v>
      </c>
      <c r="Y389">
        <v>5794</v>
      </c>
      <c r="Z389">
        <v>4.38</v>
      </c>
      <c r="AA389">
        <v>38.35</v>
      </c>
      <c r="AB389">
        <v>15.36</v>
      </c>
      <c r="AC389">
        <v>5.27</v>
      </c>
      <c r="AD389">
        <v>2.11</v>
      </c>
      <c r="AE389">
        <v>0.91</v>
      </c>
      <c r="AF389">
        <v>4.45</v>
      </c>
      <c r="AG389">
        <v>17025</v>
      </c>
      <c r="AH389">
        <v>1662</v>
      </c>
      <c r="AI389">
        <v>46.88</v>
      </c>
      <c r="AJ389">
        <v>68.510000000000005</v>
      </c>
      <c r="AK389">
        <v>941</v>
      </c>
      <c r="AL389">
        <v>984</v>
      </c>
      <c r="AM389">
        <v>322</v>
      </c>
      <c r="AN389">
        <v>20.55</v>
      </c>
      <c r="AO389">
        <v>241</v>
      </c>
      <c r="AP389">
        <v>80.66</v>
      </c>
      <c r="AQ389">
        <v>22.21</v>
      </c>
      <c r="AR389">
        <v>45.27</v>
      </c>
      <c r="AS389">
        <v>441</v>
      </c>
      <c r="AT389">
        <v>2.76</v>
      </c>
      <c r="AU389">
        <v>728</v>
      </c>
    </row>
    <row r="390" spans="1:47" s="5" customFormat="1" x14ac:dyDescent="0.25">
      <c r="A390">
        <v>2079</v>
      </c>
      <c r="B390" t="s">
        <v>289</v>
      </c>
      <c r="C390">
        <v>3</v>
      </c>
      <c r="D390" t="s">
        <v>469</v>
      </c>
      <c r="E390" t="s">
        <v>74</v>
      </c>
      <c r="F390">
        <v>16.690000000000001</v>
      </c>
      <c r="G390">
        <v>12.81</v>
      </c>
      <c r="H390">
        <v>19</v>
      </c>
      <c r="I390">
        <v>3.43</v>
      </c>
      <c r="J390">
        <v>15.74</v>
      </c>
      <c r="K390">
        <v>3183</v>
      </c>
      <c r="L390">
        <v>4.24</v>
      </c>
      <c r="M390">
        <v>1774</v>
      </c>
      <c r="N390">
        <v>8.6300000000000008</v>
      </c>
      <c r="O390">
        <v>3.15</v>
      </c>
      <c r="P390">
        <v>0.92</v>
      </c>
      <c r="Q390">
        <v>10.09</v>
      </c>
      <c r="R390">
        <v>37.39</v>
      </c>
      <c r="S390">
        <v>0.75</v>
      </c>
      <c r="T390">
        <v>4.43</v>
      </c>
      <c r="U390">
        <v>6.53</v>
      </c>
      <c r="V390">
        <v>0.82</v>
      </c>
      <c r="W390">
        <v>112</v>
      </c>
      <c r="X390">
        <v>0.82</v>
      </c>
      <c r="Y390">
        <v>338</v>
      </c>
      <c r="Z390">
        <v>4.38</v>
      </c>
      <c r="AA390">
        <v>10.24</v>
      </c>
      <c r="AB390">
        <v>2.68</v>
      </c>
      <c r="AC390">
        <v>1.4</v>
      </c>
      <c r="AD390">
        <v>2.11</v>
      </c>
      <c r="AE390">
        <v>0.59</v>
      </c>
      <c r="AF390">
        <v>0.84</v>
      </c>
      <c r="AG390">
        <v>5854</v>
      </c>
      <c r="AH390">
        <v>40.33</v>
      </c>
      <c r="AI390">
        <v>6.25</v>
      </c>
      <c r="AJ390">
        <v>5.61</v>
      </c>
      <c r="AK390">
        <v>98.19</v>
      </c>
      <c r="AL390">
        <v>135</v>
      </c>
      <c r="AM390">
        <v>16.16</v>
      </c>
      <c r="AN390">
        <v>5.17</v>
      </c>
      <c r="AO390">
        <v>15.53</v>
      </c>
      <c r="AP390">
        <v>4.25</v>
      </c>
      <c r="AQ390">
        <v>3.07</v>
      </c>
      <c r="AR390">
        <v>0.8</v>
      </c>
      <c r="AS390">
        <v>19.649999999999999</v>
      </c>
      <c r="AT390">
        <v>1.49</v>
      </c>
      <c r="AU390">
        <v>56.25</v>
      </c>
    </row>
    <row r="391" spans="1:47" s="5" customFormat="1" x14ac:dyDescent="0.25">
      <c r="A391">
        <v>2079</v>
      </c>
      <c r="B391" t="s">
        <v>289</v>
      </c>
      <c r="C391">
        <v>7</v>
      </c>
      <c r="D391" t="s">
        <v>469</v>
      </c>
      <c r="E391" t="s">
        <v>74</v>
      </c>
      <c r="F391">
        <v>191</v>
      </c>
      <c r="G391">
        <v>104</v>
      </c>
      <c r="H391">
        <v>75.03</v>
      </c>
      <c r="I391">
        <v>12.12</v>
      </c>
      <c r="J391">
        <v>219</v>
      </c>
      <c r="K391">
        <v>5800</v>
      </c>
      <c r="L391">
        <v>45.45</v>
      </c>
      <c r="M391" t="s">
        <v>270</v>
      </c>
      <c r="N391">
        <v>13.05</v>
      </c>
      <c r="O391">
        <v>24.89</v>
      </c>
      <c r="P391">
        <v>152</v>
      </c>
      <c r="Q391">
        <v>811</v>
      </c>
      <c r="R391">
        <v>870</v>
      </c>
      <c r="S391">
        <v>4.0599999999999996</v>
      </c>
      <c r="T391">
        <v>4.43</v>
      </c>
      <c r="U391">
        <v>10.41</v>
      </c>
      <c r="V391">
        <v>0.82</v>
      </c>
      <c r="W391">
        <v>210</v>
      </c>
      <c r="X391">
        <v>7.05</v>
      </c>
      <c r="Y391">
        <v>5397</v>
      </c>
      <c r="Z391">
        <v>4.38</v>
      </c>
      <c r="AA391">
        <v>58.07</v>
      </c>
      <c r="AB391">
        <v>14.26</v>
      </c>
      <c r="AC391">
        <v>5.98</v>
      </c>
      <c r="AD391">
        <v>2.2400000000000002</v>
      </c>
      <c r="AE391">
        <v>3.91</v>
      </c>
      <c r="AF391">
        <v>1.55</v>
      </c>
      <c r="AG391">
        <v>15396</v>
      </c>
      <c r="AH391">
        <v>213</v>
      </c>
      <c r="AI391">
        <v>34.43</v>
      </c>
      <c r="AJ391">
        <v>89.31</v>
      </c>
      <c r="AK391">
        <v>4663</v>
      </c>
      <c r="AL391">
        <v>2203</v>
      </c>
      <c r="AM391">
        <v>298</v>
      </c>
      <c r="AN391">
        <v>24.58</v>
      </c>
      <c r="AO391">
        <v>363</v>
      </c>
      <c r="AP391">
        <v>64.89</v>
      </c>
      <c r="AQ391">
        <v>11.21</v>
      </c>
      <c r="AR391">
        <v>35.86</v>
      </c>
      <c r="AS391">
        <v>202</v>
      </c>
      <c r="AT391">
        <v>2.04</v>
      </c>
      <c r="AU391">
        <v>291</v>
      </c>
    </row>
    <row r="392" spans="1:47" s="5" customFormat="1" x14ac:dyDescent="0.25">
      <c r="A392">
        <v>2079</v>
      </c>
      <c r="B392" t="s">
        <v>289</v>
      </c>
      <c r="C392">
        <v>10</v>
      </c>
      <c r="D392" t="s">
        <v>469</v>
      </c>
      <c r="E392" t="s">
        <v>74</v>
      </c>
      <c r="F392">
        <v>161</v>
      </c>
      <c r="G392">
        <v>46.32</v>
      </c>
      <c r="H392">
        <v>66.69</v>
      </c>
      <c r="I392">
        <v>7.95</v>
      </c>
      <c r="J392">
        <v>42.78</v>
      </c>
      <c r="K392">
        <v>4976</v>
      </c>
      <c r="L392">
        <v>24.24</v>
      </c>
      <c r="M392">
        <v>4357</v>
      </c>
      <c r="N392">
        <v>13.19</v>
      </c>
      <c r="O392">
        <v>20.52</v>
      </c>
      <c r="P392">
        <v>176</v>
      </c>
      <c r="Q392">
        <v>304</v>
      </c>
      <c r="R392">
        <v>1078</v>
      </c>
      <c r="S392">
        <v>0.97</v>
      </c>
      <c r="T392">
        <v>4.43</v>
      </c>
      <c r="U392">
        <v>6.53</v>
      </c>
      <c r="V392">
        <v>0.83</v>
      </c>
      <c r="W392">
        <v>96.22</v>
      </c>
      <c r="X392">
        <v>3.26</v>
      </c>
      <c r="Y392">
        <v>4536</v>
      </c>
      <c r="Z392">
        <v>4.38</v>
      </c>
      <c r="AA392">
        <v>41.71</v>
      </c>
      <c r="AB392">
        <v>13.16</v>
      </c>
      <c r="AC392">
        <v>4.92</v>
      </c>
      <c r="AD392">
        <v>4.97</v>
      </c>
      <c r="AE392">
        <v>2.71</v>
      </c>
      <c r="AF392">
        <v>1.2</v>
      </c>
      <c r="AG392">
        <v>4901</v>
      </c>
      <c r="AH392">
        <v>169</v>
      </c>
      <c r="AI392">
        <v>15.42</v>
      </c>
      <c r="AJ392">
        <v>77.67</v>
      </c>
      <c r="AK392">
        <v>941</v>
      </c>
      <c r="AL392">
        <v>942</v>
      </c>
      <c r="AM392">
        <v>259</v>
      </c>
      <c r="AN392">
        <v>36.79</v>
      </c>
      <c r="AO392">
        <v>95.74</v>
      </c>
      <c r="AP392">
        <v>18.93</v>
      </c>
      <c r="AQ392">
        <v>3.13</v>
      </c>
      <c r="AR392">
        <v>36.79</v>
      </c>
      <c r="AS392">
        <v>109</v>
      </c>
      <c r="AT392">
        <v>1.49</v>
      </c>
      <c r="AU392">
        <v>561</v>
      </c>
    </row>
    <row r="393" spans="1:47" s="5" customFormat="1" x14ac:dyDescent="0.25">
      <c r="A393">
        <v>2079</v>
      </c>
      <c r="B393" t="s">
        <v>289</v>
      </c>
      <c r="C393">
        <v>30</v>
      </c>
      <c r="D393" t="s">
        <v>469</v>
      </c>
      <c r="E393" t="s">
        <v>74</v>
      </c>
      <c r="F393">
        <v>144</v>
      </c>
      <c r="G393">
        <v>55.26</v>
      </c>
      <c r="H393">
        <v>92.44</v>
      </c>
      <c r="I393">
        <v>9.02</v>
      </c>
      <c r="J393">
        <v>162</v>
      </c>
      <c r="K393">
        <v>3991</v>
      </c>
      <c r="L393">
        <v>16.38</v>
      </c>
      <c r="M393" t="s">
        <v>270</v>
      </c>
      <c r="N393">
        <v>16.07</v>
      </c>
      <c r="O393">
        <v>17.739999999999998</v>
      </c>
      <c r="P393">
        <v>38.46</v>
      </c>
      <c r="Q393">
        <v>59.51</v>
      </c>
      <c r="R393">
        <v>498</v>
      </c>
      <c r="S393">
        <v>0.75</v>
      </c>
      <c r="T393">
        <v>4.43</v>
      </c>
      <c r="U393">
        <v>8</v>
      </c>
      <c r="V393">
        <v>0.82</v>
      </c>
      <c r="W393">
        <v>101</v>
      </c>
      <c r="X393">
        <v>2.71</v>
      </c>
      <c r="Y393">
        <v>4313</v>
      </c>
      <c r="Z393">
        <v>4.38</v>
      </c>
      <c r="AA393">
        <v>82.98</v>
      </c>
      <c r="AB393">
        <v>9.5500000000000007</v>
      </c>
      <c r="AC393">
        <v>3.61</v>
      </c>
      <c r="AD393">
        <v>2.11</v>
      </c>
      <c r="AE393">
        <v>2.75</v>
      </c>
      <c r="AF393">
        <v>1.49</v>
      </c>
      <c r="AG393">
        <v>16382</v>
      </c>
      <c r="AH393">
        <v>207</v>
      </c>
      <c r="AI393">
        <v>23.99</v>
      </c>
      <c r="AJ393">
        <v>112</v>
      </c>
      <c r="AK393">
        <v>289</v>
      </c>
      <c r="AL393">
        <v>301</v>
      </c>
      <c r="AM393">
        <v>278</v>
      </c>
      <c r="AN393">
        <v>71.87</v>
      </c>
      <c r="AO393">
        <v>386</v>
      </c>
      <c r="AP393">
        <v>50.19</v>
      </c>
      <c r="AQ393">
        <v>17.21</v>
      </c>
      <c r="AR393">
        <v>36.33</v>
      </c>
      <c r="AS393">
        <v>91.93</v>
      </c>
      <c r="AT393">
        <v>1.49</v>
      </c>
      <c r="AU393">
        <v>281</v>
      </c>
    </row>
    <row r="394" spans="1:47" s="5" customFormat="1" x14ac:dyDescent="0.25">
      <c r="A394">
        <v>2080</v>
      </c>
      <c r="B394" t="s">
        <v>290</v>
      </c>
      <c r="C394">
        <v>0</v>
      </c>
      <c r="D394" t="s">
        <v>469</v>
      </c>
      <c r="E394" t="s">
        <v>74</v>
      </c>
      <c r="F394">
        <v>84.25</v>
      </c>
      <c r="G394">
        <v>7</v>
      </c>
      <c r="H394">
        <v>15.33</v>
      </c>
      <c r="I394">
        <v>4.1100000000000003</v>
      </c>
      <c r="J394">
        <v>44.2</v>
      </c>
      <c r="K394">
        <v>189</v>
      </c>
      <c r="L394">
        <v>3.18</v>
      </c>
      <c r="M394">
        <v>1715</v>
      </c>
      <c r="N394">
        <v>3.65</v>
      </c>
      <c r="O394">
        <v>10.39</v>
      </c>
      <c r="P394">
        <v>2.96</v>
      </c>
      <c r="Q394">
        <v>34.14</v>
      </c>
      <c r="R394">
        <v>23.22</v>
      </c>
      <c r="S394">
        <v>0.75</v>
      </c>
      <c r="T394">
        <v>4.43</v>
      </c>
      <c r="U394">
        <v>6.53</v>
      </c>
      <c r="V394">
        <v>0.82</v>
      </c>
      <c r="W394">
        <v>48.54</v>
      </c>
      <c r="X394">
        <v>0.82</v>
      </c>
      <c r="Y394">
        <v>2700</v>
      </c>
      <c r="Z394">
        <v>4.38</v>
      </c>
      <c r="AA394">
        <v>38.01</v>
      </c>
      <c r="AB394">
        <v>2.68</v>
      </c>
      <c r="AC394">
        <v>1.76</v>
      </c>
      <c r="AD394">
        <v>2.11</v>
      </c>
      <c r="AE394">
        <v>0.59</v>
      </c>
      <c r="AF394">
        <v>0.84</v>
      </c>
      <c r="AG394">
        <v>2157</v>
      </c>
      <c r="AH394">
        <v>50.68</v>
      </c>
      <c r="AI394">
        <v>12.76</v>
      </c>
      <c r="AJ394">
        <v>6.4</v>
      </c>
      <c r="AK394">
        <v>58.1</v>
      </c>
      <c r="AL394">
        <v>53.33</v>
      </c>
      <c r="AM394">
        <v>15.57</v>
      </c>
      <c r="AN394">
        <v>5.17</v>
      </c>
      <c r="AO394">
        <v>30.48</v>
      </c>
      <c r="AP394">
        <v>7.48</v>
      </c>
      <c r="AQ394">
        <v>3.07</v>
      </c>
      <c r="AR394">
        <v>0.8</v>
      </c>
      <c r="AS394">
        <v>84.4</v>
      </c>
      <c r="AT394">
        <v>1.49</v>
      </c>
      <c r="AU394">
        <v>24.87</v>
      </c>
    </row>
    <row r="395" spans="1:47" s="5" customFormat="1" x14ac:dyDescent="0.25">
      <c r="A395">
        <v>2080</v>
      </c>
      <c r="B395" t="s">
        <v>290</v>
      </c>
      <c r="C395">
        <v>10</v>
      </c>
      <c r="D395" t="s">
        <v>469</v>
      </c>
      <c r="E395" t="s">
        <v>74</v>
      </c>
      <c r="F395">
        <v>20.32</v>
      </c>
      <c r="G395">
        <v>4.4800000000000004</v>
      </c>
      <c r="H395">
        <v>5.31</v>
      </c>
      <c r="I395">
        <v>3.13</v>
      </c>
      <c r="J395">
        <v>3.03</v>
      </c>
      <c r="K395">
        <v>25.31</v>
      </c>
      <c r="L395">
        <v>1.1499999999999999</v>
      </c>
      <c r="M395">
        <v>151</v>
      </c>
      <c r="N395">
        <v>0.21</v>
      </c>
      <c r="O395">
        <v>2.0699999999999998</v>
      </c>
      <c r="P395">
        <v>0.56999999999999995</v>
      </c>
      <c r="Q395">
        <v>0.6</v>
      </c>
      <c r="R395">
        <v>2.74</v>
      </c>
      <c r="S395">
        <v>0.75</v>
      </c>
      <c r="T395">
        <v>4.43</v>
      </c>
      <c r="U395">
        <v>6.53</v>
      </c>
      <c r="V395">
        <v>0.82</v>
      </c>
      <c r="W395">
        <v>0.84</v>
      </c>
      <c r="X395">
        <v>0.82</v>
      </c>
      <c r="Y395">
        <v>117</v>
      </c>
      <c r="Z395">
        <v>4.38</v>
      </c>
      <c r="AA395">
        <v>0.31</v>
      </c>
      <c r="AB395">
        <v>2.68</v>
      </c>
      <c r="AC395">
        <v>1.4</v>
      </c>
      <c r="AD395">
        <v>2.11</v>
      </c>
      <c r="AE395">
        <v>0.59</v>
      </c>
      <c r="AF395">
        <v>0.84</v>
      </c>
      <c r="AG395">
        <v>0.67</v>
      </c>
      <c r="AH395">
        <v>0.09</v>
      </c>
      <c r="AI395">
        <v>6.25</v>
      </c>
      <c r="AJ395">
        <v>3.02</v>
      </c>
      <c r="AK395">
        <v>2.1</v>
      </c>
      <c r="AL395">
        <v>3.09</v>
      </c>
      <c r="AM395">
        <v>6.13</v>
      </c>
      <c r="AN395">
        <v>5.17</v>
      </c>
      <c r="AO395">
        <v>55.31</v>
      </c>
      <c r="AP395">
        <v>13.56</v>
      </c>
      <c r="AQ395">
        <v>3.07</v>
      </c>
      <c r="AR395">
        <v>0.8</v>
      </c>
      <c r="AS395">
        <v>0.84</v>
      </c>
      <c r="AT395">
        <v>1.49</v>
      </c>
      <c r="AU395">
        <v>3.39</v>
      </c>
    </row>
    <row r="396" spans="1:47" s="5" customFormat="1" x14ac:dyDescent="0.25">
      <c r="A396">
        <v>2080</v>
      </c>
      <c r="B396" t="s">
        <v>290</v>
      </c>
      <c r="C396">
        <v>21</v>
      </c>
      <c r="D396" t="s">
        <v>469</v>
      </c>
      <c r="E396" t="s">
        <v>74</v>
      </c>
      <c r="F396">
        <v>7.4</v>
      </c>
      <c r="G396">
        <v>4.4800000000000004</v>
      </c>
      <c r="H396">
        <v>5.31</v>
      </c>
      <c r="I396">
        <v>3.13</v>
      </c>
      <c r="J396">
        <v>3.03</v>
      </c>
      <c r="K396">
        <v>2.76</v>
      </c>
      <c r="L396">
        <v>1.1499999999999999</v>
      </c>
      <c r="M396">
        <v>0.68</v>
      </c>
      <c r="N396">
        <v>0.21</v>
      </c>
      <c r="O396">
        <v>2.0699999999999998</v>
      </c>
      <c r="P396">
        <v>0.56999999999999995</v>
      </c>
      <c r="Q396">
        <v>0.6</v>
      </c>
      <c r="R396">
        <v>2.2799999999999998</v>
      </c>
      <c r="S396">
        <v>0.75</v>
      </c>
      <c r="T396">
        <v>4.43</v>
      </c>
      <c r="U396">
        <v>6.53</v>
      </c>
      <c r="V396">
        <v>0.82</v>
      </c>
      <c r="W396">
        <v>0.84</v>
      </c>
      <c r="X396">
        <v>0.82</v>
      </c>
      <c r="Y396">
        <v>0.85</v>
      </c>
      <c r="Z396">
        <v>4.38</v>
      </c>
      <c r="AA396">
        <v>0.27</v>
      </c>
      <c r="AB396">
        <v>2.68</v>
      </c>
      <c r="AC396">
        <v>1.4</v>
      </c>
      <c r="AD396">
        <v>2.11</v>
      </c>
      <c r="AE396">
        <v>0.59</v>
      </c>
      <c r="AF396">
        <v>0.84</v>
      </c>
      <c r="AG396">
        <v>0.67</v>
      </c>
      <c r="AH396">
        <v>0.09</v>
      </c>
      <c r="AI396">
        <v>6.25</v>
      </c>
      <c r="AJ396">
        <v>3.02</v>
      </c>
      <c r="AK396">
        <v>2.1</v>
      </c>
      <c r="AL396">
        <v>3.09</v>
      </c>
      <c r="AM396">
        <v>0.43</v>
      </c>
      <c r="AN396">
        <v>5.17</v>
      </c>
      <c r="AO396">
        <v>0.84</v>
      </c>
      <c r="AP396">
        <v>2.6</v>
      </c>
      <c r="AQ396">
        <v>3.07</v>
      </c>
      <c r="AR396">
        <v>0.8</v>
      </c>
      <c r="AS396">
        <v>0.84</v>
      </c>
      <c r="AT396">
        <v>1.49</v>
      </c>
      <c r="AU396">
        <v>3.39</v>
      </c>
    </row>
    <row r="397" spans="1:47" s="5" customFormat="1" x14ac:dyDescent="0.25">
      <c r="A397">
        <v>2080</v>
      </c>
      <c r="B397" t="s">
        <v>290</v>
      </c>
      <c r="C397">
        <v>38</v>
      </c>
      <c r="D397" t="s">
        <v>469</v>
      </c>
      <c r="E397" t="s">
        <v>74</v>
      </c>
      <c r="F397">
        <v>7.4</v>
      </c>
      <c r="G397">
        <v>4.4800000000000004</v>
      </c>
      <c r="H397">
        <v>5.31</v>
      </c>
      <c r="I397">
        <v>3.13</v>
      </c>
      <c r="J397">
        <v>4.18</v>
      </c>
      <c r="K397">
        <v>271</v>
      </c>
      <c r="L397">
        <v>1.1499999999999999</v>
      </c>
      <c r="M397">
        <v>1358</v>
      </c>
      <c r="N397">
        <v>2.33</v>
      </c>
      <c r="O397">
        <v>2.0699999999999998</v>
      </c>
      <c r="P397">
        <v>0.56999999999999995</v>
      </c>
      <c r="Q397">
        <v>0.6</v>
      </c>
      <c r="R397">
        <v>2.2799999999999998</v>
      </c>
      <c r="S397">
        <v>0.75</v>
      </c>
      <c r="T397">
        <v>4.43</v>
      </c>
      <c r="U397">
        <v>6.53</v>
      </c>
      <c r="V397">
        <v>0.82</v>
      </c>
      <c r="W397">
        <v>0.84</v>
      </c>
      <c r="X397">
        <v>0.82</v>
      </c>
      <c r="Y397">
        <v>87.9</v>
      </c>
      <c r="Z397">
        <v>4.38</v>
      </c>
      <c r="AA397">
        <v>0.27</v>
      </c>
      <c r="AB397">
        <v>2.68</v>
      </c>
      <c r="AC397">
        <v>1.4</v>
      </c>
      <c r="AD397">
        <v>2.11</v>
      </c>
      <c r="AE397">
        <v>0.59</v>
      </c>
      <c r="AF397">
        <v>0.84</v>
      </c>
      <c r="AG397">
        <v>223</v>
      </c>
      <c r="AH397">
        <v>10.029999999999999</v>
      </c>
      <c r="AI397">
        <v>6.25</v>
      </c>
      <c r="AJ397">
        <v>3.17</v>
      </c>
      <c r="AK397">
        <v>2.1</v>
      </c>
      <c r="AL397">
        <v>3.09</v>
      </c>
      <c r="AM397">
        <v>1.79</v>
      </c>
      <c r="AN397">
        <v>5.17</v>
      </c>
      <c r="AO397">
        <v>45.29</v>
      </c>
      <c r="AP397">
        <v>3.54</v>
      </c>
      <c r="AQ397">
        <v>3.07</v>
      </c>
      <c r="AR397">
        <v>0.8</v>
      </c>
      <c r="AS397">
        <v>0.84</v>
      </c>
      <c r="AT397">
        <v>1.49</v>
      </c>
      <c r="AU397">
        <v>9.49</v>
      </c>
    </row>
    <row r="398" spans="1:47" s="5" customFormat="1" x14ac:dyDescent="0.25">
      <c r="A398">
        <v>2081</v>
      </c>
      <c r="B398" t="s">
        <v>291</v>
      </c>
      <c r="C398">
        <v>30</v>
      </c>
      <c r="D398" t="s">
        <v>469</v>
      </c>
      <c r="E398" t="s">
        <v>74</v>
      </c>
      <c r="F398">
        <v>32.92</v>
      </c>
      <c r="G398">
        <v>4.4800000000000004</v>
      </c>
      <c r="H398">
        <v>5.31</v>
      </c>
      <c r="I398">
        <v>3.13</v>
      </c>
      <c r="J398">
        <v>4.18</v>
      </c>
      <c r="K398">
        <v>16.440000000000001</v>
      </c>
      <c r="L398">
        <v>1.1499999999999999</v>
      </c>
      <c r="M398">
        <v>414</v>
      </c>
      <c r="N398">
        <v>0.57999999999999996</v>
      </c>
      <c r="O398">
        <v>2.0699999999999998</v>
      </c>
      <c r="P398">
        <v>8.7100000000000009</v>
      </c>
      <c r="Q398">
        <v>0.6</v>
      </c>
      <c r="R398">
        <v>5.65</v>
      </c>
      <c r="S398">
        <v>0.75</v>
      </c>
      <c r="T398">
        <v>4.43</v>
      </c>
      <c r="U398">
        <v>6.53</v>
      </c>
      <c r="V398">
        <v>0.82</v>
      </c>
      <c r="W398">
        <v>0.84</v>
      </c>
      <c r="X398">
        <v>0.82</v>
      </c>
      <c r="Y398">
        <v>191</v>
      </c>
      <c r="Z398">
        <v>4.38</v>
      </c>
      <c r="AA398">
        <v>0.31</v>
      </c>
      <c r="AB398">
        <v>2.68</v>
      </c>
      <c r="AC398">
        <v>1.4</v>
      </c>
      <c r="AD398">
        <v>2.11</v>
      </c>
      <c r="AE398">
        <v>0.59</v>
      </c>
      <c r="AF398">
        <v>0.84</v>
      </c>
      <c r="AG398">
        <v>111</v>
      </c>
      <c r="AH398">
        <v>7.7</v>
      </c>
      <c r="AI398">
        <v>6.25</v>
      </c>
      <c r="AJ398">
        <v>3.58</v>
      </c>
      <c r="AK398">
        <v>2.1</v>
      </c>
      <c r="AL398">
        <v>3.09</v>
      </c>
      <c r="AM398">
        <v>6.98</v>
      </c>
      <c r="AN398">
        <v>5.17</v>
      </c>
      <c r="AO398">
        <v>0.84</v>
      </c>
      <c r="AP398">
        <v>2.6</v>
      </c>
      <c r="AQ398">
        <v>3.07</v>
      </c>
      <c r="AR398">
        <v>0.8</v>
      </c>
      <c r="AS398">
        <v>0.84</v>
      </c>
      <c r="AT398">
        <v>1.49</v>
      </c>
      <c r="AU398">
        <v>3.39</v>
      </c>
    </row>
    <row r="399" spans="1:47" s="5" customFormat="1" x14ac:dyDescent="0.25">
      <c r="A399">
        <v>2082</v>
      </c>
      <c r="B399" t="s">
        <v>292</v>
      </c>
      <c r="C399">
        <v>0</v>
      </c>
      <c r="D399" t="s">
        <v>469</v>
      </c>
      <c r="E399" t="s">
        <v>74</v>
      </c>
      <c r="F399">
        <v>9.0399999999999991</v>
      </c>
      <c r="G399">
        <v>4.4800000000000004</v>
      </c>
      <c r="H399">
        <v>5.31</v>
      </c>
      <c r="I399">
        <v>3.13</v>
      </c>
      <c r="J399">
        <v>3.03</v>
      </c>
      <c r="K399">
        <v>2.76</v>
      </c>
      <c r="L399">
        <v>1.1499999999999999</v>
      </c>
      <c r="M399">
        <v>0.68</v>
      </c>
      <c r="N399">
        <v>0.21</v>
      </c>
      <c r="O399">
        <v>2.0699999999999998</v>
      </c>
      <c r="P399">
        <v>0.56999999999999995</v>
      </c>
      <c r="Q399">
        <v>0.6</v>
      </c>
      <c r="R399">
        <v>2.2799999999999998</v>
      </c>
      <c r="S399">
        <v>0.75</v>
      </c>
      <c r="T399">
        <v>4.43</v>
      </c>
      <c r="U399">
        <v>6.53</v>
      </c>
      <c r="V399">
        <v>0.82</v>
      </c>
      <c r="W399">
        <v>0.84</v>
      </c>
      <c r="X399">
        <v>0.82</v>
      </c>
      <c r="Y399">
        <v>0.85</v>
      </c>
      <c r="Z399">
        <v>4.38</v>
      </c>
      <c r="AA399">
        <v>0.26</v>
      </c>
      <c r="AB399">
        <v>2.68</v>
      </c>
      <c r="AC399">
        <v>1.4</v>
      </c>
      <c r="AD399">
        <v>2.11</v>
      </c>
      <c r="AE399">
        <v>0.59</v>
      </c>
      <c r="AF399">
        <v>0.84</v>
      </c>
      <c r="AG399">
        <v>0.67</v>
      </c>
      <c r="AH399">
        <v>0.09</v>
      </c>
      <c r="AI399">
        <v>6.25</v>
      </c>
      <c r="AJ399">
        <v>3.99</v>
      </c>
      <c r="AK399">
        <v>2.1</v>
      </c>
      <c r="AL399">
        <v>3.09</v>
      </c>
      <c r="AM399">
        <v>0.43</v>
      </c>
      <c r="AN399">
        <v>5.17</v>
      </c>
      <c r="AO399">
        <v>0.84</v>
      </c>
      <c r="AP399">
        <v>2.6</v>
      </c>
      <c r="AQ399">
        <v>3.07</v>
      </c>
      <c r="AR399">
        <v>0.8</v>
      </c>
      <c r="AS399">
        <v>0.84</v>
      </c>
      <c r="AT399">
        <v>1.49</v>
      </c>
      <c r="AU399">
        <v>3.39</v>
      </c>
    </row>
    <row r="400" spans="1:47" s="5" customFormat="1" x14ac:dyDescent="0.25">
      <c r="A400">
        <v>2082</v>
      </c>
      <c r="B400" t="s">
        <v>292</v>
      </c>
      <c r="C400">
        <v>30</v>
      </c>
      <c r="D400" t="s">
        <v>469</v>
      </c>
      <c r="E400" t="s">
        <v>74</v>
      </c>
      <c r="F400">
        <v>27.07</v>
      </c>
      <c r="G400">
        <v>4.4800000000000004</v>
      </c>
      <c r="H400">
        <v>5.31</v>
      </c>
      <c r="I400">
        <v>3.13</v>
      </c>
      <c r="J400">
        <v>3.03</v>
      </c>
      <c r="K400">
        <v>2.76</v>
      </c>
      <c r="L400">
        <v>1.1499999999999999</v>
      </c>
      <c r="M400">
        <v>1.19</v>
      </c>
      <c r="N400">
        <v>0.21</v>
      </c>
      <c r="O400">
        <v>2.0699999999999998</v>
      </c>
      <c r="P400">
        <v>2.79</v>
      </c>
      <c r="Q400">
        <v>0.6</v>
      </c>
      <c r="R400">
        <v>2.2799999999999998</v>
      </c>
      <c r="S400">
        <v>0.75</v>
      </c>
      <c r="T400">
        <v>4.43</v>
      </c>
      <c r="U400">
        <v>6.53</v>
      </c>
      <c r="V400">
        <v>0.82</v>
      </c>
      <c r="W400">
        <v>0.84</v>
      </c>
      <c r="X400">
        <v>0.82</v>
      </c>
      <c r="Y400">
        <v>3.62</v>
      </c>
      <c r="Z400">
        <v>4.38</v>
      </c>
      <c r="AA400">
        <v>0.51</v>
      </c>
      <c r="AB400">
        <v>2.68</v>
      </c>
      <c r="AC400">
        <v>1.4</v>
      </c>
      <c r="AD400">
        <v>2.11</v>
      </c>
      <c r="AE400">
        <v>0.59</v>
      </c>
      <c r="AF400">
        <v>0.84</v>
      </c>
      <c r="AG400">
        <v>0.67</v>
      </c>
      <c r="AH400">
        <v>0.93</v>
      </c>
      <c r="AI400">
        <v>6.25</v>
      </c>
      <c r="AJ400">
        <v>3.99</v>
      </c>
      <c r="AK400">
        <v>2.1</v>
      </c>
      <c r="AL400">
        <v>3.09</v>
      </c>
      <c r="AM400">
        <v>0.43</v>
      </c>
      <c r="AN400">
        <v>5.17</v>
      </c>
      <c r="AO400">
        <v>0.84</v>
      </c>
      <c r="AP400">
        <v>2.6</v>
      </c>
      <c r="AQ400">
        <v>3.07</v>
      </c>
      <c r="AR400">
        <v>0.8</v>
      </c>
      <c r="AS400">
        <v>0.84</v>
      </c>
      <c r="AT400">
        <v>1.49</v>
      </c>
      <c r="AU400">
        <v>3.39</v>
      </c>
    </row>
    <row r="401" spans="1:47" s="5" customFormat="1" x14ac:dyDescent="0.25">
      <c r="A401">
        <v>2083</v>
      </c>
      <c r="B401" t="s">
        <v>293</v>
      </c>
      <c r="C401">
        <v>0</v>
      </c>
      <c r="D401" t="s">
        <v>469</v>
      </c>
      <c r="E401" t="s">
        <v>74</v>
      </c>
      <c r="F401">
        <v>7.4</v>
      </c>
      <c r="G401">
        <v>4.4800000000000004</v>
      </c>
      <c r="H401">
        <v>5.31</v>
      </c>
      <c r="I401">
        <v>3.13</v>
      </c>
      <c r="J401">
        <v>3.03</v>
      </c>
      <c r="K401">
        <v>2.76</v>
      </c>
      <c r="L401">
        <v>1.1499999999999999</v>
      </c>
      <c r="M401">
        <v>0.68</v>
      </c>
      <c r="N401">
        <v>0.21</v>
      </c>
      <c r="O401">
        <v>2.0699999999999998</v>
      </c>
      <c r="P401">
        <v>0.56999999999999995</v>
      </c>
      <c r="Q401">
        <v>0.6</v>
      </c>
      <c r="R401">
        <v>2.2799999999999998</v>
      </c>
      <c r="S401">
        <v>0.75</v>
      </c>
      <c r="T401">
        <v>4.43</v>
      </c>
      <c r="U401">
        <v>6.53</v>
      </c>
      <c r="V401">
        <v>0.82</v>
      </c>
      <c r="W401">
        <v>0.84</v>
      </c>
      <c r="X401">
        <v>0.82</v>
      </c>
      <c r="Y401">
        <v>0.85</v>
      </c>
      <c r="Z401">
        <v>4.38</v>
      </c>
      <c r="AA401">
        <v>0.31</v>
      </c>
      <c r="AB401">
        <v>2.68</v>
      </c>
      <c r="AC401">
        <v>1.4</v>
      </c>
      <c r="AD401">
        <v>2.11</v>
      </c>
      <c r="AE401">
        <v>0.59</v>
      </c>
      <c r="AF401">
        <v>0.84</v>
      </c>
      <c r="AG401">
        <v>0.67</v>
      </c>
      <c r="AH401">
        <v>0.09</v>
      </c>
      <c r="AI401">
        <v>6.25</v>
      </c>
      <c r="AJ401">
        <v>3.02</v>
      </c>
      <c r="AK401">
        <v>2.1</v>
      </c>
      <c r="AL401">
        <v>3.09</v>
      </c>
      <c r="AM401">
        <v>0.43</v>
      </c>
      <c r="AN401">
        <v>5.17</v>
      </c>
      <c r="AO401">
        <v>0.84</v>
      </c>
      <c r="AP401">
        <v>2.6</v>
      </c>
      <c r="AQ401">
        <v>3.07</v>
      </c>
      <c r="AR401">
        <v>0.8</v>
      </c>
      <c r="AS401">
        <v>0.84</v>
      </c>
      <c r="AT401">
        <v>1.49</v>
      </c>
      <c r="AU401">
        <v>3.39</v>
      </c>
    </row>
    <row r="402" spans="1:47" s="5" customFormat="1" x14ac:dyDescent="0.25">
      <c r="A402">
        <v>2083</v>
      </c>
      <c r="B402" t="s">
        <v>293</v>
      </c>
      <c r="C402">
        <v>2</v>
      </c>
      <c r="D402" t="s">
        <v>469</v>
      </c>
      <c r="E402" t="s">
        <v>74</v>
      </c>
      <c r="F402">
        <v>7.4</v>
      </c>
      <c r="G402">
        <v>4.4800000000000004</v>
      </c>
      <c r="H402">
        <v>5.31</v>
      </c>
      <c r="I402">
        <v>3.13</v>
      </c>
      <c r="J402">
        <v>4.18</v>
      </c>
      <c r="K402">
        <v>4.4800000000000004</v>
      </c>
      <c r="L402">
        <v>1.1499999999999999</v>
      </c>
      <c r="M402">
        <v>0.68</v>
      </c>
      <c r="N402">
        <v>0.21</v>
      </c>
      <c r="O402">
        <v>2.0699999999999998</v>
      </c>
      <c r="P402">
        <v>0.56999999999999995</v>
      </c>
      <c r="Q402">
        <v>0.6</v>
      </c>
      <c r="R402">
        <v>2.2799999999999998</v>
      </c>
      <c r="S402">
        <v>0.75</v>
      </c>
      <c r="T402">
        <v>4.43</v>
      </c>
      <c r="U402">
        <v>6.53</v>
      </c>
      <c r="V402">
        <v>0.82</v>
      </c>
      <c r="W402">
        <v>0.84</v>
      </c>
      <c r="X402">
        <v>0.82</v>
      </c>
      <c r="Y402">
        <v>1.65</v>
      </c>
      <c r="Z402">
        <v>4.38</v>
      </c>
      <c r="AA402">
        <v>0.36</v>
      </c>
      <c r="AB402">
        <v>2.68</v>
      </c>
      <c r="AC402">
        <v>1.4</v>
      </c>
      <c r="AD402">
        <v>2.11</v>
      </c>
      <c r="AE402">
        <v>0.59</v>
      </c>
      <c r="AF402">
        <v>0.84</v>
      </c>
      <c r="AG402">
        <v>0.67</v>
      </c>
      <c r="AH402">
        <v>0.09</v>
      </c>
      <c r="AI402">
        <v>6.25</v>
      </c>
      <c r="AJ402">
        <v>3.02</v>
      </c>
      <c r="AK402">
        <v>2.1</v>
      </c>
      <c r="AL402">
        <v>3.09</v>
      </c>
      <c r="AM402">
        <v>0.43</v>
      </c>
      <c r="AN402">
        <v>5.17</v>
      </c>
      <c r="AO402">
        <v>0.84</v>
      </c>
      <c r="AP402">
        <v>2.6</v>
      </c>
      <c r="AQ402">
        <v>3.07</v>
      </c>
      <c r="AR402">
        <v>0.8</v>
      </c>
      <c r="AS402">
        <v>0.84</v>
      </c>
      <c r="AT402">
        <v>1.49</v>
      </c>
      <c r="AU402">
        <v>3.39</v>
      </c>
    </row>
    <row r="403" spans="1:47" s="5" customFormat="1" x14ac:dyDescent="0.25">
      <c r="A403">
        <v>2083</v>
      </c>
      <c r="B403" t="s">
        <v>293</v>
      </c>
      <c r="C403">
        <v>7</v>
      </c>
      <c r="D403" t="s">
        <v>469</v>
      </c>
      <c r="E403" t="s">
        <v>74</v>
      </c>
      <c r="F403">
        <v>7.4</v>
      </c>
      <c r="G403">
        <v>4.4800000000000004</v>
      </c>
      <c r="H403">
        <v>5.31</v>
      </c>
      <c r="I403">
        <v>3.13</v>
      </c>
      <c r="J403">
        <v>3.03</v>
      </c>
      <c r="K403">
        <v>2.76</v>
      </c>
      <c r="L403">
        <v>1.1499999999999999</v>
      </c>
      <c r="M403">
        <v>0.68</v>
      </c>
      <c r="N403">
        <v>0.21</v>
      </c>
      <c r="O403">
        <v>2.0699999999999998</v>
      </c>
      <c r="P403">
        <v>0.56999999999999995</v>
      </c>
      <c r="Q403">
        <v>0.6</v>
      </c>
      <c r="R403">
        <v>2.2799999999999998</v>
      </c>
      <c r="S403">
        <v>0.75</v>
      </c>
      <c r="T403">
        <v>4.43</v>
      </c>
      <c r="U403">
        <v>6.53</v>
      </c>
      <c r="V403">
        <v>0.82</v>
      </c>
      <c r="W403">
        <v>0.84</v>
      </c>
      <c r="X403">
        <v>0.82</v>
      </c>
      <c r="Y403">
        <v>0.85</v>
      </c>
      <c r="Z403">
        <v>4.38</v>
      </c>
      <c r="AA403">
        <v>0.26</v>
      </c>
      <c r="AB403">
        <v>2.68</v>
      </c>
      <c r="AC403">
        <v>1.4</v>
      </c>
      <c r="AD403">
        <v>2.11</v>
      </c>
      <c r="AE403">
        <v>0.59</v>
      </c>
      <c r="AF403">
        <v>0.84</v>
      </c>
      <c r="AG403">
        <v>0.67</v>
      </c>
      <c r="AH403">
        <v>0.09</v>
      </c>
      <c r="AI403">
        <v>6.25</v>
      </c>
      <c r="AJ403">
        <v>3.02</v>
      </c>
      <c r="AK403">
        <v>2.1</v>
      </c>
      <c r="AL403">
        <v>3.09</v>
      </c>
      <c r="AM403">
        <v>0.43</v>
      </c>
      <c r="AN403">
        <v>5.17</v>
      </c>
      <c r="AO403">
        <v>0.84</v>
      </c>
      <c r="AP403">
        <v>2.6</v>
      </c>
      <c r="AQ403">
        <v>3.07</v>
      </c>
      <c r="AR403">
        <v>0.8</v>
      </c>
      <c r="AS403">
        <v>0.84</v>
      </c>
      <c r="AT403">
        <v>1.49</v>
      </c>
      <c r="AU403">
        <v>3.39</v>
      </c>
    </row>
    <row r="404" spans="1:47" s="5" customFormat="1" x14ac:dyDescent="0.25">
      <c r="A404">
        <v>2083</v>
      </c>
      <c r="B404" t="s">
        <v>293</v>
      </c>
      <c r="C404">
        <v>28</v>
      </c>
      <c r="D404" t="s">
        <v>469</v>
      </c>
      <c r="E404" t="s">
        <v>74</v>
      </c>
      <c r="F404">
        <v>7.4</v>
      </c>
      <c r="G404">
        <v>4.4800000000000004</v>
      </c>
      <c r="H404">
        <v>5.31</v>
      </c>
      <c r="I404">
        <v>3.13</v>
      </c>
      <c r="J404">
        <v>3.03</v>
      </c>
      <c r="K404">
        <v>2.76</v>
      </c>
      <c r="L404">
        <v>1.1499999999999999</v>
      </c>
      <c r="M404">
        <v>0.68</v>
      </c>
      <c r="N404">
        <v>0.21</v>
      </c>
      <c r="O404">
        <v>2.0699999999999998</v>
      </c>
      <c r="P404">
        <v>0.56999999999999995</v>
      </c>
      <c r="Q404">
        <v>0.6</v>
      </c>
      <c r="R404">
        <v>2.2799999999999998</v>
      </c>
      <c r="S404">
        <v>0.75</v>
      </c>
      <c r="T404">
        <v>4.43</v>
      </c>
      <c r="U404">
        <v>6.53</v>
      </c>
      <c r="V404">
        <v>0.82</v>
      </c>
      <c r="W404">
        <v>0.84</v>
      </c>
      <c r="X404">
        <v>0.82</v>
      </c>
      <c r="Y404">
        <v>0.85</v>
      </c>
      <c r="Z404">
        <v>4.38</v>
      </c>
      <c r="AA404">
        <v>0.27</v>
      </c>
      <c r="AB404">
        <v>2.68</v>
      </c>
      <c r="AC404">
        <v>1.4</v>
      </c>
      <c r="AD404">
        <v>2.11</v>
      </c>
      <c r="AE404">
        <v>0.59</v>
      </c>
      <c r="AF404">
        <v>0.84</v>
      </c>
      <c r="AG404">
        <v>0.67</v>
      </c>
      <c r="AH404">
        <v>0.09</v>
      </c>
      <c r="AI404">
        <v>6.25</v>
      </c>
      <c r="AJ404">
        <v>3.17</v>
      </c>
      <c r="AK404">
        <v>2.1</v>
      </c>
      <c r="AL404">
        <v>3.09</v>
      </c>
      <c r="AM404">
        <v>0.43</v>
      </c>
      <c r="AN404">
        <v>5.17</v>
      </c>
      <c r="AO404">
        <v>0.84</v>
      </c>
      <c r="AP404">
        <v>2.6</v>
      </c>
      <c r="AQ404">
        <v>3.07</v>
      </c>
      <c r="AR404">
        <v>0.8</v>
      </c>
      <c r="AS404">
        <v>0.84</v>
      </c>
      <c r="AT404">
        <v>1.49</v>
      </c>
      <c r="AU404">
        <v>3.39</v>
      </c>
    </row>
    <row r="405" spans="1:47" s="5" customFormat="1" x14ac:dyDescent="0.25">
      <c r="A405">
        <v>2084</v>
      </c>
      <c r="B405" t="s">
        <v>294</v>
      </c>
      <c r="C405">
        <v>0</v>
      </c>
      <c r="D405" t="s">
        <v>469</v>
      </c>
      <c r="E405" t="s">
        <v>74</v>
      </c>
      <c r="F405">
        <v>7.67</v>
      </c>
      <c r="G405">
        <v>4.4800000000000004</v>
      </c>
      <c r="H405">
        <v>5.31</v>
      </c>
      <c r="I405">
        <v>3.13</v>
      </c>
      <c r="J405">
        <v>3.03</v>
      </c>
      <c r="K405">
        <v>2.76</v>
      </c>
      <c r="L405">
        <v>1.1499999999999999</v>
      </c>
      <c r="M405">
        <v>0.68</v>
      </c>
      <c r="N405">
        <v>0.21</v>
      </c>
      <c r="O405">
        <v>2.0699999999999998</v>
      </c>
      <c r="P405">
        <v>0.56999999999999995</v>
      </c>
      <c r="Q405">
        <v>0.6</v>
      </c>
      <c r="R405">
        <v>2.2799999999999998</v>
      </c>
      <c r="S405">
        <v>0.75</v>
      </c>
      <c r="T405">
        <v>4.43</v>
      </c>
      <c r="U405">
        <v>6.53</v>
      </c>
      <c r="V405">
        <v>0.82</v>
      </c>
      <c r="W405">
        <v>0.84</v>
      </c>
      <c r="X405">
        <v>0.82</v>
      </c>
      <c r="Y405">
        <v>0.85</v>
      </c>
      <c r="Z405">
        <v>4.38</v>
      </c>
      <c r="AA405">
        <v>0.33</v>
      </c>
      <c r="AB405">
        <v>2.68</v>
      </c>
      <c r="AC405">
        <v>1.4</v>
      </c>
      <c r="AD405">
        <v>2.11</v>
      </c>
      <c r="AE405">
        <v>0.59</v>
      </c>
      <c r="AF405">
        <v>0.84</v>
      </c>
      <c r="AG405">
        <v>0.72</v>
      </c>
      <c r="AH405">
        <v>0.09</v>
      </c>
      <c r="AI405">
        <v>6.25</v>
      </c>
      <c r="AJ405">
        <v>3.02</v>
      </c>
      <c r="AK405">
        <v>2.1</v>
      </c>
      <c r="AL405">
        <v>3.09</v>
      </c>
      <c r="AM405">
        <v>0.52</v>
      </c>
      <c r="AN405">
        <v>5.17</v>
      </c>
      <c r="AO405">
        <v>0.84</v>
      </c>
      <c r="AP405">
        <v>2.6</v>
      </c>
      <c r="AQ405">
        <v>3.07</v>
      </c>
      <c r="AR405">
        <v>0.8</v>
      </c>
      <c r="AS405">
        <v>0.84</v>
      </c>
      <c r="AT405">
        <v>1.49</v>
      </c>
      <c r="AU405">
        <v>3.39</v>
      </c>
    </row>
    <row r="406" spans="1:47" s="5" customFormat="1" x14ac:dyDescent="0.25">
      <c r="A406">
        <v>2084</v>
      </c>
      <c r="B406" t="s">
        <v>294</v>
      </c>
      <c r="C406">
        <v>7</v>
      </c>
      <c r="D406" t="s">
        <v>469</v>
      </c>
      <c r="E406" t="s">
        <v>74</v>
      </c>
      <c r="F406">
        <v>32.049999999999997</v>
      </c>
      <c r="G406">
        <v>4.4800000000000004</v>
      </c>
      <c r="H406">
        <v>5.31</v>
      </c>
      <c r="I406">
        <v>3.13</v>
      </c>
      <c r="J406">
        <v>9.01</v>
      </c>
      <c r="K406">
        <v>94.43</v>
      </c>
      <c r="L406">
        <v>1.1499999999999999</v>
      </c>
      <c r="M406">
        <v>495</v>
      </c>
      <c r="N406">
        <v>0.21</v>
      </c>
      <c r="O406">
        <v>2.0699999999999998</v>
      </c>
      <c r="P406">
        <v>0.56999999999999995</v>
      </c>
      <c r="Q406">
        <v>0.6</v>
      </c>
      <c r="R406">
        <v>9.57</v>
      </c>
      <c r="S406">
        <v>0.75</v>
      </c>
      <c r="T406">
        <v>4.43</v>
      </c>
      <c r="U406">
        <v>6.53</v>
      </c>
      <c r="V406">
        <v>0.82</v>
      </c>
      <c r="W406">
        <v>0.84</v>
      </c>
      <c r="X406">
        <v>0.82</v>
      </c>
      <c r="Y406">
        <v>107</v>
      </c>
      <c r="Z406">
        <v>4.38</v>
      </c>
      <c r="AA406">
        <v>0.27</v>
      </c>
      <c r="AB406">
        <v>2.68</v>
      </c>
      <c r="AC406">
        <v>1.4</v>
      </c>
      <c r="AD406">
        <v>2.11</v>
      </c>
      <c r="AE406">
        <v>0.59</v>
      </c>
      <c r="AF406">
        <v>0.84</v>
      </c>
      <c r="AG406">
        <v>217</v>
      </c>
      <c r="AH406">
        <v>21.7</v>
      </c>
      <c r="AI406">
        <v>6.25</v>
      </c>
      <c r="AJ406">
        <v>7.18</v>
      </c>
      <c r="AK406">
        <v>2.1</v>
      </c>
      <c r="AL406">
        <v>3.09</v>
      </c>
      <c r="AM406">
        <v>6.58</v>
      </c>
      <c r="AN406">
        <v>5.17</v>
      </c>
      <c r="AO406">
        <v>0.84</v>
      </c>
      <c r="AP406">
        <v>2.6</v>
      </c>
      <c r="AQ406">
        <v>3.07</v>
      </c>
      <c r="AR406">
        <v>0.8</v>
      </c>
      <c r="AS406">
        <v>0.84</v>
      </c>
      <c r="AT406">
        <v>1.49</v>
      </c>
      <c r="AU406">
        <v>3.39</v>
      </c>
    </row>
    <row r="407" spans="1:47" s="5" customFormat="1" x14ac:dyDescent="0.25">
      <c r="A407">
        <v>2084</v>
      </c>
      <c r="B407" t="s">
        <v>294</v>
      </c>
      <c r="C407">
        <v>14</v>
      </c>
      <c r="D407" t="s">
        <v>469</v>
      </c>
      <c r="E407" t="s">
        <v>74</v>
      </c>
      <c r="F407">
        <v>7.4</v>
      </c>
      <c r="G407">
        <v>4.4800000000000004</v>
      </c>
      <c r="H407">
        <v>5.31</v>
      </c>
      <c r="I407">
        <v>3.13</v>
      </c>
      <c r="J407">
        <v>3.03</v>
      </c>
      <c r="K407">
        <v>2.76</v>
      </c>
      <c r="L407">
        <v>1.1499999999999999</v>
      </c>
      <c r="M407">
        <v>0.68</v>
      </c>
      <c r="N407">
        <v>0.21</v>
      </c>
      <c r="O407">
        <v>2.0699999999999998</v>
      </c>
      <c r="P407">
        <v>0.6</v>
      </c>
      <c r="Q407">
        <v>0.6</v>
      </c>
      <c r="R407">
        <v>2.2799999999999998</v>
      </c>
      <c r="S407">
        <v>0.75</v>
      </c>
      <c r="T407">
        <v>4.43</v>
      </c>
      <c r="U407">
        <v>6.53</v>
      </c>
      <c r="V407">
        <v>0.82</v>
      </c>
      <c r="W407">
        <v>0.84</v>
      </c>
      <c r="X407">
        <v>0.82</v>
      </c>
      <c r="Y407">
        <v>0.85</v>
      </c>
      <c r="Z407">
        <v>4.38</v>
      </c>
      <c r="AA407">
        <v>0.26</v>
      </c>
      <c r="AB407">
        <v>2.68</v>
      </c>
      <c r="AC407">
        <v>1.4</v>
      </c>
      <c r="AD407">
        <v>2.11</v>
      </c>
      <c r="AE407">
        <v>0.59</v>
      </c>
      <c r="AF407">
        <v>0.84</v>
      </c>
      <c r="AG407">
        <v>0.67</v>
      </c>
      <c r="AH407">
        <v>0.09</v>
      </c>
      <c r="AI407">
        <v>6.25</v>
      </c>
      <c r="AJ407">
        <v>3.02</v>
      </c>
      <c r="AK407">
        <v>2.1</v>
      </c>
      <c r="AL407">
        <v>3.09</v>
      </c>
      <c r="AM407">
        <v>0.43</v>
      </c>
      <c r="AN407">
        <v>5.17</v>
      </c>
      <c r="AO407">
        <v>0.84</v>
      </c>
      <c r="AP407">
        <v>2.6</v>
      </c>
      <c r="AQ407">
        <v>3.07</v>
      </c>
      <c r="AR407">
        <v>0.8</v>
      </c>
      <c r="AS407">
        <v>0.84</v>
      </c>
      <c r="AT407">
        <v>1.49</v>
      </c>
      <c r="AU407">
        <v>3.39</v>
      </c>
    </row>
    <row r="408" spans="1:47" s="5" customFormat="1" x14ac:dyDescent="0.25">
      <c r="A408">
        <v>2085</v>
      </c>
      <c r="B408" t="s">
        <v>295</v>
      </c>
      <c r="C408">
        <v>0</v>
      </c>
      <c r="D408" t="s">
        <v>469</v>
      </c>
      <c r="E408" t="s">
        <v>74</v>
      </c>
      <c r="F408">
        <v>7.4</v>
      </c>
      <c r="G408">
        <v>4.4800000000000004</v>
      </c>
      <c r="H408">
        <v>16.37</v>
      </c>
      <c r="I408">
        <v>29.12</v>
      </c>
      <c r="J408">
        <v>29.95</v>
      </c>
      <c r="K408">
        <v>2.76</v>
      </c>
      <c r="L408">
        <v>1.1499999999999999</v>
      </c>
      <c r="M408">
        <v>9.89</v>
      </c>
      <c r="N408">
        <v>0.21</v>
      </c>
      <c r="O408">
        <v>2.0699999999999998</v>
      </c>
      <c r="P408">
        <v>0.56999999999999995</v>
      </c>
      <c r="Q408">
        <v>0.6</v>
      </c>
      <c r="R408">
        <v>2.2799999999999998</v>
      </c>
      <c r="S408">
        <v>1.48</v>
      </c>
      <c r="T408">
        <v>4.43</v>
      </c>
      <c r="U408">
        <v>6.53</v>
      </c>
      <c r="V408">
        <v>0.82</v>
      </c>
      <c r="W408">
        <v>0.84</v>
      </c>
      <c r="X408">
        <v>0.82</v>
      </c>
      <c r="Y408">
        <v>0.85</v>
      </c>
      <c r="Z408">
        <v>4.38</v>
      </c>
      <c r="AA408">
        <v>0.26</v>
      </c>
      <c r="AB408">
        <v>2.68</v>
      </c>
      <c r="AC408">
        <v>14.71</v>
      </c>
      <c r="AD408">
        <v>2.11</v>
      </c>
      <c r="AE408">
        <v>0.59</v>
      </c>
      <c r="AF408">
        <v>0.84</v>
      </c>
      <c r="AG408">
        <v>0.67</v>
      </c>
      <c r="AH408">
        <v>7.78</v>
      </c>
      <c r="AI408">
        <v>16.2</v>
      </c>
      <c r="AJ408">
        <v>18.670000000000002</v>
      </c>
      <c r="AK408">
        <v>2.1</v>
      </c>
      <c r="AL408">
        <v>3.09</v>
      </c>
      <c r="AM408">
        <v>0.43</v>
      </c>
      <c r="AN408">
        <v>5.17</v>
      </c>
      <c r="AO408">
        <v>0.84</v>
      </c>
      <c r="AP408">
        <v>6.83</v>
      </c>
      <c r="AQ408">
        <v>7.25</v>
      </c>
      <c r="AR408">
        <v>0.8</v>
      </c>
      <c r="AS408">
        <v>0.84</v>
      </c>
      <c r="AT408">
        <v>1.49</v>
      </c>
      <c r="AU408">
        <v>3.39</v>
      </c>
    </row>
    <row r="409" spans="1:47" s="5" customFormat="1" x14ac:dyDescent="0.25">
      <c r="A409">
        <v>2085</v>
      </c>
      <c r="B409" t="s">
        <v>295</v>
      </c>
      <c r="C409">
        <v>0</v>
      </c>
      <c r="D409" t="s">
        <v>469</v>
      </c>
      <c r="E409" t="s">
        <v>182</v>
      </c>
      <c r="F409">
        <v>16.52</v>
      </c>
      <c r="G409">
        <v>4.4800000000000004</v>
      </c>
      <c r="H409">
        <v>22.1</v>
      </c>
      <c r="I409">
        <v>13.97</v>
      </c>
      <c r="J409">
        <v>170</v>
      </c>
      <c r="K409">
        <v>18.739999999999998</v>
      </c>
      <c r="L409">
        <v>2.66</v>
      </c>
      <c r="M409">
        <v>123</v>
      </c>
      <c r="N409">
        <v>6.13</v>
      </c>
      <c r="O409">
        <v>2.34</v>
      </c>
      <c r="P409">
        <v>0.56999999999999995</v>
      </c>
      <c r="Q409">
        <v>8.57</v>
      </c>
      <c r="R409">
        <v>18.100000000000001</v>
      </c>
      <c r="S409">
        <v>0.75</v>
      </c>
      <c r="T409">
        <v>4.43</v>
      </c>
      <c r="U409">
        <v>6.53</v>
      </c>
      <c r="V409">
        <v>0.82</v>
      </c>
      <c r="W409">
        <v>5.61</v>
      </c>
      <c r="X409">
        <v>0.82</v>
      </c>
      <c r="Y409">
        <v>291</v>
      </c>
      <c r="Z409">
        <v>4.38</v>
      </c>
      <c r="AA409">
        <v>3.25</v>
      </c>
      <c r="AB409">
        <v>6.01</v>
      </c>
      <c r="AC409">
        <v>4.68</v>
      </c>
      <c r="AD409">
        <v>2.11</v>
      </c>
      <c r="AE409">
        <v>0.59</v>
      </c>
      <c r="AF409">
        <v>0.84</v>
      </c>
      <c r="AG409">
        <v>108</v>
      </c>
      <c r="AH409">
        <v>1157</v>
      </c>
      <c r="AI409">
        <v>33.69</v>
      </c>
      <c r="AJ409">
        <v>18.07</v>
      </c>
      <c r="AK409">
        <v>25.93</v>
      </c>
      <c r="AL409">
        <v>57.35</v>
      </c>
      <c r="AM409">
        <v>0.43</v>
      </c>
      <c r="AN409">
        <v>9.36</v>
      </c>
      <c r="AO409">
        <v>19.739999999999998</v>
      </c>
      <c r="AP409">
        <v>41.16</v>
      </c>
      <c r="AQ409">
        <v>8.48</v>
      </c>
      <c r="AR409">
        <v>0.8</v>
      </c>
      <c r="AS409">
        <v>0.84</v>
      </c>
      <c r="AT409">
        <v>1.49</v>
      </c>
      <c r="AU409">
        <v>16.54</v>
      </c>
    </row>
    <row r="410" spans="1:47" s="5" customFormat="1" x14ac:dyDescent="0.25">
      <c r="A410">
        <v>2085</v>
      </c>
      <c r="B410" t="s">
        <v>295</v>
      </c>
      <c r="C410">
        <v>4</v>
      </c>
      <c r="D410" t="s">
        <v>469</v>
      </c>
      <c r="E410" t="s">
        <v>74</v>
      </c>
      <c r="F410">
        <v>27.68</v>
      </c>
      <c r="G410">
        <v>4.4800000000000004</v>
      </c>
      <c r="H410">
        <v>17.8</v>
      </c>
      <c r="I410">
        <v>5.49</v>
      </c>
      <c r="J410">
        <v>75.58</v>
      </c>
      <c r="K410">
        <v>298</v>
      </c>
      <c r="L410">
        <v>4.58</v>
      </c>
      <c r="M410">
        <v>1138</v>
      </c>
      <c r="N410">
        <v>16.21</v>
      </c>
      <c r="O410">
        <v>5.22</v>
      </c>
      <c r="P410">
        <v>1.61</v>
      </c>
      <c r="Q410">
        <v>2.08</v>
      </c>
      <c r="R410">
        <v>154</v>
      </c>
      <c r="S410">
        <v>0.75</v>
      </c>
      <c r="T410">
        <v>4.43</v>
      </c>
      <c r="U410">
        <v>6.53</v>
      </c>
      <c r="V410">
        <v>0.82</v>
      </c>
      <c r="W410">
        <v>3.5</v>
      </c>
      <c r="X410">
        <v>0.82</v>
      </c>
      <c r="Y410">
        <v>341</v>
      </c>
      <c r="Z410">
        <v>4.38</v>
      </c>
      <c r="AA410">
        <v>2.1</v>
      </c>
      <c r="AB410">
        <v>2.68</v>
      </c>
      <c r="AC410">
        <v>2.79</v>
      </c>
      <c r="AD410">
        <v>2.12</v>
      </c>
      <c r="AE410">
        <v>0.59</v>
      </c>
      <c r="AF410">
        <v>0.84</v>
      </c>
      <c r="AG410">
        <v>504</v>
      </c>
      <c r="AH410">
        <v>68.02</v>
      </c>
      <c r="AI410">
        <v>10.55</v>
      </c>
      <c r="AJ410">
        <v>7.18</v>
      </c>
      <c r="AK410">
        <v>132</v>
      </c>
      <c r="AL410">
        <v>156</v>
      </c>
      <c r="AM410">
        <v>34.39</v>
      </c>
      <c r="AN410">
        <v>22.14</v>
      </c>
      <c r="AO410">
        <v>0.84</v>
      </c>
      <c r="AP410">
        <v>2.87</v>
      </c>
      <c r="AQ410">
        <v>3.07</v>
      </c>
      <c r="AR410">
        <v>0.8</v>
      </c>
      <c r="AS410">
        <v>0.84</v>
      </c>
      <c r="AT410">
        <v>1.49</v>
      </c>
      <c r="AU410">
        <v>70.290000000000006</v>
      </c>
    </row>
    <row r="411" spans="1:47" s="5" customFormat="1" x14ac:dyDescent="0.25">
      <c r="A411">
        <v>2085</v>
      </c>
      <c r="B411" t="s">
        <v>295</v>
      </c>
      <c r="C411">
        <v>7</v>
      </c>
      <c r="D411" t="s">
        <v>469</v>
      </c>
      <c r="E411" t="s">
        <v>74</v>
      </c>
      <c r="F411">
        <v>111</v>
      </c>
      <c r="G411">
        <v>4.4800000000000004</v>
      </c>
      <c r="H411">
        <v>18.2</v>
      </c>
      <c r="I411">
        <v>3.97</v>
      </c>
      <c r="J411">
        <v>35.67</v>
      </c>
      <c r="K411">
        <v>108</v>
      </c>
      <c r="L411">
        <v>3.53</v>
      </c>
      <c r="M411">
        <v>1019</v>
      </c>
      <c r="N411">
        <v>5.59</v>
      </c>
      <c r="O411">
        <v>2.94</v>
      </c>
      <c r="P411">
        <v>5.46</v>
      </c>
      <c r="Q411">
        <v>1.34</v>
      </c>
      <c r="R411">
        <v>160</v>
      </c>
      <c r="S411">
        <v>0.75</v>
      </c>
      <c r="T411">
        <v>4.43</v>
      </c>
      <c r="U411">
        <v>6.53</v>
      </c>
      <c r="V411">
        <v>0.82</v>
      </c>
      <c r="W411">
        <v>0.84</v>
      </c>
      <c r="X411">
        <v>0.82</v>
      </c>
      <c r="Y411">
        <v>203</v>
      </c>
      <c r="Z411">
        <v>4.38</v>
      </c>
      <c r="AA411">
        <v>0.69</v>
      </c>
      <c r="AB411">
        <v>2.68</v>
      </c>
      <c r="AC411">
        <v>2.2599999999999998</v>
      </c>
      <c r="AD411">
        <v>2.11</v>
      </c>
      <c r="AE411">
        <v>0.59</v>
      </c>
      <c r="AF411">
        <v>0.84</v>
      </c>
      <c r="AG411">
        <v>304</v>
      </c>
      <c r="AH411">
        <v>103</v>
      </c>
      <c r="AI411">
        <v>9.15</v>
      </c>
      <c r="AJ411">
        <v>7.95</v>
      </c>
      <c r="AK411">
        <v>66.430000000000007</v>
      </c>
      <c r="AL411">
        <v>35.700000000000003</v>
      </c>
      <c r="AM411">
        <v>19.39</v>
      </c>
      <c r="AN411">
        <v>6.87</v>
      </c>
      <c r="AO411">
        <v>0.84</v>
      </c>
      <c r="AP411">
        <v>2.6</v>
      </c>
      <c r="AQ411">
        <v>3.07</v>
      </c>
      <c r="AR411">
        <v>0.8</v>
      </c>
      <c r="AS411">
        <v>0.84</v>
      </c>
      <c r="AT411">
        <v>1.49</v>
      </c>
      <c r="AU411">
        <v>50.46</v>
      </c>
    </row>
    <row r="412" spans="1:47" s="5" customFormat="1" x14ac:dyDescent="0.25">
      <c r="A412">
        <v>2085</v>
      </c>
      <c r="B412" t="s">
        <v>295</v>
      </c>
      <c r="C412">
        <v>12</v>
      </c>
      <c r="D412" t="s">
        <v>469</v>
      </c>
      <c r="E412" t="s">
        <v>74</v>
      </c>
      <c r="F412">
        <v>73.599999999999994</v>
      </c>
      <c r="G412">
        <v>4.4800000000000004</v>
      </c>
      <c r="H412">
        <v>7.59</v>
      </c>
      <c r="I412">
        <v>3.83</v>
      </c>
      <c r="J412">
        <v>67.61</v>
      </c>
      <c r="K412">
        <v>98.71</v>
      </c>
      <c r="L412">
        <v>1.69</v>
      </c>
      <c r="M412">
        <v>804</v>
      </c>
      <c r="N412">
        <v>39.520000000000003</v>
      </c>
      <c r="O412">
        <v>8.15</v>
      </c>
      <c r="P412">
        <v>0.87</v>
      </c>
      <c r="Q412">
        <v>0.6</v>
      </c>
      <c r="R412">
        <v>207</v>
      </c>
      <c r="S412">
        <v>0.75</v>
      </c>
      <c r="T412">
        <v>4.43</v>
      </c>
      <c r="U412">
        <v>6.53</v>
      </c>
      <c r="V412">
        <v>0.82</v>
      </c>
      <c r="W412">
        <v>0.84</v>
      </c>
      <c r="X412">
        <v>0.82</v>
      </c>
      <c r="Y412">
        <v>433</v>
      </c>
      <c r="Z412">
        <v>4.38</v>
      </c>
      <c r="AA412">
        <v>0.75</v>
      </c>
      <c r="AB412">
        <v>2.68</v>
      </c>
      <c r="AC412">
        <v>2.09</v>
      </c>
      <c r="AD412">
        <v>2.77</v>
      </c>
      <c r="AE412">
        <v>0.59</v>
      </c>
      <c r="AF412">
        <v>0.84</v>
      </c>
      <c r="AG412">
        <v>128</v>
      </c>
      <c r="AH412">
        <v>61.46</v>
      </c>
      <c r="AI412">
        <v>9.15</v>
      </c>
      <c r="AJ412">
        <v>11.6</v>
      </c>
      <c r="AK412">
        <v>2.1</v>
      </c>
      <c r="AL412">
        <v>3.09</v>
      </c>
      <c r="AM412">
        <v>27.15</v>
      </c>
      <c r="AN412">
        <v>13.96</v>
      </c>
      <c r="AO412">
        <v>26.01</v>
      </c>
      <c r="AP412">
        <v>10.18</v>
      </c>
      <c r="AQ412">
        <v>3.07</v>
      </c>
      <c r="AR412">
        <v>0.8</v>
      </c>
      <c r="AS412">
        <v>0.84</v>
      </c>
      <c r="AT412">
        <v>1.49</v>
      </c>
      <c r="AU412">
        <v>50.02</v>
      </c>
    </row>
    <row r="413" spans="1:47" s="5" customFormat="1" x14ac:dyDescent="0.25">
      <c r="A413">
        <v>2086</v>
      </c>
      <c r="B413" t="s">
        <v>296</v>
      </c>
      <c r="C413">
        <v>0</v>
      </c>
      <c r="D413" t="s">
        <v>469</v>
      </c>
      <c r="E413" t="s">
        <v>74</v>
      </c>
      <c r="F413">
        <v>7.4</v>
      </c>
      <c r="G413">
        <v>4.4800000000000004</v>
      </c>
      <c r="H413">
        <v>5.31</v>
      </c>
      <c r="I413">
        <v>3.13</v>
      </c>
      <c r="J413">
        <v>3.03</v>
      </c>
      <c r="K413">
        <v>2.76</v>
      </c>
      <c r="L413">
        <v>1.1499999999999999</v>
      </c>
      <c r="M413">
        <v>0.68</v>
      </c>
      <c r="N413">
        <v>0.21</v>
      </c>
      <c r="O413">
        <v>2.0699999999999998</v>
      </c>
      <c r="P413">
        <v>0.56999999999999995</v>
      </c>
      <c r="Q413">
        <v>0.6</v>
      </c>
      <c r="R413">
        <v>2.2799999999999998</v>
      </c>
      <c r="S413">
        <v>0.75</v>
      </c>
      <c r="T413">
        <v>4.43</v>
      </c>
      <c r="U413">
        <v>6.53</v>
      </c>
      <c r="V413">
        <v>0.82</v>
      </c>
      <c r="W413">
        <v>0.84</v>
      </c>
      <c r="X413">
        <v>0.82</v>
      </c>
      <c r="Y413">
        <v>0.85</v>
      </c>
      <c r="Z413">
        <v>4.38</v>
      </c>
      <c r="AA413">
        <v>0.28999999999999998</v>
      </c>
      <c r="AB413">
        <v>2.68</v>
      </c>
      <c r="AC413">
        <v>1.4</v>
      </c>
      <c r="AD413">
        <v>2.11</v>
      </c>
      <c r="AE413">
        <v>0.59</v>
      </c>
      <c r="AF413">
        <v>0.84</v>
      </c>
      <c r="AG413">
        <v>0.67</v>
      </c>
      <c r="AH413">
        <v>0.33</v>
      </c>
      <c r="AI413">
        <v>6.25</v>
      </c>
      <c r="AJ413">
        <v>3.99</v>
      </c>
      <c r="AK413">
        <v>2.1</v>
      </c>
      <c r="AL413">
        <v>3.09</v>
      </c>
      <c r="AM413">
        <v>0.52</v>
      </c>
      <c r="AN413">
        <v>5.17</v>
      </c>
      <c r="AO413">
        <v>0.84</v>
      </c>
      <c r="AP413">
        <v>2.6</v>
      </c>
      <c r="AQ413">
        <v>3.07</v>
      </c>
      <c r="AR413">
        <v>0.8</v>
      </c>
      <c r="AS413">
        <v>0.84</v>
      </c>
      <c r="AT413">
        <v>1.49</v>
      </c>
      <c r="AU413">
        <v>3.39</v>
      </c>
    </row>
    <row r="414" spans="1:47" s="5" customFormat="1" x14ac:dyDescent="0.25">
      <c r="A414">
        <v>2087</v>
      </c>
      <c r="B414" t="s">
        <v>297</v>
      </c>
      <c r="C414">
        <v>0</v>
      </c>
      <c r="D414" t="s">
        <v>469</v>
      </c>
      <c r="E414" t="s">
        <v>74</v>
      </c>
      <c r="F414">
        <v>7.76</v>
      </c>
      <c r="G414">
        <v>4.4800000000000004</v>
      </c>
      <c r="H414">
        <v>5.31</v>
      </c>
      <c r="I414">
        <v>3.13</v>
      </c>
      <c r="J414">
        <v>31.38</v>
      </c>
      <c r="K414">
        <v>2.76</v>
      </c>
      <c r="L414">
        <v>1.1499999999999999</v>
      </c>
      <c r="M414">
        <v>7.03</v>
      </c>
      <c r="N414">
        <v>0.21</v>
      </c>
      <c r="O414">
        <v>2.0699999999999998</v>
      </c>
      <c r="P414">
        <v>0.56999999999999995</v>
      </c>
      <c r="Q414">
        <v>0.6</v>
      </c>
      <c r="R414">
        <v>5.65</v>
      </c>
      <c r="S414">
        <v>0.75</v>
      </c>
      <c r="T414">
        <v>4.43</v>
      </c>
      <c r="U414">
        <v>6.53</v>
      </c>
      <c r="V414">
        <v>0.82</v>
      </c>
      <c r="W414">
        <v>0.84</v>
      </c>
      <c r="X414">
        <v>0.82</v>
      </c>
      <c r="Y414">
        <v>11.46</v>
      </c>
      <c r="Z414">
        <v>4.38</v>
      </c>
      <c r="AA414">
        <v>0.41</v>
      </c>
      <c r="AB414">
        <v>2.68</v>
      </c>
      <c r="AC414">
        <v>1.4</v>
      </c>
      <c r="AD414">
        <v>2.11</v>
      </c>
      <c r="AE414">
        <v>0.59</v>
      </c>
      <c r="AF414">
        <v>0.84</v>
      </c>
      <c r="AG414">
        <v>8.6300000000000008</v>
      </c>
      <c r="AH414">
        <v>10.1</v>
      </c>
      <c r="AI414">
        <v>6.25</v>
      </c>
      <c r="AJ414">
        <v>16.850000000000001</v>
      </c>
      <c r="AK414">
        <v>2.1</v>
      </c>
      <c r="AL414">
        <v>3.09</v>
      </c>
      <c r="AM414">
        <v>10.11</v>
      </c>
      <c r="AN414">
        <v>5.17</v>
      </c>
      <c r="AO414">
        <v>0.84</v>
      </c>
      <c r="AP414">
        <v>2.6</v>
      </c>
      <c r="AQ414">
        <v>3.07</v>
      </c>
      <c r="AR414">
        <v>0.8</v>
      </c>
      <c r="AS414">
        <v>0.84</v>
      </c>
      <c r="AT414">
        <v>1.49</v>
      </c>
      <c r="AU414">
        <v>3.39</v>
      </c>
    </row>
    <row r="415" spans="1:47" s="5" customFormat="1" x14ac:dyDescent="0.25">
      <c r="A415">
        <v>2088</v>
      </c>
      <c r="B415" t="s">
        <v>298</v>
      </c>
      <c r="C415">
        <v>0</v>
      </c>
      <c r="D415" t="s">
        <v>469</v>
      </c>
      <c r="E415" t="s">
        <v>74</v>
      </c>
      <c r="F415">
        <v>275</v>
      </c>
      <c r="G415">
        <v>115</v>
      </c>
      <c r="H415">
        <v>51.09</v>
      </c>
      <c r="I415">
        <v>6.04</v>
      </c>
      <c r="J415">
        <v>101</v>
      </c>
      <c r="K415">
        <v>4059</v>
      </c>
      <c r="L415">
        <v>11.43</v>
      </c>
      <c r="M415" t="s">
        <v>270</v>
      </c>
      <c r="N415">
        <v>21.5</v>
      </c>
      <c r="O415">
        <v>24.75</v>
      </c>
      <c r="P415">
        <v>38.85</v>
      </c>
      <c r="Q415">
        <v>80.11</v>
      </c>
      <c r="R415">
        <v>254</v>
      </c>
      <c r="S415">
        <v>0.75</v>
      </c>
      <c r="T415">
        <v>4.43</v>
      </c>
      <c r="U415">
        <v>6.53</v>
      </c>
      <c r="V415">
        <v>0.82</v>
      </c>
      <c r="W415">
        <v>289</v>
      </c>
      <c r="X415">
        <v>0.82</v>
      </c>
      <c r="Y415">
        <v>5089</v>
      </c>
      <c r="Z415">
        <v>4.38</v>
      </c>
      <c r="AA415">
        <v>61.43</v>
      </c>
      <c r="AB415">
        <v>3.27</v>
      </c>
      <c r="AC415">
        <v>3.9</v>
      </c>
      <c r="AD415">
        <v>2.11</v>
      </c>
      <c r="AE415">
        <v>2.11</v>
      </c>
      <c r="AF415">
        <v>0.84</v>
      </c>
      <c r="AG415">
        <v>16183</v>
      </c>
      <c r="AH415">
        <v>514</v>
      </c>
      <c r="AI415">
        <v>8.67</v>
      </c>
      <c r="AJ415">
        <v>37.72</v>
      </c>
      <c r="AK415">
        <v>182</v>
      </c>
      <c r="AL415">
        <v>244</v>
      </c>
      <c r="AM415">
        <v>170</v>
      </c>
      <c r="AN415">
        <v>37.380000000000003</v>
      </c>
      <c r="AO415">
        <v>176</v>
      </c>
      <c r="AP415">
        <v>15.07</v>
      </c>
      <c r="AQ415">
        <v>3.07</v>
      </c>
      <c r="AR415">
        <v>11.03</v>
      </c>
      <c r="AS415">
        <v>77.89</v>
      </c>
      <c r="AT415">
        <v>1.49</v>
      </c>
      <c r="AU415">
        <v>473</v>
      </c>
    </row>
    <row r="416" spans="1:47" s="5" customFormat="1" x14ac:dyDescent="0.25">
      <c r="A416">
        <v>2088</v>
      </c>
      <c r="B416" t="s">
        <v>298</v>
      </c>
      <c r="C416">
        <v>3</v>
      </c>
      <c r="D416" t="s">
        <v>469</v>
      </c>
      <c r="E416" t="s">
        <v>74</v>
      </c>
      <c r="F416">
        <v>125</v>
      </c>
      <c r="G416">
        <v>4.4800000000000004</v>
      </c>
      <c r="H416">
        <v>5.31</v>
      </c>
      <c r="I416">
        <v>3.13</v>
      </c>
      <c r="J416">
        <v>17.13</v>
      </c>
      <c r="K416">
        <v>42.26</v>
      </c>
      <c r="L416">
        <v>1.1499999999999999</v>
      </c>
      <c r="M416">
        <v>821</v>
      </c>
      <c r="N416">
        <v>0.51</v>
      </c>
      <c r="O416">
        <v>2.0699999999999998</v>
      </c>
      <c r="P416">
        <v>0.98</v>
      </c>
      <c r="Q416">
        <v>0.6</v>
      </c>
      <c r="R416">
        <v>20.41</v>
      </c>
      <c r="S416">
        <v>0.75</v>
      </c>
      <c r="T416">
        <v>4.43</v>
      </c>
      <c r="U416">
        <v>6.53</v>
      </c>
      <c r="V416">
        <v>0.82</v>
      </c>
      <c r="W416">
        <v>0.84</v>
      </c>
      <c r="X416">
        <v>0.82</v>
      </c>
      <c r="Y416">
        <v>264</v>
      </c>
      <c r="Z416">
        <v>4.38</v>
      </c>
      <c r="AA416">
        <v>0.36</v>
      </c>
      <c r="AB416">
        <v>2.68</v>
      </c>
      <c r="AC416">
        <v>1.4</v>
      </c>
      <c r="AD416">
        <v>2.11</v>
      </c>
      <c r="AE416">
        <v>0.59</v>
      </c>
      <c r="AF416">
        <v>0.84</v>
      </c>
      <c r="AG416">
        <v>229</v>
      </c>
      <c r="AH416">
        <v>29.65</v>
      </c>
      <c r="AI416">
        <v>6.25</v>
      </c>
      <c r="AJ416">
        <v>3.17</v>
      </c>
      <c r="AK416">
        <v>2.1</v>
      </c>
      <c r="AL416">
        <v>3.09</v>
      </c>
      <c r="AM416">
        <v>16.43</v>
      </c>
      <c r="AN416">
        <v>5.17</v>
      </c>
      <c r="AO416">
        <v>0.84</v>
      </c>
      <c r="AP416">
        <v>2.6</v>
      </c>
      <c r="AQ416">
        <v>3.07</v>
      </c>
      <c r="AR416">
        <v>0.8</v>
      </c>
      <c r="AS416">
        <v>0.84</v>
      </c>
      <c r="AT416">
        <v>1.49</v>
      </c>
      <c r="AU416">
        <v>3.39</v>
      </c>
    </row>
    <row r="417" spans="1:47" s="5" customFormat="1" x14ac:dyDescent="0.25">
      <c r="A417">
        <v>2089</v>
      </c>
      <c r="B417" t="s">
        <v>299</v>
      </c>
      <c r="C417">
        <v>0</v>
      </c>
      <c r="D417" t="s">
        <v>469</v>
      </c>
      <c r="E417" t="s">
        <v>74</v>
      </c>
      <c r="F417">
        <v>38.85</v>
      </c>
      <c r="G417">
        <v>4.4800000000000004</v>
      </c>
      <c r="H417">
        <v>5.31</v>
      </c>
      <c r="I417">
        <v>3.13</v>
      </c>
      <c r="J417">
        <v>9.01</v>
      </c>
      <c r="K417">
        <v>2.76</v>
      </c>
      <c r="L417">
        <v>1.1499999999999999</v>
      </c>
      <c r="M417">
        <v>12.81</v>
      </c>
      <c r="N417">
        <v>0.44</v>
      </c>
      <c r="O417">
        <v>2.0699999999999998</v>
      </c>
      <c r="P417">
        <v>0.56999999999999995</v>
      </c>
      <c r="Q417">
        <v>0.6</v>
      </c>
      <c r="R417">
        <v>2.2799999999999998</v>
      </c>
      <c r="S417">
        <v>0.75</v>
      </c>
      <c r="T417">
        <v>4.43</v>
      </c>
      <c r="U417">
        <v>6.53</v>
      </c>
      <c r="V417">
        <v>0.82</v>
      </c>
      <c r="W417">
        <v>0.84</v>
      </c>
      <c r="X417">
        <v>0.82</v>
      </c>
      <c r="Y417">
        <v>9.09</v>
      </c>
      <c r="Z417">
        <v>4.38</v>
      </c>
      <c r="AA417">
        <v>0.26</v>
      </c>
      <c r="AB417">
        <v>2.68</v>
      </c>
      <c r="AC417">
        <v>1.4</v>
      </c>
      <c r="AD417">
        <v>2.11</v>
      </c>
      <c r="AE417">
        <v>0.59</v>
      </c>
      <c r="AF417">
        <v>0.84</v>
      </c>
      <c r="AG417">
        <v>22.03</v>
      </c>
      <c r="AH417">
        <v>2.4700000000000002</v>
      </c>
      <c r="AI417">
        <v>6.25</v>
      </c>
      <c r="AJ417">
        <v>3.02</v>
      </c>
      <c r="AK417">
        <v>2.1</v>
      </c>
      <c r="AL417">
        <v>3.09</v>
      </c>
      <c r="AM417">
        <v>2.67</v>
      </c>
      <c r="AN417">
        <v>5.17</v>
      </c>
      <c r="AO417">
        <v>0.84</v>
      </c>
      <c r="AP417">
        <v>2.6</v>
      </c>
      <c r="AQ417">
        <v>3.07</v>
      </c>
      <c r="AR417">
        <v>0.8</v>
      </c>
      <c r="AS417">
        <v>0.84</v>
      </c>
      <c r="AT417">
        <v>1.49</v>
      </c>
      <c r="AU417">
        <v>3.39</v>
      </c>
    </row>
    <row r="418" spans="1:47" s="5" customFormat="1" x14ac:dyDescent="0.25">
      <c r="A418">
        <v>2090</v>
      </c>
      <c r="B418" t="s">
        <v>300</v>
      </c>
      <c r="C418">
        <v>0</v>
      </c>
      <c r="D418" t="s">
        <v>469</v>
      </c>
      <c r="E418" t="s">
        <v>74</v>
      </c>
      <c r="F418">
        <v>7.4</v>
      </c>
      <c r="G418">
        <v>4.4800000000000004</v>
      </c>
      <c r="H418">
        <v>5.31</v>
      </c>
      <c r="I418">
        <v>3.13</v>
      </c>
      <c r="J418">
        <v>3.03</v>
      </c>
      <c r="K418">
        <v>2.76</v>
      </c>
      <c r="L418">
        <v>1.1499999999999999</v>
      </c>
      <c r="M418">
        <v>14.86</v>
      </c>
      <c r="N418">
        <v>2.2200000000000002</v>
      </c>
      <c r="O418">
        <v>2.0699999999999998</v>
      </c>
      <c r="P418">
        <v>0.56999999999999995</v>
      </c>
      <c r="Q418">
        <v>0.6</v>
      </c>
      <c r="R418">
        <v>2.2799999999999998</v>
      </c>
      <c r="S418">
        <v>0.75</v>
      </c>
      <c r="T418">
        <v>4.43</v>
      </c>
      <c r="U418">
        <v>6.53</v>
      </c>
      <c r="V418">
        <v>0.82</v>
      </c>
      <c r="W418">
        <v>0.84</v>
      </c>
      <c r="X418">
        <v>0.82</v>
      </c>
      <c r="Y418">
        <v>17.28</v>
      </c>
      <c r="Z418">
        <v>4.38</v>
      </c>
      <c r="AA418">
        <v>2.98</v>
      </c>
      <c r="AB418">
        <v>2.68</v>
      </c>
      <c r="AC418">
        <v>1.4</v>
      </c>
      <c r="AD418">
        <v>2.11</v>
      </c>
      <c r="AE418">
        <v>0.59</v>
      </c>
      <c r="AF418">
        <v>0.84</v>
      </c>
      <c r="AG418">
        <v>1040</v>
      </c>
      <c r="AH418">
        <v>24.82</v>
      </c>
      <c r="AI418">
        <v>6.25</v>
      </c>
      <c r="AJ418">
        <v>3.02</v>
      </c>
      <c r="AK418">
        <v>2.1</v>
      </c>
      <c r="AL418">
        <v>3.09</v>
      </c>
      <c r="AM418">
        <v>5.86</v>
      </c>
      <c r="AN418">
        <v>5.17</v>
      </c>
      <c r="AO418">
        <v>0.84</v>
      </c>
      <c r="AP418">
        <v>2.6</v>
      </c>
      <c r="AQ418">
        <v>3.07</v>
      </c>
      <c r="AR418">
        <v>0.8</v>
      </c>
      <c r="AS418">
        <v>0.84</v>
      </c>
      <c r="AT418">
        <v>1.49</v>
      </c>
      <c r="AU418">
        <v>3.39</v>
      </c>
    </row>
    <row r="419" spans="1:47" s="5" customFormat="1" x14ac:dyDescent="0.25">
      <c r="A419">
        <v>2090</v>
      </c>
      <c r="B419" t="s">
        <v>300</v>
      </c>
      <c r="C419">
        <v>4</v>
      </c>
      <c r="D419" t="s">
        <v>469</v>
      </c>
      <c r="E419" t="s">
        <v>74</v>
      </c>
      <c r="F419">
        <v>10.29</v>
      </c>
      <c r="G419">
        <v>4.4800000000000004</v>
      </c>
      <c r="H419">
        <v>5.31</v>
      </c>
      <c r="I419">
        <v>3.13</v>
      </c>
      <c r="J419">
        <v>6.5</v>
      </c>
      <c r="K419">
        <v>12.87</v>
      </c>
      <c r="L419">
        <v>1.1499999999999999</v>
      </c>
      <c r="M419">
        <v>637</v>
      </c>
      <c r="N419">
        <v>1.47</v>
      </c>
      <c r="O419">
        <v>2.0699999999999998</v>
      </c>
      <c r="P419">
        <v>1.19</v>
      </c>
      <c r="Q419">
        <v>0.6</v>
      </c>
      <c r="R419">
        <v>25.33</v>
      </c>
      <c r="S419">
        <v>0.75</v>
      </c>
      <c r="T419">
        <v>4.43</v>
      </c>
      <c r="U419">
        <v>6.53</v>
      </c>
      <c r="V419">
        <v>0.82</v>
      </c>
      <c r="W419">
        <v>0.84</v>
      </c>
      <c r="X419">
        <v>0.82</v>
      </c>
      <c r="Y419">
        <v>113</v>
      </c>
      <c r="Z419">
        <v>4.38</v>
      </c>
      <c r="AA419">
        <v>0.27</v>
      </c>
      <c r="AB419">
        <v>2.68</v>
      </c>
      <c r="AC419">
        <v>1.4</v>
      </c>
      <c r="AD419">
        <v>2.11</v>
      </c>
      <c r="AE419">
        <v>0.59</v>
      </c>
      <c r="AF419">
        <v>0.84</v>
      </c>
      <c r="AG419">
        <v>3517</v>
      </c>
      <c r="AH419">
        <v>53.66</v>
      </c>
      <c r="AI419">
        <v>6.25</v>
      </c>
      <c r="AJ419">
        <v>3.02</v>
      </c>
      <c r="AK419">
        <v>2.1</v>
      </c>
      <c r="AL419">
        <v>3.09</v>
      </c>
      <c r="AM419">
        <v>42.21</v>
      </c>
      <c r="AN419">
        <v>5.17</v>
      </c>
      <c r="AO419">
        <v>0.84</v>
      </c>
      <c r="AP419">
        <v>2.6</v>
      </c>
      <c r="AQ419">
        <v>3.07</v>
      </c>
      <c r="AR419">
        <v>0.8</v>
      </c>
      <c r="AS419">
        <v>0.84</v>
      </c>
      <c r="AT419">
        <v>1.49</v>
      </c>
      <c r="AU419">
        <v>3.39</v>
      </c>
    </row>
    <row r="420" spans="1:47" s="5" customFormat="1" x14ac:dyDescent="0.25">
      <c r="A420">
        <v>2090</v>
      </c>
      <c r="B420" t="s">
        <v>300</v>
      </c>
      <c r="C420">
        <v>7</v>
      </c>
      <c r="D420" t="s">
        <v>469</v>
      </c>
      <c r="E420" t="s">
        <v>74</v>
      </c>
      <c r="F420">
        <v>9.6999999999999993</v>
      </c>
      <c r="G420">
        <v>4.4800000000000004</v>
      </c>
      <c r="H420">
        <v>5.31</v>
      </c>
      <c r="I420">
        <v>3.13</v>
      </c>
      <c r="J420">
        <v>3.03</v>
      </c>
      <c r="K420">
        <v>18.739999999999998</v>
      </c>
      <c r="L420">
        <v>1.1499999999999999</v>
      </c>
      <c r="M420">
        <v>543</v>
      </c>
      <c r="N420">
        <v>1.0900000000000001</v>
      </c>
      <c r="O420">
        <v>2.0699999999999998</v>
      </c>
      <c r="P420">
        <v>0.56999999999999995</v>
      </c>
      <c r="Q420">
        <v>0.6</v>
      </c>
      <c r="R420">
        <v>3.42</v>
      </c>
      <c r="S420">
        <v>0.75</v>
      </c>
      <c r="T420">
        <v>4.43</v>
      </c>
      <c r="U420">
        <v>6.53</v>
      </c>
      <c r="V420">
        <v>0.82</v>
      </c>
      <c r="W420">
        <v>0.84</v>
      </c>
      <c r="X420">
        <v>0.82</v>
      </c>
      <c r="Y420">
        <v>51.78</v>
      </c>
      <c r="Z420">
        <v>4.38</v>
      </c>
      <c r="AA420">
        <v>0.26</v>
      </c>
      <c r="AB420">
        <v>2.68</v>
      </c>
      <c r="AC420">
        <v>1.4</v>
      </c>
      <c r="AD420">
        <v>2.11</v>
      </c>
      <c r="AE420">
        <v>0.59</v>
      </c>
      <c r="AF420">
        <v>0.84</v>
      </c>
      <c r="AG420">
        <v>2339</v>
      </c>
      <c r="AH420">
        <v>24.23</v>
      </c>
      <c r="AI420">
        <v>6.25</v>
      </c>
      <c r="AJ420">
        <v>3.99</v>
      </c>
      <c r="AK420">
        <v>2.1</v>
      </c>
      <c r="AL420">
        <v>3.09</v>
      </c>
      <c r="AM420">
        <v>59.02</v>
      </c>
      <c r="AN420">
        <v>5.17</v>
      </c>
      <c r="AO420">
        <v>0.84</v>
      </c>
      <c r="AP420">
        <v>2.6</v>
      </c>
      <c r="AQ420">
        <v>3.07</v>
      </c>
      <c r="AR420">
        <v>0.8</v>
      </c>
      <c r="AS420">
        <v>0.84</v>
      </c>
      <c r="AT420">
        <v>1.49</v>
      </c>
      <c r="AU420">
        <v>3.39</v>
      </c>
    </row>
    <row r="421" spans="1:47" s="5" customFormat="1" x14ac:dyDescent="0.25">
      <c r="A421">
        <v>2090</v>
      </c>
      <c r="B421" t="s">
        <v>300</v>
      </c>
      <c r="C421">
        <v>11</v>
      </c>
      <c r="D421" t="s">
        <v>469</v>
      </c>
      <c r="E421" t="s">
        <v>74</v>
      </c>
      <c r="F421">
        <v>14.41</v>
      </c>
      <c r="G421">
        <v>4.4800000000000004</v>
      </c>
      <c r="H421">
        <v>5.31</v>
      </c>
      <c r="I421">
        <v>3.13</v>
      </c>
      <c r="J421">
        <v>3.03</v>
      </c>
      <c r="K421">
        <v>42.94</v>
      </c>
      <c r="L421">
        <v>1.1499999999999999</v>
      </c>
      <c r="M421">
        <v>1120</v>
      </c>
      <c r="N421">
        <v>0.25</v>
      </c>
      <c r="O421">
        <v>2.0699999999999998</v>
      </c>
      <c r="P421">
        <v>1.32</v>
      </c>
      <c r="Q421">
        <v>0.6</v>
      </c>
      <c r="R421">
        <v>25.1</v>
      </c>
      <c r="S421">
        <v>0.75</v>
      </c>
      <c r="T421">
        <v>4.43</v>
      </c>
      <c r="U421">
        <v>6.53</v>
      </c>
      <c r="V421">
        <v>0.82</v>
      </c>
      <c r="W421">
        <v>0.84</v>
      </c>
      <c r="X421">
        <v>0.82</v>
      </c>
      <c r="Y421">
        <v>140</v>
      </c>
      <c r="Z421">
        <v>4.38</v>
      </c>
      <c r="AA421">
        <v>0.27</v>
      </c>
      <c r="AB421">
        <v>2.68</v>
      </c>
      <c r="AC421">
        <v>1.4</v>
      </c>
      <c r="AD421">
        <v>2.11</v>
      </c>
      <c r="AE421">
        <v>0.59</v>
      </c>
      <c r="AF421">
        <v>0.84</v>
      </c>
      <c r="AG421">
        <v>2272</v>
      </c>
      <c r="AH421">
        <v>62.51</v>
      </c>
      <c r="AI421">
        <v>6.25</v>
      </c>
      <c r="AJ421">
        <v>7.95</v>
      </c>
      <c r="AK421">
        <v>2.1</v>
      </c>
      <c r="AL421">
        <v>3.09</v>
      </c>
      <c r="AM421">
        <v>124</v>
      </c>
      <c r="AN421">
        <v>5.53</v>
      </c>
      <c r="AO421">
        <v>0.84</v>
      </c>
      <c r="AP421">
        <v>2.6</v>
      </c>
      <c r="AQ421">
        <v>3.07</v>
      </c>
      <c r="AR421">
        <v>0.8</v>
      </c>
      <c r="AS421">
        <v>0.84</v>
      </c>
      <c r="AT421">
        <v>1.49</v>
      </c>
      <c r="AU421">
        <v>3.39</v>
      </c>
    </row>
    <row r="422" spans="1:47" s="5" customFormat="1" x14ac:dyDescent="0.25">
      <c r="A422">
        <v>2090</v>
      </c>
      <c r="B422" t="s">
        <v>300</v>
      </c>
      <c r="C422">
        <v>28</v>
      </c>
      <c r="D422" t="s">
        <v>469</v>
      </c>
      <c r="E422" t="s">
        <v>74</v>
      </c>
      <c r="F422">
        <v>7.4</v>
      </c>
      <c r="G422">
        <v>4.4800000000000004</v>
      </c>
      <c r="H422">
        <v>5.31</v>
      </c>
      <c r="I422">
        <v>3.13</v>
      </c>
      <c r="J422">
        <v>3.03</v>
      </c>
      <c r="K422">
        <v>38.46</v>
      </c>
      <c r="L422">
        <v>1.1499999999999999</v>
      </c>
      <c r="M422">
        <v>373</v>
      </c>
      <c r="N422">
        <v>0.21</v>
      </c>
      <c r="O422">
        <v>2.0699999999999998</v>
      </c>
      <c r="P422">
        <v>0.56999999999999995</v>
      </c>
      <c r="Q422">
        <v>0.6</v>
      </c>
      <c r="R422">
        <v>2.2799999999999998</v>
      </c>
      <c r="S422">
        <v>0.75</v>
      </c>
      <c r="T422">
        <v>4.43</v>
      </c>
      <c r="U422">
        <v>6.53</v>
      </c>
      <c r="V422">
        <v>0.82</v>
      </c>
      <c r="W422">
        <v>0.84</v>
      </c>
      <c r="X422">
        <v>0.82</v>
      </c>
      <c r="Y422">
        <v>35.26</v>
      </c>
      <c r="Z422">
        <v>4.38</v>
      </c>
      <c r="AA422">
        <v>0.27</v>
      </c>
      <c r="AB422">
        <v>2.68</v>
      </c>
      <c r="AC422">
        <v>1.4</v>
      </c>
      <c r="AD422">
        <v>2.11</v>
      </c>
      <c r="AE422">
        <v>0.59</v>
      </c>
      <c r="AF422">
        <v>0.84</v>
      </c>
      <c r="AG422">
        <v>366</v>
      </c>
      <c r="AH422">
        <v>17.95</v>
      </c>
      <c r="AI422">
        <v>6.25</v>
      </c>
      <c r="AJ422">
        <v>3.02</v>
      </c>
      <c r="AK422">
        <v>2.1</v>
      </c>
      <c r="AL422">
        <v>3.09</v>
      </c>
      <c r="AM422">
        <v>35.29</v>
      </c>
      <c r="AN422">
        <v>5.17</v>
      </c>
      <c r="AO422">
        <v>0.84</v>
      </c>
      <c r="AP422">
        <v>2.6</v>
      </c>
      <c r="AQ422">
        <v>3.07</v>
      </c>
      <c r="AR422">
        <v>0.8</v>
      </c>
      <c r="AS422">
        <v>0.84</v>
      </c>
      <c r="AT422">
        <v>1.49</v>
      </c>
      <c r="AU422">
        <v>3.39</v>
      </c>
    </row>
    <row r="423" spans="1:47" s="5" customFormat="1" x14ac:dyDescent="0.25">
      <c r="A423">
        <v>2091</v>
      </c>
      <c r="B423" t="s">
        <v>301</v>
      </c>
      <c r="C423">
        <v>0</v>
      </c>
      <c r="D423" t="s">
        <v>469</v>
      </c>
      <c r="E423" t="s">
        <v>74</v>
      </c>
      <c r="F423">
        <v>7.8</v>
      </c>
      <c r="G423">
        <v>4.4800000000000004</v>
      </c>
      <c r="H423">
        <v>5.31</v>
      </c>
      <c r="I423">
        <v>3.13</v>
      </c>
      <c r="J423">
        <v>3.03</v>
      </c>
      <c r="K423">
        <v>2.82</v>
      </c>
      <c r="L423">
        <v>1.1499999999999999</v>
      </c>
      <c r="M423">
        <v>0.68</v>
      </c>
      <c r="N423">
        <v>0.21</v>
      </c>
      <c r="O423">
        <v>2.0699999999999998</v>
      </c>
      <c r="P423">
        <v>0.56999999999999995</v>
      </c>
      <c r="Q423">
        <v>0.6</v>
      </c>
      <c r="R423">
        <v>2.2799999999999998</v>
      </c>
      <c r="S423">
        <v>0.75</v>
      </c>
      <c r="T423">
        <v>4.43</v>
      </c>
      <c r="U423">
        <v>6.53</v>
      </c>
      <c r="V423">
        <v>0.82</v>
      </c>
      <c r="W423">
        <v>0.84</v>
      </c>
      <c r="X423">
        <v>0.82</v>
      </c>
      <c r="Y423">
        <v>0.85</v>
      </c>
      <c r="Z423">
        <v>4.38</v>
      </c>
      <c r="AA423">
        <v>0.26</v>
      </c>
      <c r="AB423">
        <v>2.68</v>
      </c>
      <c r="AC423">
        <v>1.4</v>
      </c>
      <c r="AD423">
        <v>2.11</v>
      </c>
      <c r="AE423">
        <v>0.59</v>
      </c>
      <c r="AF423">
        <v>0.84</v>
      </c>
      <c r="AG423">
        <v>0.67</v>
      </c>
      <c r="AH423">
        <v>0.09</v>
      </c>
      <c r="AI423">
        <v>6.25</v>
      </c>
      <c r="AJ423">
        <v>3.17</v>
      </c>
      <c r="AK423">
        <v>2.1</v>
      </c>
      <c r="AL423">
        <v>3.09</v>
      </c>
      <c r="AM423">
        <v>0.61</v>
      </c>
      <c r="AN423">
        <v>5.17</v>
      </c>
      <c r="AO423">
        <v>0.84</v>
      </c>
      <c r="AP423">
        <v>2.6</v>
      </c>
      <c r="AQ423">
        <v>3.07</v>
      </c>
      <c r="AR423">
        <v>0.8</v>
      </c>
      <c r="AS423">
        <v>0.84</v>
      </c>
      <c r="AT423">
        <v>1.49</v>
      </c>
      <c r="AU423">
        <v>3.39</v>
      </c>
    </row>
    <row r="424" spans="1:47" s="5" customFormat="1" x14ac:dyDescent="0.25">
      <c r="A424">
        <v>2091</v>
      </c>
      <c r="B424" t="s">
        <v>301</v>
      </c>
      <c r="C424">
        <v>28</v>
      </c>
      <c r="D424" t="s">
        <v>469</v>
      </c>
      <c r="E424" t="s">
        <v>74</v>
      </c>
      <c r="F424">
        <v>22.47</v>
      </c>
      <c r="G424">
        <v>4.4800000000000004</v>
      </c>
      <c r="H424">
        <v>5.31</v>
      </c>
      <c r="I424">
        <v>3.13</v>
      </c>
      <c r="J424">
        <v>3.03</v>
      </c>
      <c r="K424">
        <v>66.7</v>
      </c>
      <c r="L424">
        <v>1.1499999999999999</v>
      </c>
      <c r="M424">
        <v>428</v>
      </c>
      <c r="N424">
        <v>0.21</v>
      </c>
      <c r="O424">
        <v>2.0699999999999998</v>
      </c>
      <c r="P424">
        <v>0.56999999999999995</v>
      </c>
      <c r="Q424">
        <v>0.6</v>
      </c>
      <c r="R424">
        <v>29.81</v>
      </c>
      <c r="S424">
        <v>0.75</v>
      </c>
      <c r="T424">
        <v>4.43</v>
      </c>
      <c r="U424">
        <v>6.53</v>
      </c>
      <c r="V424">
        <v>0.82</v>
      </c>
      <c r="W424">
        <v>0.84</v>
      </c>
      <c r="X424">
        <v>0.82</v>
      </c>
      <c r="Y424">
        <v>88.66</v>
      </c>
      <c r="Z424">
        <v>4.38</v>
      </c>
      <c r="AA424">
        <v>0.56999999999999995</v>
      </c>
      <c r="AB424">
        <v>2.68</v>
      </c>
      <c r="AC424">
        <v>1.4</v>
      </c>
      <c r="AD424">
        <v>2.11</v>
      </c>
      <c r="AE424">
        <v>0.59</v>
      </c>
      <c r="AF424">
        <v>0.84</v>
      </c>
      <c r="AG424">
        <v>114</v>
      </c>
      <c r="AH424">
        <v>3.92</v>
      </c>
      <c r="AI424">
        <v>6.25</v>
      </c>
      <c r="AJ424">
        <v>3.99</v>
      </c>
      <c r="AK424">
        <v>2.1</v>
      </c>
      <c r="AL424">
        <v>3.09</v>
      </c>
      <c r="AM424">
        <v>9.69</v>
      </c>
      <c r="AN424">
        <v>5.17</v>
      </c>
      <c r="AO424">
        <v>0.84</v>
      </c>
      <c r="AP424">
        <v>2.6</v>
      </c>
      <c r="AQ424">
        <v>3.07</v>
      </c>
      <c r="AR424">
        <v>0.8</v>
      </c>
      <c r="AS424">
        <v>0.84</v>
      </c>
      <c r="AT424">
        <v>1.49</v>
      </c>
      <c r="AU424">
        <v>3.39</v>
      </c>
    </row>
    <row r="425" spans="1:47" s="5" customFormat="1" x14ac:dyDescent="0.25">
      <c r="A425">
        <v>2092</v>
      </c>
      <c r="B425" t="s">
        <v>302</v>
      </c>
      <c r="C425">
        <v>0</v>
      </c>
      <c r="D425" t="s">
        <v>469</v>
      </c>
      <c r="E425" t="s">
        <v>74</v>
      </c>
      <c r="F425">
        <v>12.66</v>
      </c>
      <c r="G425">
        <v>4.4800000000000004</v>
      </c>
      <c r="H425">
        <v>5.31</v>
      </c>
      <c r="I425">
        <v>3.13</v>
      </c>
      <c r="J425">
        <v>3.03</v>
      </c>
      <c r="K425">
        <v>2.76</v>
      </c>
      <c r="L425">
        <v>1.1499999999999999</v>
      </c>
      <c r="M425">
        <v>1.77</v>
      </c>
      <c r="N425">
        <v>0.21</v>
      </c>
      <c r="O425">
        <v>2.0699999999999998</v>
      </c>
      <c r="P425">
        <v>0.56999999999999995</v>
      </c>
      <c r="Q425">
        <v>0.6</v>
      </c>
      <c r="R425">
        <v>2.2799999999999998</v>
      </c>
      <c r="S425">
        <v>0.75</v>
      </c>
      <c r="T425">
        <v>4.43</v>
      </c>
      <c r="U425">
        <v>6.53</v>
      </c>
      <c r="V425">
        <v>0.82</v>
      </c>
      <c r="W425">
        <v>0.84</v>
      </c>
      <c r="X425">
        <v>0.82</v>
      </c>
      <c r="Y425">
        <v>0.85</v>
      </c>
      <c r="Z425">
        <v>4.38</v>
      </c>
      <c r="AA425">
        <v>0.27</v>
      </c>
      <c r="AB425">
        <v>2.68</v>
      </c>
      <c r="AC425">
        <v>1.4</v>
      </c>
      <c r="AD425">
        <v>2.11</v>
      </c>
      <c r="AE425">
        <v>0.59</v>
      </c>
      <c r="AF425">
        <v>0.84</v>
      </c>
      <c r="AG425">
        <v>18.12</v>
      </c>
      <c r="AH425">
        <v>0.78</v>
      </c>
      <c r="AI425">
        <v>6.25</v>
      </c>
      <c r="AJ425">
        <v>4.8</v>
      </c>
      <c r="AK425">
        <v>2.1</v>
      </c>
      <c r="AL425">
        <v>3.09</v>
      </c>
      <c r="AM425">
        <v>3.57</v>
      </c>
      <c r="AN425">
        <v>5.17</v>
      </c>
      <c r="AO425">
        <v>0.84</v>
      </c>
      <c r="AP425">
        <v>2.6</v>
      </c>
      <c r="AQ425">
        <v>3.07</v>
      </c>
      <c r="AR425">
        <v>0.8</v>
      </c>
      <c r="AS425">
        <v>0.84</v>
      </c>
      <c r="AT425">
        <v>1.49</v>
      </c>
      <c r="AU425">
        <v>3.39</v>
      </c>
    </row>
    <row r="426" spans="1:47" s="5" customFormat="1" x14ac:dyDescent="0.25">
      <c r="A426">
        <v>2092</v>
      </c>
      <c r="B426" t="s">
        <v>302</v>
      </c>
      <c r="C426">
        <v>28</v>
      </c>
      <c r="D426" t="s">
        <v>469</v>
      </c>
      <c r="E426" t="s">
        <v>74</v>
      </c>
      <c r="F426">
        <v>36.479999999999997</v>
      </c>
      <c r="G426">
        <v>4.4800000000000004</v>
      </c>
      <c r="H426">
        <v>5.31</v>
      </c>
      <c r="I426">
        <v>3.13</v>
      </c>
      <c r="J426">
        <v>3.03</v>
      </c>
      <c r="K426">
        <v>3.86</v>
      </c>
      <c r="L426">
        <v>1.1499999999999999</v>
      </c>
      <c r="M426">
        <v>154</v>
      </c>
      <c r="N426">
        <v>0.21</v>
      </c>
      <c r="O426">
        <v>2.0699999999999998</v>
      </c>
      <c r="P426">
        <v>0.87</v>
      </c>
      <c r="Q426">
        <v>0.6</v>
      </c>
      <c r="R426">
        <v>6.84</v>
      </c>
      <c r="S426">
        <v>0.75</v>
      </c>
      <c r="T426">
        <v>4.43</v>
      </c>
      <c r="U426">
        <v>6.53</v>
      </c>
      <c r="V426">
        <v>0.82</v>
      </c>
      <c r="W426">
        <v>0.84</v>
      </c>
      <c r="X426">
        <v>0.82</v>
      </c>
      <c r="Y426">
        <v>22.88</v>
      </c>
      <c r="Z426">
        <v>4.38</v>
      </c>
      <c r="AA426">
        <v>0.26</v>
      </c>
      <c r="AB426">
        <v>2.68</v>
      </c>
      <c r="AC426">
        <v>1.4</v>
      </c>
      <c r="AD426">
        <v>2.11</v>
      </c>
      <c r="AE426">
        <v>0.59</v>
      </c>
      <c r="AF426">
        <v>0.84</v>
      </c>
      <c r="AG426">
        <v>260</v>
      </c>
      <c r="AH426">
        <v>10.55</v>
      </c>
      <c r="AI426">
        <v>6.25</v>
      </c>
      <c r="AJ426">
        <v>3.02</v>
      </c>
      <c r="AK426">
        <v>2.1</v>
      </c>
      <c r="AL426">
        <v>3.09</v>
      </c>
      <c r="AM426">
        <v>30.58</v>
      </c>
      <c r="AN426">
        <v>5.17</v>
      </c>
      <c r="AO426">
        <v>0.84</v>
      </c>
      <c r="AP426">
        <v>2.6</v>
      </c>
      <c r="AQ426">
        <v>3.07</v>
      </c>
      <c r="AR426">
        <v>0.8</v>
      </c>
      <c r="AS426">
        <v>0.84</v>
      </c>
      <c r="AT426">
        <v>1.49</v>
      </c>
      <c r="AU426">
        <v>3.39</v>
      </c>
    </row>
    <row r="427" spans="1:47" s="5" customFormat="1" x14ac:dyDescent="0.25">
      <c r="A427">
        <v>2093</v>
      </c>
      <c r="B427" t="s">
        <v>303</v>
      </c>
      <c r="C427">
        <v>0</v>
      </c>
      <c r="D427" t="s">
        <v>469</v>
      </c>
      <c r="E427" t="s">
        <v>74</v>
      </c>
      <c r="F427">
        <v>7.4</v>
      </c>
      <c r="G427">
        <v>4.4800000000000004</v>
      </c>
      <c r="H427">
        <v>5.31</v>
      </c>
      <c r="I427">
        <v>3.13</v>
      </c>
      <c r="J427">
        <v>3.03</v>
      </c>
      <c r="K427">
        <v>2.76</v>
      </c>
      <c r="L427">
        <v>1.1499999999999999</v>
      </c>
      <c r="M427">
        <v>0.68</v>
      </c>
      <c r="N427">
        <v>0.21</v>
      </c>
      <c r="O427">
        <v>2.0699999999999998</v>
      </c>
      <c r="P427">
        <v>0.56999999999999995</v>
      </c>
      <c r="Q427">
        <v>0.6</v>
      </c>
      <c r="R427">
        <v>2.2799999999999998</v>
      </c>
      <c r="S427">
        <v>0.75</v>
      </c>
      <c r="T427">
        <v>4.43</v>
      </c>
      <c r="U427">
        <v>6.53</v>
      </c>
      <c r="V427">
        <v>0.82</v>
      </c>
      <c r="W427">
        <v>0.84</v>
      </c>
      <c r="X427">
        <v>0.82</v>
      </c>
      <c r="Y427">
        <v>0.85</v>
      </c>
      <c r="Z427">
        <v>4.38</v>
      </c>
      <c r="AA427">
        <v>0.36</v>
      </c>
      <c r="AB427">
        <v>2.68</v>
      </c>
      <c r="AC427">
        <v>1.4</v>
      </c>
      <c r="AD427">
        <v>2.11</v>
      </c>
      <c r="AE427">
        <v>0.59</v>
      </c>
      <c r="AF427">
        <v>0.84</v>
      </c>
      <c r="AG427">
        <v>0.67</v>
      </c>
      <c r="AH427">
        <v>0.09</v>
      </c>
      <c r="AI427">
        <v>6.25</v>
      </c>
      <c r="AJ427">
        <v>3.02</v>
      </c>
      <c r="AK427">
        <v>2.1</v>
      </c>
      <c r="AL427">
        <v>3.09</v>
      </c>
      <c r="AM427">
        <v>0.43</v>
      </c>
      <c r="AN427">
        <v>5.17</v>
      </c>
      <c r="AO427">
        <v>0.84</v>
      </c>
      <c r="AP427">
        <v>2.6</v>
      </c>
      <c r="AQ427">
        <v>3.07</v>
      </c>
      <c r="AR427">
        <v>0.8</v>
      </c>
      <c r="AS427">
        <v>0.84</v>
      </c>
      <c r="AT427">
        <v>1.49</v>
      </c>
      <c r="AU427">
        <v>3.39</v>
      </c>
    </row>
    <row r="428" spans="1:47" s="5" customFormat="1" x14ac:dyDescent="0.25">
      <c r="A428">
        <v>2093</v>
      </c>
      <c r="B428" t="s">
        <v>303</v>
      </c>
      <c r="C428">
        <v>28</v>
      </c>
      <c r="D428" t="s">
        <v>469</v>
      </c>
      <c r="E428" t="s">
        <v>74</v>
      </c>
      <c r="F428">
        <v>61.45</v>
      </c>
      <c r="G428">
        <v>4.4800000000000004</v>
      </c>
      <c r="H428">
        <v>5.31</v>
      </c>
      <c r="I428">
        <v>3.13</v>
      </c>
      <c r="J428">
        <v>11.64</v>
      </c>
      <c r="K428">
        <v>43.16</v>
      </c>
      <c r="L428">
        <v>1.1499999999999999</v>
      </c>
      <c r="M428">
        <v>870</v>
      </c>
      <c r="N428">
        <v>0.21</v>
      </c>
      <c r="O428">
        <v>7.49</v>
      </c>
      <c r="P428">
        <v>0.56999999999999995</v>
      </c>
      <c r="Q428">
        <v>0.6</v>
      </c>
      <c r="R428">
        <v>3.42</v>
      </c>
      <c r="S428">
        <v>0.75</v>
      </c>
      <c r="T428">
        <v>4.43</v>
      </c>
      <c r="U428">
        <v>6.53</v>
      </c>
      <c r="V428">
        <v>0.82</v>
      </c>
      <c r="W428">
        <v>0.84</v>
      </c>
      <c r="X428">
        <v>0.82</v>
      </c>
      <c r="Y428">
        <v>201</v>
      </c>
      <c r="Z428">
        <v>4.38</v>
      </c>
      <c r="AA428">
        <v>0.51</v>
      </c>
      <c r="AB428">
        <v>2.68</v>
      </c>
      <c r="AC428">
        <v>1.4</v>
      </c>
      <c r="AD428">
        <v>2.11</v>
      </c>
      <c r="AE428">
        <v>0.59</v>
      </c>
      <c r="AF428">
        <v>0.84</v>
      </c>
      <c r="AG428">
        <v>1313</v>
      </c>
      <c r="AH428">
        <v>30.03</v>
      </c>
      <c r="AI428">
        <v>6.25</v>
      </c>
      <c r="AJ428">
        <v>16.23</v>
      </c>
      <c r="AK428">
        <v>2.1</v>
      </c>
      <c r="AL428">
        <v>3.09</v>
      </c>
      <c r="AM428">
        <v>47.38</v>
      </c>
      <c r="AN428">
        <v>5.17</v>
      </c>
      <c r="AO428">
        <v>0.84</v>
      </c>
      <c r="AP428">
        <v>2.6</v>
      </c>
      <c r="AQ428">
        <v>3.07</v>
      </c>
      <c r="AR428">
        <v>0.8</v>
      </c>
      <c r="AS428">
        <v>0.84</v>
      </c>
      <c r="AT428">
        <v>1.49</v>
      </c>
      <c r="AU428">
        <v>5.35</v>
      </c>
    </row>
    <row r="429" spans="1:47" s="5" customFormat="1" x14ac:dyDescent="0.25">
      <c r="A429">
        <v>2094</v>
      </c>
      <c r="B429" t="s">
        <v>304</v>
      </c>
      <c r="C429">
        <v>0</v>
      </c>
      <c r="D429" t="s">
        <v>469</v>
      </c>
      <c r="E429" t="s">
        <v>74</v>
      </c>
      <c r="F429">
        <v>7.4</v>
      </c>
      <c r="G429">
        <v>4.4800000000000004</v>
      </c>
      <c r="H429">
        <v>5.31</v>
      </c>
      <c r="I429">
        <v>3.13</v>
      </c>
      <c r="J429">
        <v>3.03</v>
      </c>
      <c r="K429">
        <v>2.76</v>
      </c>
      <c r="L429">
        <v>1.1499999999999999</v>
      </c>
      <c r="M429">
        <v>0.68</v>
      </c>
      <c r="N429">
        <v>0.21</v>
      </c>
      <c r="O429">
        <v>2.0699999999999998</v>
      </c>
      <c r="P429">
        <v>0.56999999999999995</v>
      </c>
      <c r="Q429">
        <v>0.6</v>
      </c>
      <c r="R429">
        <v>2.2799999999999998</v>
      </c>
      <c r="S429">
        <v>0.75</v>
      </c>
      <c r="T429">
        <v>4.43</v>
      </c>
      <c r="U429">
        <v>6.53</v>
      </c>
      <c r="V429">
        <v>0.82</v>
      </c>
      <c r="W429">
        <v>0.84</v>
      </c>
      <c r="X429">
        <v>0.82</v>
      </c>
      <c r="Y429">
        <v>0.85</v>
      </c>
      <c r="Z429">
        <v>4.38</v>
      </c>
      <c r="AA429">
        <v>0.27</v>
      </c>
      <c r="AB429">
        <v>2.68</v>
      </c>
      <c r="AC429">
        <v>1.4</v>
      </c>
      <c r="AD429">
        <v>2.11</v>
      </c>
      <c r="AE429">
        <v>0.59</v>
      </c>
      <c r="AF429">
        <v>0.84</v>
      </c>
      <c r="AG429">
        <v>0.67</v>
      </c>
      <c r="AH429">
        <v>0.09</v>
      </c>
      <c r="AI429">
        <v>6.25</v>
      </c>
      <c r="AJ429">
        <v>4.4000000000000004</v>
      </c>
      <c r="AK429">
        <v>2.1</v>
      </c>
      <c r="AL429">
        <v>3.09</v>
      </c>
      <c r="AM429">
        <v>0.43</v>
      </c>
      <c r="AN429">
        <v>5.17</v>
      </c>
      <c r="AO429">
        <v>0.84</v>
      </c>
      <c r="AP429">
        <v>2.6</v>
      </c>
      <c r="AQ429">
        <v>3.07</v>
      </c>
      <c r="AR429">
        <v>0.8</v>
      </c>
      <c r="AS429">
        <v>0.84</v>
      </c>
      <c r="AT429">
        <v>1.49</v>
      </c>
      <c r="AU429">
        <v>3.39</v>
      </c>
    </row>
    <row r="430" spans="1:47" s="5" customFormat="1" x14ac:dyDescent="0.25">
      <c r="A430">
        <v>2094</v>
      </c>
      <c r="B430" t="s">
        <v>304</v>
      </c>
      <c r="C430">
        <v>28</v>
      </c>
      <c r="D430" t="s">
        <v>469</v>
      </c>
      <c r="E430" t="s">
        <v>74</v>
      </c>
      <c r="F430">
        <v>7.4</v>
      </c>
      <c r="G430">
        <v>4.4800000000000004</v>
      </c>
      <c r="H430">
        <v>5.31</v>
      </c>
      <c r="I430">
        <v>3.13</v>
      </c>
      <c r="J430">
        <v>3.03</v>
      </c>
      <c r="K430">
        <v>2.76</v>
      </c>
      <c r="L430">
        <v>1.1499999999999999</v>
      </c>
      <c r="M430">
        <v>0.68</v>
      </c>
      <c r="N430">
        <v>0.21</v>
      </c>
      <c r="O430">
        <v>2.0699999999999998</v>
      </c>
      <c r="P430">
        <v>0.56999999999999995</v>
      </c>
      <c r="Q430">
        <v>0.6</v>
      </c>
      <c r="R430">
        <v>2.2799999999999998</v>
      </c>
      <c r="S430">
        <v>0.75</v>
      </c>
      <c r="T430">
        <v>4.43</v>
      </c>
      <c r="U430">
        <v>6.53</v>
      </c>
      <c r="V430">
        <v>0.82</v>
      </c>
      <c r="W430">
        <v>0.84</v>
      </c>
      <c r="X430">
        <v>0.82</v>
      </c>
      <c r="Y430">
        <v>0.85</v>
      </c>
      <c r="Z430">
        <v>4.38</v>
      </c>
      <c r="AA430">
        <v>0.36</v>
      </c>
      <c r="AB430">
        <v>2.68</v>
      </c>
      <c r="AC430">
        <v>1.4</v>
      </c>
      <c r="AD430">
        <v>2.11</v>
      </c>
      <c r="AE430">
        <v>0.59</v>
      </c>
      <c r="AF430">
        <v>0.84</v>
      </c>
      <c r="AG430">
        <v>0.67</v>
      </c>
      <c r="AH430">
        <v>0.09</v>
      </c>
      <c r="AI430">
        <v>6.25</v>
      </c>
      <c r="AJ430">
        <v>3.02</v>
      </c>
      <c r="AK430">
        <v>2.1</v>
      </c>
      <c r="AL430">
        <v>3.09</v>
      </c>
      <c r="AM430">
        <v>0.43</v>
      </c>
      <c r="AN430">
        <v>5.17</v>
      </c>
      <c r="AO430">
        <v>0.84</v>
      </c>
      <c r="AP430">
        <v>2.6</v>
      </c>
      <c r="AQ430">
        <v>3.07</v>
      </c>
      <c r="AR430">
        <v>0.8</v>
      </c>
      <c r="AS430">
        <v>0.84</v>
      </c>
      <c r="AT430">
        <v>1.49</v>
      </c>
      <c r="AU430">
        <v>3.39</v>
      </c>
    </row>
    <row r="431" spans="1:47" s="5" customFormat="1" x14ac:dyDescent="0.25">
      <c r="A431">
        <v>2095</v>
      </c>
      <c r="B431" t="s">
        <v>305</v>
      </c>
      <c r="C431">
        <v>0</v>
      </c>
      <c r="D431" t="s">
        <v>469</v>
      </c>
      <c r="E431" t="s">
        <v>74</v>
      </c>
      <c r="F431">
        <v>7.4</v>
      </c>
      <c r="G431">
        <v>4.4800000000000004</v>
      </c>
      <c r="H431">
        <v>5.31</v>
      </c>
      <c r="I431">
        <v>3.13</v>
      </c>
      <c r="J431">
        <v>3.03</v>
      </c>
      <c r="K431">
        <v>2.76</v>
      </c>
      <c r="L431">
        <v>1.1499999999999999</v>
      </c>
      <c r="M431">
        <v>0.68</v>
      </c>
      <c r="N431">
        <v>0.21</v>
      </c>
      <c r="O431">
        <v>2.0699999999999998</v>
      </c>
      <c r="P431">
        <v>0.56999999999999995</v>
      </c>
      <c r="Q431">
        <v>0.6</v>
      </c>
      <c r="R431">
        <v>2.2799999999999998</v>
      </c>
      <c r="S431">
        <v>0.75</v>
      </c>
      <c r="T431">
        <v>4.43</v>
      </c>
      <c r="U431">
        <v>6.53</v>
      </c>
      <c r="V431">
        <v>0.82</v>
      </c>
      <c r="W431">
        <v>0.84</v>
      </c>
      <c r="X431">
        <v>0.82</v>
      </c>
      <c r="Y431">
        <v>0.85</v>
      </c>
      <c r="Z431">
        <v>4.38</v>
      </c>
      <c r="AA431">
        <v>0.26</v>
      </c>
      <c r="AB431">
        <v>2.68</v>
      </c>
      <c r="AC431">
        <v>1.4</v>
      </c>
      <c r="AD431">
        <v>2.11</v>
      </c>
      <c r="AE431">
        <v>0.59</v>
      </c>
      <c r="AF431">
        <v>0.84</v>
      </c>
      <c r="AG431">
        <v>0.67</v>
      </c>
      <c r="AH431">
        <v>0.09</v>
      </c>
      <c r="AI431">
        <v>6.25</v>
      </c>
      <c r="AJ431">
        <v>3.02</v>
      </c>
      <c r="AK431">
        <v>2.1</v>
      </c>
      <c r="AL431">
        <v>3.09</v>
      </c>
      <c r="AM431">
        <v>0.43</v>
      </c>
      <c r="AN431">
        <v>5.17</v>
      </c>
      <c r="AO431">
        <v>0.84</v>
      </c>
      <c r="AP431">
        <v>2.6</v>
      </c>
      <c r="AQ431">
        <v>3.07</v>
      </c>
      <c r="AR431">
        <v>0.8</v>
      </c>
      <c r="AS431">
        <v>0.84</v>
      </c>
      <c r="AT431">
        <v>1.49</v>
      </c>
      <c r="AU431">
        <v>3.39</v>
      </c>
    </row>
    <row r="432" spans="1:47" s="5" customFormat="1" x14ac:dyDescent="0.25">
      <c r="A432">
        <v>2095</v>
      </c>
      <c r="B432" t="s">
        <v>305</v>
      </c>
      <c r="C432">
        <v>28</v>
      </c>
      <c r="D432" t="s">
        <v>469</v>
      </c>
      <c r="E432" t="s">
        <v>74</v>
      </c>
      <c r="F432">
        <v>9.39</v>
      </c>
      <c r="G432">
        <v>4.4800000000000004</v>
      </c>
      <c r="H432">
        <v>5.31</v>
      </c>
      <c r="I432">
        <v>3.13</v>
      </c>
      <c r="J432">
        <v>3.03</v>
      </c>
      <c r="K432">
        <v>2.76</v>
      </c>
      <c r="L432">
        <v>1.1499999999999999</v>
      </c>
      <c r="M432">
        <v>0.68</v>
      </c>
      <c r="N432">
        <v>0.21</v>
      </c>
      <c r="O432">
        <v>2.0699999999999998</v>
      </c>
      <c r="P432">
        <v>1.65</v>
      </c>
      <c r="Q432">
        <v>0.6</v>
      </c>
      <c r="R432">
        <v>2.2799999999999998</v>
      </c>
      <c r="S432">
        <v>0.75</v>
      </c>
      <c r="T432">
        <v>4.43</v>
      </c>
      <c r="U432">
        <v>6.53</v>
      </c>
      <c r="V432">
        <v>0.82</v>
      </c>
      <c r="W432">
        <v>0.84</v>
      </c>
      <c r="X432">
        <v>0.82</v>
      </c>
      <c r="Y432">
        <v>0.85</v>
      </c>
      <c r="Z432">
        <v>4.38</v>
      </c>
      <c r="AA432">
        <v>0.26</v>
      </c>
      <c r="AB432">
        <v>2.68</v>
      </c>
      <c r="AC432">
        <v>1.4</v>
      </c>
      <c r="AD432">
        <v>2.11</v>
      </c>
      <c r="AE432">
        <v>0.59</v>
      </c>
      <c r="AF432">
        <v>0.84</v>
      </c>
      <c r="AG432">
        <v>0.67</v>
      </c>
      <c r="AH432">
        <v>1.42</v>
      </c>
      <c r="AI432">
        <v>6.25</v>
      </c>
      <c r="AJ432">
        <v>3.02</v>
      </c>
      <c r="AK432">
        <v>2.1</v>
      </c>
      <c r="AL432">
        <v>3.09</v>
      </c>
      <c r="AM432">
        <v>0.43</v>
      </c>
      <c r="AN432">
        <v>5.17</v>
      </c>
      <c r="AO432">
        <v>0.84</v>
      </c>
      <c r="AP432">
        <v>2.6</v>
      </c>
      <c r="AQ432">
        <v>3.07</v>
      </c>
      <c r="AR432">
        <v>0.8</v>
      </c>
      <c r="AS432">
        <v>0.84</v>
      </c>
      <c r="AT432">
        <v>1.49</v>
      </c>
      <c r="AU432">
        <v>3.39</v>
      </c>
    </row>
    <row r="433" spans="1:47" s="5" customFormat="1" x14ac:dyDescent="0.25">
      <c r="A433">
        <v>2096</v>
      </c>
      <c r="B433" t="s">
        <v>306</v>
      </c>
      <c r="C433">
        <v>0</v>
      </c>
      <c r="D433" t="s">
        <v>469</v>
      </c>
      <c r="E433" t="s">
        <v>74</v>
      </c>
      <c r="F433">
        <v>15.53</v>
      </c>
      <c r="G433">
        <v>4.4800000000000004</v>
      </c>
      <c r="H433">
        <v>5.31</v>
      </c>
      <c r="I433">
        <v>3.13</v>
      </c>
      <c r="J433">
        <v>3.03</v>
      </c>
      <c r="K433">
        <v>2.76</v>
      </c>
      <c r="L433">
        <v>1.1499999999999999</v>
      </c>
      <c r="M433">
        <v>104</v>
      </c>
      <c r="N433">
        <v>0.21</v>
      </c>
      <c r="O433">
        <v>2.0699999999999998</v>
      </c>
      <c r="P433">
        <v>10.039999999999999</v>
      </c>
      <c r="Q433">
        <v>0.6</v>
      </c>
      <c r="R433">
        <v>24.63</v>
      </c>
      <c r="S433">
        <v>0.75</v>
      </c>
      <c r="T433">
        <v>4.43</v>
      </c>
      <c r="U433">
        <v>6.53</v>
      </c>
      <c r="V433">
        <v>0.82</v>
      </c>
      <c r="W433">
        <v>0.84</v>
      </c>
      <c r="X433">
        <v>0.82</v>
      </c>
      <c r="Y433">
        <v>32.94</v>
      </c>
      <c r="Z433">
        <v>4.38</v>
      </c>
      <c r="AA433">
        <v>0.27</v>
      </c>
      <c r="AB433">
        <v>2.68</v>
      </c>
      <c r="AC433">
        <v>1.4</v>
      </c>
      <c r="AD433">
        <v>2.11</v>
      </c>
      <c r="AE433">
        <v>0.59</v>
      </c>
      <c r="AF433">
        <v>0.84</v>
      </c>
      <c r="AG433">
        <v>529</v>
      </c>
      <c r="AH433">
        <v>26.25</v>
      </c>
      <c r="AI433">
        <v>6.25</v>
      </c>
      <c r="AJ433">
        <v>6.4</v>
      </c>
      <c r="AK433">
        <v>2.1</v>
      </c>
      <c r="AL433">
        <v>3.09</v>
      </c>
      <c r="AM433">
        <v>10.34</v>
      </c>
      <c r="AN433">
        <v>5.17</v>
      </c>
      <c r="AO433">
        <v>0.84</v>
      </c>
      <c r="AP433">
        <v>2.6</v>
      </c>
      <c r="AQ433">
        <v>3.07</v>
      </c>
      <c r="AR433">
        <v>0.8</v>
      </c>
      <c r="AS433">
        <v>0.84</v>
      </c>
      <c r="AT433">
        <v>1.49</v>
      </c>
      <c r="AU433">
        <v>3.39</v>
      </c>
    </row>
    <row r="434" spans="1:47" s="5" customFormat="1" x14ac:dyDescent="0.25">
      <c r="A434">
        <v>2096</v>
      </c>
      <c r="B434" t="s">
        <v>306</v>
      </c>
      <c r="C434">
        <v>28</v>
      </c>
      <c r="D434" t="s">
        <v>469</v>
      </c>
      <c r="E434" t="s">
        <v>74</v>
      </c>
      <c r="F434">
        <v>19.3</v>
      </c>
      <c r="G434">
        <v>4.4800000000000004</v>
      </c>
      <c r="H434">
        <v>5.31</v>
      </c>
      <c r="I434">
        <v>3.13</v>
      </c>
      <c r="J434">
        <v>3.03</v>
      </c>
      <c r="K434">
        <v>2.76</v>
      </c>
      <c r="L434">
        <v>1.1499999999999999</v>
      </c>
      <c r="M434">
        <v>28.02</v>
      </c>
      <c r="N434">
        <v>0.21</v>
      </c>
      <c r="O434">
        <v>2.0699999999999998</v>
      </c>
      <c r="P434">
        <v>0.56999999999999995</v>
      </c>
      <c r="Q434">
        <v>0.6</v>
      </c>
      <c r="R434">
        <v>5.65</v>
      </c>
      <c r="S434">
        <v>0.75</v>
      </c>
      <c r="T434">
        <v>4.43</v>
      </c>
      <c r="U434">
        <v>6.53</v>
      </c>
      <c r="V434">
        <v>0.82</v>
      </c>
      <c r="W434">
        <v>0.84</v>
      </c>
      <c r="X434">
        <v>0.82</v>
      </c>
      <c r="Y434">
        <v>6.9</v>
      </c>
      <c r="Z434">
        <v>4.38</v>
      </c>
      <c r="AA434">
        <v>0.26</v>
      </c>
      <c r="AB434">
        <v>2.68</v>
      </c>
      <c r="AC434">
        <v>1.4</v>
      </c>
      <c r="AD434">
        <v>2.11</v>
      </c>
      <c r="AE434">
        <v>0.59</v>
      </c>
      <c r="AF434">
        <v>0.84</v>
      </c>
      <c r="AG434">
        <v>413</v>
      </c>
      <c r="AH434">
        <v>12.03</v>
      </c>
      <c r="AI434">
        <v>6.25</v>
      </c>
      <c r="AJ434">
        <v>4.8</v>
      </c>
      <c r="AK434">
        <v>2.1</v>
      </c>
      <c r="AL434">
        <v>3.09</v>
      </c>
      <c r="AM434">
        <v>9.14</v>
      </c>
      <c r="AN434">
        <v>5.17</v>
      </c>
      <c r="AO434">
        <v>0.84</v>
      </c>
      <c r="AP434">
        <v>2.6</v>
      </c>
      <c r="AQ434">
        <v>3.07</v>
      </c>
      <c r="AR434">
        <v>0.8</v>
      </c>
      <c r="AS434">
        <v>0.84</v>
      </c>
      <c r="AT434">
        <v>1.49</v>
      </c>
      <c r="AU434">
        <v>3.39</v>
      </c>
    </row>
    <row r="435" spans="1:47" s="5" customFormat="1" x14ac:dyDescent="0.25">
      <c r="A435">
        <v>2097</v>
      </c>
      <c r="B435" t="s">
        <v>307</v>
      </c>
      <c r="C435">
        <v>0</v>
      </c>
      <c r="D435" t="s">
        <v>469</v>
      </c>
      <c r="E435" t="s">
        <v>74</v>
      </c>
      <c r="F435">
        <v>18.440000000000001</v>
      </c>
      <c r="G435">
        <v>4.4800000000000004</v>
      </c>
      <c r="H435">
        <v>5.31</v>
      </c>
      <c r="I435">
        <v>3.13</v>
      </c>
      <c r="J435">
        <v>3.03</v>
      </c>
      <c r="K435">
        <v>2.76</v>
      </c>
      <c r="L435">
        <v>1.1499999999999999</v>
      </c>
      <c r="M435">
        <v>0.68</v>
      </c>
      <c r="N435">
        <v>0.31</v>
      </c>
      <c r="O435">
        <v>2.0699999999999998</v>
      </c>
      <c r="P435">
        <v>0.56999999999999995</v>
      </c>
      <c r="Q435">
        <v>0.6</v>
      </c>
      <c r="R435">
        <v>2.2799999999999998</v>
      </c>
      <c r="S435">
        <v>0.75</v>
      </c>
      <c r="T435">
        <v>4.43</v>
      </c>
      <c r="U435">
        <v>6.53</v>
      </c>
      <c r="V435">
        <v>0.82</v>
      </c>
      <c r="W435">
        <v>0.84</v>
      </c>
      <c r="X435">
        <v>0.82</v>
      </c>
      <c r="Y435">
        <v>4.41</v>
      </c>
      <c r="Z435">
        <v>4.38</v>
      </c>
      <c r="AA435">
        <v>0.27</v>
      </c>
      <c r="AB435">
        <v>2.68</v>
      </c>
      <c r="AC435">
        <v>1.4</v>
      </c>
      <c r="AD435">
        <v>2.11</v>
      </c>
      <c r="AE435">
        <v>0.59</v>
      </c>
      <c r="AF435">
        <v>0.84</v>
      </c>
      <c r="AG435">
        <v>0.67</v>
      </c>
      <c r="AH435">
        <v>3.55</v>
      </c>
      <c r="AI435">
        <v>6.25</v>
      </c>
      <c r="AJ435">
        <v>3.17</v>
      </c>
      <c r="AK435">
        <v>2.1</v>
      </c>
      <c r="AL435">
        <v>3.09</v>
      </c>
      <c r="AM435">
        <v>2.23</v>
      </c>
      <c r="AN435">
        <v>5.17</v>
      </c>
      <c r="AO435">
        <v>0.84</v>
      </c>
      <c r="AP435">
        <v>2.6</v>
      </c>
      <c r="AQ435">
        <v>3.07</v>
      </c>
      <c r="AR435">
        <v>0.8</v>
      </c>
      <c r="AS435">
        <v>0.84</v>
      </c>
      <c r="AT435">
        <v>1.49</v>
      </c>
      <c r="AU435">
        <v>3.39</v>
      </c>
    </row>
    <row r="436" spans="1:47" s="5" customFormat="1" x14ac:dyDescent="0.25">
      <c r="A436">
        <v>2097</v>
      </c>
      <c r="B436" t="s">
        <v>307</v>
      </c>
      <c r="C436">
        <v>28</v>
      </c>
      <c r="D436" t="s">
        <v>469</v>
      </c>
      <c r="E436" t="s">
        <v>74</v>
      </c>
      <c r="F436">
        <v>33.21</v>
      </c>
      <c r="G436">
        <v>4.4800000000000004</v>
      </c>
      <c r="H436">
        <v>5.31</v>
      </c>
      <c r="I436">
        <v>3.13</v>
      </c>
      <c r="J436">
        <v>4.18</v>
      </c>
      <c r="K436">
        <v>38</v>
      </c>
      <c r="L436">
        <v>1.1499999999999999</v>
      </c>
      <c r="M436">
        <v>224</v>
      </c>
      <c r="N436">
        <v>0.21</v>
      </c>
      <c r="O436">
        <v>2.0699999999999998</v>
      </c>
      <c r="P436">
        <v>0.56999999999999995</v>
      </c>
      <c r="Q436">
        <v>0.6</v>
      </c>
      <c r="R436">
        <v>2.2799999999999998</v>
      </c>
      <c r="S436">
        <v>0.75</v>
      </c>
      <c r="T436">
        <v>4.43</v>
      </c>
      <c r="U436">
        <v>6.53</v>
      </c>
      <c r="V436">
        <v>0.82</v>
      </c>
      <c r="W436">
        <v>0.84</v>
      </c>
      <c r="X436">
        <v>0.82</v>
      </c>
      <c r="Y436">
        <v>33.130000000000003</v>
      </c>
      <c r="Z436">
        <v>4.38</v>
      </c>
      <c r="AA436">
        <v>3.44</v>
      </c>
      <c r="AB436">
        <v>2.68</v>
      </c>
      <c r="AC436">
        <v>1.4</v>
      </c>
      <c r="AD436">
        <v>2.11</v>
      </c>
      <c r="AE436">
        <v>0.59</v>
      </c>
      <c r="AF436">
        <v>0.84</v>
      </c>
      <c r="AG436">
        <v>571</v>
      </c>
      <c r="AH436">
        <v>26.88</v>
      </c>
      <c r="AI436">
        <v>6.25</v>
      </c>
      <c r="AJ436">
        <v>4.8</v>
      </c>
      <c r="AK436">
        <v>2.1</v>
      </c>
      <c r="AL436">
        <v>3.09</v>
      </c>
      <c r="AM436">
        <v>11.37</v>
      </c>
      <c r="AN436">
        <v>5.17</v>
      </c>
      <c r="AO436">
        <v>0.84</v>
      </c>
      <c r="AP436">
        <v>2.6</v>
      </c>
      <c r="AQ436">
        <v>3.07</v>
      </c>
      <c r="AR436">
        <v>0.8</v>
      </c>
      <c r="AS436">
        <v>0.84</v>
      </c>
      <c r="AT436">
        <v>1.49</v>
      </c>
      <c r="AU436">
        <v>3.39</v>
      </c>
    </row>
    <row r="437" spans="1:47" s="5" customFormat="1" x14ac:dyDescent="0.25">
      <c r="A437">
        <v>2098</v>
      </c>
      <c r="B437" t="s">
        <v>308</v>
      </c>
      <c r="C437">
        <v>0</v>
      </c>
      <c r="D437" t="s">
        <v>469</v>
      </c>
      <c r="E437" t="s">
        <v>74</v>
      </c>
      <c r="F437">
        <v>7.4</v>
      </c>
      <c r="G437">
        <v>4.4800000000000004</v>
      </c>
      <c r="H437">
        <v>5.31</v>
      </c>
      <c r="I437">
        <v>3.13</v>
      </c>
      <c r="J437">
        <v>7.74</v>
      </c>
      <c r="K437">
        <v>2.76</v>
      </c>
      <c r="L437">
        <v>1.1499999999999999</v>
      </c>
      <c r="M437">
        <v>0.68</v>
      </c>
      <c r="N437">
        <v>0.21</v>
      </c>
      <c r="O437">
        <v>2.0699999999999998</v>
      </c>
      <c r="P437">
        <v>0.56999999999999995</v>
      </c>
      <c r="Q437">
        <v>0.6</v>
      </c>
      <c r="R437">
        <v>2.2799999999999998</v>
      </c>
      <c r="S437">
        <v>0.75</v>
      </c>
      <c r="T437">
        <v>4.43</v>
      </c>
      <c r="U437">
        <v>6.53</v>
      </c>
      <c r="V437">
        <v>0.82</v>
      </c>
      <c r="W437">
        <v>0.84</v>
      </c>
      <c r="X437">
        <v>0.82</v>
      </c>
      <c r="Y437">
        <v>8.27</v>
      </c>
      <c r="Z437">
        <v>4.38</v>
      </c>
      <c r="AA437">
        <v>0.31</v>
      </c>
      <c r="AB437">
        <v>2.68</v>
      </c>
      <c r="AC437">
        <v>1.4</v>
      </c>
      <c r="AD437">
        <v>2.11</v>
      </c>
      <c r="AE437">
        <v>0.59</v>
      </c>
      <c r="AF437">
        <v>0.84</v>
      </c>
      <c r="AG437">
        <v>45.67</v>
      </c>
      <c r="AH437">
        <v>0.09</v>
      </c>
      <c r="AI437">
        <v>6.25</v>
      </c>
      <c r="AJ437">
        <v>3.02</v>
      </c>
      <c r="AK437">
        <v>2.1</v>
      </c>
      <c r="AL437">
        <v>3.09</v>
      </c>
      <c r="AM437">
        <v>0.43</v>
      </c>
      <c r="AN437">
        <v>5.17</v>
      </c>
      <c r="AO437">
        <v>0.84</v>
      </c>
      <c r="AP437">
        <v>2.6</v>
      </c>
      <c r="AQ437">
        <v>3.07</v>
      </c>
      <c r="AR437">
        <v>0.8</v>
      </c>
      <c r="AS437">
        <v>2.08</v>
      </c>
      <c r="AT437">
        <v>1.49</v>
      </c>
      <c r="AU437">
        <v>3.39</v>
      </c>
    </row>
    <row r="438" spans="1:47" s="5" customFormat="1" x14ac:dyDescent="0.25">
      <c r="A438">
        <v>2098</v>
      </c>
      <c r="B438" t="s">
        <v>308</v>
      </c>
      <c r="C438">
        <v>3</v>
      </c>
      <c r="D438" t="s">
        <v>469</v>
      </c>
      <c r="E438" t="s">
        <v>74</v>
      </c>
      <c r="F438">
        <v>7.4</v>
      </c>
      <c r="G438">
        <v>4.4800000000000004</v>
      </c>
      <c r="H438">
        <v>5.31</v>
      </c>
      <c r="I438">
        <v>3.13</v>
      </c>
      <c r="J438">
        <v>28.51</v>
      </c>
      <c r="K438">
        <v>50.23</v>
      </c>
      <c r="L438">
        <v>1.1499999999999999</v>
      </c>
      <c r="M438">
        <v>201</v>
      </c>
      <c r="N438">
        <v>14.63</v>
      </c>
      <c r="O438">
        <v>2.0699999999999998</v>
      </c>
      <c r="P438">
        <v>0.56999999999999995</v>
      </c>
      <c r="Q438">
        <v>0.6</v>
      </c>
      <c r="R438">
        <v>9.7799999999999994</v>
      </c>
      <c r="S438">
        <v>0.75</v>
      </c>
      <c r="T438">
        <v>4.43</v>
      </c>
      <c r="U438">
        <v>6.53</v>
      </c>
      <c r="V438">
        <v>0.82</v>
      </c>
      <c r="W438">
        <v>0.84</v>
      </c>
      <c r="X438">
        <v>0.82</v>
      </c>
      <c r="Y438">
        <v>40.200000000000003</v>
      </c>
      <c r="Z438">
        <v>4.38</v>
      </c>
      <c r="AA438">
        <v>0.54</v>
      </c>
      <c r="AB438">
        <v>2.68</v>
      </c>
      <c r="AC438">
        <v>1.64</v>
      </c>
      <c r="AD438">
        <v>2.11</v>
      </c>
      <c r="AE438">
        <v>0.59</v>
      </c>
      <c r="AF438">
        <v>0.84</v>
      </c>
      <c r="AG438">
        <v>359</v>
      </c>
      <c r="AH438">
        <v>9.58</v>
      </c>
      <c r="AI438">
        <v>6.25</v>
      </c>
      <c r="AJ438">
        <v>3.99</v>
      </c>
      <c r="AK438">
        <v>2.1</v>
      </c>
      <c r="AL438">
        <v>3.09</v>
      </c>
      <c r="AM438">
        <v>4.12</v>
      </c>
      <c r="AN438">
        <v>13.01</v>
      </c>
      <c r="AO438">
        <v>1.75</v>
      </c>
      <c r="AP438">
        <v>2.6</v>
      </c>
      <c r="AQ438">
        <v>3.07</v>
      </c>
      <c r="AR438">
        <v>0.8</v>
      </c>
      <c r="AS438">
        <v>0.84</v>
      </c>
      <c r="AT438">
        <v>1.49</v>
      </c>
      <c r="AU438">
        <v>17.829999999999998</v>
      </c>
    </row>
    <row r="439" spans="1:47" s="5" customFormat="1" x14ac:dyDescent="0.25">
      <c r="A439">
        <v>2098</v>
      </c>
      <c r="B439" t="s">
        <v>308</v>
      </c>
      <c r="C439">
        <v>11</v>
      </c>
      <c r="D439" t="s">
        <v>469</v>
      </c>
      <c r="E439" t="s">
        <v>74</v>
      </c>
      <c r="F439">
        <v>7.4</v>
      </c>
      <c r="G439">
        <v>4.4800000000000004</v>
      </c>
      <c r="H439">
        <v>5.31</v>
      </c>
      <c r="I439">
        <v>3.13</v>
      </c>
      <c r="J439">
        <v>3.03</v>
      </c>
      <c r="K439">
        <v>2.76</v>
      </c>
      <c r="L439">
        <v>1.1499999999999999</v>
      </c>
      <c r="M439">
        <v>0.68</v>
      </c>
      <c r="N439">
        <v>0.21</v>
      </c>
      <c r="O439">
        <v>2.0699999999999998</v>
      </c>
      <c r="P439">
        <v>0.56999999999999995</v>
      </c>
      <c r="Q439">
        <v>0.6</v>
      </c>
      <c r="R439">
        <v>2.2799999999999998</v>
      </c>
      <c r="S439">
        <v>0.75</v>
      </c>
      <c r="T439">
        <v>4.43</v>
      </c>
      <c r="U439">
        <v>6.53</v>
      </c>
      <c r="V439">
        <v>0.82</v>
      </c>
      <c r="W439">
        <v>0.84</v>
      </c>
      <c r="X439">
        <v>0.82</v>
      </c>
      <c r="Y439">
        <v>0.85</v>
      </c>
      <c r="Z439">
        <v>4.38</v>
      </c>
      <c r="AA439">
        <v>0.36</v>
      </c>
      <c r="AB439">
        <v>2.68</v>
      </c>
      <c r="AC439">
        <v>1.4</v>
      </c>
      <c r="AD439">
        <v>2.11</v>
      </c>
      <c r="AE439">
        <v>0.59</v>
      </c>
      <c r="AF439">
        <v>0.84</v>
      </c>
      <c r="AG439">
        <v>0.67</v>
      </c>
      <c r="AH439">
        <v>0.09</v>
      </c>
      <c r="AI439">
        <v>6.25</v>
      </c>
      <c r="AJ439">
        <v>3.02</v>
      </c>
      <c r="AK439">
        <v>2.1</v>
      </c>
      <c r="AL439">
        <v>3.09</v>
      </c>
      <c r="AM439">
        <v>0.43</v>
      </c>
      <c r="AN439">
        <v>5.17</v>
      </c>
      <c r="AO439">
        <v>0.84</v>
      </c>
      <c r="AP439">
        <v>2.6</v>
      </c>
      <c r="AQ439">
        <v>3.07</v>
      </c>
      <c r="AR439">
        <v>0.8</v>
      </c>
      <c r="AS439">
        <v>0.84</v>
      </c>
      <c r="AT439">
        <v>1.49</v>
      </c>
      <c r="AU439">
        <v>3.39</v>
      </c>
    </row>
    <row r="440" spans="1:47" s="5" customFormat="1" x14ac:dyDescent="0.25">
      <c r="A440">
        <v>2099</v>
      </c>
      <c r="B440" t="s">
        <v>312</v>
      </c>
      <c r="C440">
        <v>0</v>
      </c>
      <c r="D440" t="s">
        <v>469</v>
      </c>
      <c r="E440" t="s">
        <v>74</v>
      </c>
      <c r="F440">
        <v>11.46</v>
      </c>
      <c r="G440">
        <v>4.4800000000000004</v>
      </c>
      <c r="H440">
        <v>5.31</v>
      </c>
      <c r="I440">
        <v>3.13</v>
      </c>
      <c r="J440">
        <v>6.5</v>
      </c>
      <c r="K440">
        <v>30.33</v>
      </c>
      <c r="L440">
        <v>1.1499999999999999</v>
      </c>
      <c r="M440">
        <v>629</v>
      </c>
      <c r="N440">
        <v>0.21</v>
      </c>
      <c r="O440">
        <v>2.0699999999999998</v>
      </c>
      <c r="P440">
        <v>0.56999999999999995</v>
      </c>
      <c r="Q440">
        <v>0.6</v>
      </c>
      <c r="R440">
        <v>2.2799999999999998</v>
      </c>
      <c r="S440">
        <v>0.75</v>
      </c>
      <c r="T440">
        <v>4.43</v>
      </c>
      <c r="U440">
        <v>6.53</v>
      </c>
      <c r="V440">
        <v>0.82</v>
      </c>
      <c r="W440">
        <v>0.84</v>
      </c>
      <c r="X440">
        <v>0.82</v>
      </c>
      <c r="Y440">
        <v>75.319999999999993</v>
      </c>
      <c r="Z440">
        <v>4.38</v>
      </c>
      <c r="AA440">
        <v>0.26</v>
      </c>
      <c r="AB440">
        <v>2.68</v>
      </c>
      <c r="AC440">
        <v>1.4</v>
      </c>
      <c r="AD440">
        <v>2.11</v>
      </c>
      <c r="AE440">
        <v>0.59</v>
      </c>
      <c r="AF440">
        <v>0.84</v>
      </c>
      <c r="AG440">
        <v>478</v>
      </c>
      <c r="AH440">
        <v>9.81</v>
      </c>
      <c r="AI440">
        <v>6.25</v>
      </c>
      <c r="AJ440">
        <v>7.95</v>
      </c>
      <c r="AK440">
        <v>2.1</v>
      </c>
      <c r="AL440">
        <v>3.09</v>
      </c>
      <c r="AM440">
        <v>11.87</v>
      </c>
      <c r="AN440">
        <v>5.17</v>
      </c>
      <c r="AO440">
        <v>0.84</v>
      </c>
      <c r="AP440">
        <v>2.6</v>
      </c>
      <c r="AQ440">
        <v>3.07</v>
      </c>
      <c r="AR440">
        <v>0.8</v>
      </c>
      <c r="AS440">
        <v>0.84</v>
      </c>
      <c r="AT440">
        <v>1.49</v>
      </c>
      <c r="AU440">
        <v>3.39</v>
      </c>
    </row>
    <row r="441" spans="1:47" s="5" customFormat="1" x14ac:dyDescent="0.25">
      <c r="A441">
        <v>2099</v>
      </c>
      <c r="B441" t="s">
        <v>312</v>
      </c>
      <c r="C441">
        <v>11</v>
      </c>
      <c r="D441" t="s">
        <v>469</v>
      </c>
      <c r="E441" t="s">
        <v>74</v>
      </c>
      <c r="F441">
        <v>7.4</v>
      </c>
      <c r="G441">
        <v>4.4800000000000004</v>
      </c>
      <c r="H441">
        <v>5.31</v>
      </c>
      <c r="I441">
        <v>3.13</v>
      </c>
      <c r="J441">
        <v>3.03</v>
      </c>
      <c r="K441">
        <v>69.010000000000005</v>
      </c>
      <c r="L441">
        <v>1.1499999999999999</v>
      </c>
      <c r="M441">
        <v>377</v>
      </c>
      <c r="N441">
        <v>0.21</v>
      </c>
      <c r="O441">
        <v>2.0699999999999998</v>
      </c>
      <c r="P441">
        <v>0.56999999999999995</v>
      </c>
      <c r="Q441">
        <v>0.6</v>
      </c>
      <c r="R441">
        <v>2.2799999999999998</v>
      </c>
      <c r="S441">
        <v>0.75</v>
      </c>
      <c r="T441">
        <v>4.43</v>
      </c>
      <c r="U441">
        <v>6.53</v>
      </c>
      <c r="V441">
        <v>0.82</v>
      </c>
      <c r="W441">
        <v>0.84</v>
      </c>
      <c r="X441">
        <v>0.82</v>
      </c>
      <c r="Y441">
        <v>51.74</v>
      </c>
      <c r="Z441">
        <v>4.38</v>
      </c>
      <c r="AA441">
        <v>3.81</v>
      </c>
      <c r="AB441">
        <v>2.68</v>
      </c>
      <c r="AC441">
        <v>1.4</v>
      </c>
      <c r="AD441">
        <v>2.11</v>
      </c>
      <c r="AE441">
        <v>0.59</v>
      </c>
      <c r="AF441">
        <v>0.84</v>
      </c>
      <c r="AG441">
        <v>282</v>
      </c>
      <c r="AH441">
        <v>5.69</v>
      </c>
      <c r="AI441">
        <v>6.25</v>
      </c>
      <c r="AJ441">
        <v>3.99</v>
      </c>
      <c r="AK441">
        <v>2.1</v>
      </c>
      <c r="AL441">
        <v>3.09</v>
      </c>
      <c r="AM441">
        <v>3.26</v>
      </c>
      <c r="AN441">
        <v>5.17</v>
      </c>
      <c r="AO441">
        <v>0.84</v>
      </c>
      <c r="AP441">
        <v>2.6</v>
      </c>
      <c r="AQ441">
        <v>3.07</v>
      </c>
      <c r="AR441">
        <v>0.8</v>
      </c>
      <c r="AS441">
        <v>0.84</v>
      </c>
      <c r="AT441">
        <v>1.49</v>
      </c>
      <c r="AU441">
        <v>3.39</v>
      </c>
    </row>
    <row r="442" spans="1:47" s="5" customFormat="1" x14ac:dyDescent="0.25">
      <c r="A442">
        <v>2099</v>
      </c>
      <c r="B442" t="s">
        <v>312</v>
      </c>
      <c r="C442">
        <v>14</v>
      </c>
      <c r="D442" t="s">
        <v>469</v>
      </c>
      <c r="E442" t="s">
        <v>74</v>
      </c>
      <c r="F442">
        <v>19.53</v>
      </c>
      <c r="G442">
        <v>4.4800000000000004</v>
      </c>
      <c r="H442">
        <v>5.31</v>
      </c>
      <c r="I442">
        <v>3.13</v>
      </c>
      <c r="J442">
        <v>3.03</v>
      </c>
      <c r="K442">
        <v>486</v>
      </c>
      <c r="L442">
        <v>1.1499999999999999</v>
      </c>
      <c r="M442">
        <v>1463</v>
      </c>
      <c r="N442">
        <v>0.57999999999999996</v>
      </c>
      <c r="O442">
        <v>2.0699999999999998</v>
      </c>
      <c r="P442">
        <v>0.56999999999999995</v>
      </c>
      <c r="Q442">
        <v>0.6</v>
      </c>
      <c r="R442">
        <v>2.2799999999999998</v>
      </c>
      <c r="S442">
        <v>0.75</v>
      </c>
      <c r="T442">
        <v>4.43</v>
      </c>
      <c r="U442">
        <v>6.53</v>
      </c>
      <c r="V442">
        <v>0.82</v>
      </c>
      <c r="W442">
        <v>0.84</v>
      </c>
      <c r="X442">
        <v>0.82</v>
      </c>
      <c r="Y442">
        <v>169</v>
      </c>
      <c r="Z442">
        <v>4.38</v>
      </c>
      <c r="AA442">
        <v>1.97</v>
      </c>
      <c r="AB442">
        <v>2.68</v>
      </c>
      <c r="AC442">
        <v>1.4</v>
      </c>
      <c r="AD442">
        <v>2.11</v>
      </c>
      <c r="AE442">
        <v>0.59</v>
      </c>
      <c r="AF442">
        <v>0.84</v>
      </c>
      <c r="AG442">
        <v>2032</v>
      </c>
      <c r="AH442">
        <v>23.73</v>
      </c>
      <c r="AI442">
        <v>6.25</v>
      </c>
      <c r="AJ442">
        <v>6.4</v>
      </c>
      <c r="AK442">
        <v>2.1</v>
      </c>
      <c r="AL442">
        <v>3.09</v>
      </c>
      <c r="AM442">
        <v>12.2</v>
      </c>
      <c r="AN442">
        <v>5.17</v>
      </c>
      <c r="AO442">
        <v>0.84</v>
      </c>
      <c r="AP442">
        <v>2.6</v>
      </c>
      <c r="AQ442">
        <v>3.07</v>
      </c>
      <c r="AR442">
        <v>0.8</v>
      </c>
      <c r="AS442">
        <v>0.84</v>
      </c>
      <c r="AT442">
        <v>1.49</v>
      </c>
      <c r="AU442">
        <v>3.39</v>
      </c>
    </row>
    <row r="443" spans="1:47" s="5" customFormat="1" x14ac:dyDescent="0.25">
      <c r="A443">
        <v>2099</v>
      </c>
      <c r="B443" t="s">
        <v>312</v>
      </c>
      <c r="C443">
        <v>24</v>
      </c>
      <c r="D443" t="s">
        <v>469</v>
      </c>
      <c r="E443" t="s">
        <v>74</v>
      </c>
      <c r="F443">
        <v>39.21</v>
      </c>
      <c r="G443">
        <v>4.4800000000000004</v>
      </c>
      <c r="H443">
        <v>5.31</v>
      </c>
      <c r="I443">
        <v>3.13</v>
      </c>
      <c r="J443">
        <v>6.5</v>
      </c>
      <c r="K443">
        <v>85.23</v>
      </c>
      <c r="L443">
        <v>1.1499999999999999</v>
      </c>
      <c r="M443">
        <v>970</v>
      </c>
      <c r="N443">
        <v>0.21</v>
      </c>
      <c r="O443">
        <v>2.0699999999999998</v>
      </c>
      <c r="P443">
        <v>0.56999999999999995</v>
      </c>
      <c r="Q443">
        <v>0.6</v>
      </c>
      <c r="R443">
        <v>5.26</v>
      </c>
      <c r="S443">
        <v>0.75</v>
      </c>
      <c r="T443">
        <v>4.43</v>
      </c>
      <c r="U443">
        <v>6.53</v>
      </c>
      <c r="V443">
        <v>0.82</v>
      </c>
      <c r="W443">
        <v>0.84</v>
      </c>
      <c r="X443">
        <v>0.82</v>
      </c>
      <c r="Y443">
        <v>120</v>
      </c>
      <c r="Z443">
        <v>4.38</v>
      </c>
      <c r="AA443">
        <v>0.43</v>
      </c>
      <c r="AB443">
        <v>2.68</v>
      </c>
      <c r="AC443">
        <v>1.4</v>
      </c>
      <c r="AD443">
        <v>2.11</v>
      </c>
      <c r="AE443">
        <v>0.59</v>
      </c>
      <c r="AF443">
        <v>0.84</v>
      </c>
      <c r="AG443">
        <v>753</v>
      </c>
      <c r="AH443">
        <v>15.33</v>
      </c>
      <c r="AI443">
        <v>6.25</v>
      </c>
      <c r="AJ443">
        <v>6.79</v>
      </c>
      <c r="AK443">
        <v>2.1</v>
      </c>
      <c r="AL443">
        <v>3.09</v>
      </c>
      <c r="AM443">
        <v>26.15</v>
      </c>
      <c r="AN443">
        <v>5.17</v>
      </c>
      <c r="AO443">
        <v>0.84</v>
      </c>
      <c r="AP443">
        <v>2.6</v>
      </c>
      <c r="AQ443">
        <v>3.07</v>
      </c>
      <c r="AR443">
        <v>0.8</v>
      </c>
      <c r="AS443">
        <v>0.84</v>
      </c>
      <c r="AT443">
        <v>1.49</v>
      </c>
      <c r="AU443">
        <v>3.39</v>
      </c>
    </row>
    <row r="444" spans="1:47" s="5" customFormat="1" x14ac:dyDescent="0.25">
      <c r="A444">
        <v>2100</v>
      </c>
      <c r="B444" t="s">
        <v>313</v>
      </c>
      <c r="C444">
        <v>0</v>
      </c>
      <c r="D444" t="s">
        <v>469</v>
      </c>
      <c r="E444" t="s">
        <v>74</v>
      </c>
      <c r="F444">
        <v>7.4</v>
      </c>
      <c r="G444">
        <v>4.4800000000000004</v>
      </c>
      <c r="H444">
        <v>5.31</v>
      </c>
      <c r="I444">
        <v>3.13</v>
      </c>
      <c r="J444">
        <v>3.03</v>
      </c>
      <c r="K444">
        <v>2.76</v>
      </c>
      <c r="L444">
        <v>1.1499999999999999</v>
      </c>
      <c r="M444">
        <v>0.68</v>
      </c>
      <c r="N444">
        <v>0.21</v>
      </c>
      <c r="O444">
        <v>2.0699999999999998</v>
      </c>
      <c r="P444">
        <v>0.56999999999999995</v>
      </c>
      <c r="Q444">
        <v>0.6</v>
      </c>
      <c r="R444">
        <v>2.2799999999999998</v>
      </c>
      <c r="S444">
        <v>0.75</v>
      </c>
      <c r="T444">
        <v>4.43</v>
      </c>
      <c r="U444">
        <v>6.53</v>
      </c>
      <c r="V444">
        <v>0.82</v>
      </c>
      <c r="W444">
        <v>0.84</v>
      </c>
      <c r="X444">
        <v>0.82</v>
      </c>
      <c r="Y444">
        <v>2.2200000000000002</v>
      </c>
      <c r="Z444">
        <v>4.38</v>
      </c>
      <c r="AA444">
        <v>0.26</v>
      </c>
      <c r="AB444">
        <v>2.68</v>
      </c>
      <c r="AC444">
        <v>1.4</v>
      </c>
      <c r="AD444">
        <v>2.11</v>
      </c>
      <c r="AE444">
        <v>0.59</v>
      </c>
      <c r="AF444">
        <v>0.84</v>
      </c>
      <c r="AG444">
        <v>0.67</v>
      </c>
      <c r="AH444">
        <v>0.1</v>
      </c>
      <c r="AI444">
        <v>6.25</v>
      </c>
      <c r="AJ444">
        <v>3.17</v>
      </c>
      <c r="AK444">
        <v>2.1</v>
      </c>
      <c r="AL444">
        <v>3.09</v>
      </c>
      <c r="AM444">
        <v>0.43</v>
      </c>
      <c r="AN444">
        <v>5.17</v>
      </c>
      <c r="AO444">
        <v>0.84</v>
      </c>
      <c r="AP444">
        <v>2.6</v>
      </c>
      <c r="AQ444">
        <v>3.07</v>
      </c>
      <c r="AR444">
        <v>0.8</v>
      </c>
      <c r="AS444">
        <v>0.84</v>
      </c>
      <c r="AT444">
        <v>1.49</v>
      </c>
      <c r="AU444">
        <v>3.39</v>
      </c>
    </row>
    <row r="445" spans="1:47" s="5" customFormat="1" x14ac:dyDescent="0.25">
      <c r="A445">
        <v>2101</v>
      </c>
      <c r="B445" t="s">
        <v>314</v>
      </c>
      <c r="C445">
        <v>0</v>
      </c>
      <c r="D445" t="s">
        <v>469</v>
      </c>
      <c r="E445" t="s">
        <v>74</v>
      </c>
      <c r="F445">
        <v>8.66</v>
      </c>
      <c r="G445">
        <v>4.4800000000000004</v>
      </c>
      <c r="H445">
        <v>5.31</v>
      </c>
      <c r="I445">
        <v>3.13</v>
      </c>
      <c r="J445">
        <v>3.03</v>
      </c>
      <c r="K445">
        <v>2.76</v>
      </c>
      <c r="L445">
        <v>1.1499999999999999</v>
      </c>
      <c r="M445">
        <v>0.68</v>
      </c>
      <c r="N445">
        <v>0.21</v>
      </c>
      <c r="O445">
        <v>2.0699999999999998</v>
      </c>
      <c r="P445">
        <v>0.56999999999999995</v>
      </c>
      <c r="Q445">
        <v>0.6</v>
      </c>
      <c r="R445">
        <v>2.2799999999999998</v>
      </c>
      <c r="S445">
        <v>0.75</v>
      </c>
      <c r="T445">
        <v>4.43</v>
      </c>
      <c r="U445">
        <v>6.53</v>
      </c>
      <c r="V445">
        <v>0.82</v>
      </c>
      <c r="W445">
        <v>0.84</v>
      </c>
      <c r="X445">
        <v>0.82</v>
      </c>
      <c r="Y445">
        <v>0.85</v>
      </c>
      <c r="Z445">
        <v>4.38</v>
      </c>
      <c r="AA445">
        <v>0.26</v>
      </c>
      <c r="AB445">
        <v>2.68</v>
      </c>
      <c r="AC445">
        <v>1.4</v>
      </c>
      <c r="AD445">
        <v>2.11</v>
      </c>
      <c r="AE445">
        <v>0.59</v>
      </c>
      <c r="AF445">
        <v>0.84</v>
      </c>
      <c r="AG445">
        <v>0.67</v>
      </c>
      <c r="AH445">
        <v>0.09</v>
      </c>
      <c r="AI445">
        <v>6.25</v>
      </c>
      <c r="AJ445">
        <v>3.17</v>
      </c>
      <c r="AK445">
        <v>2.1</v>
      </c>
      <c r="AL445">
        <v>3.09</v>
      </c>
      <c r="AM445">
        <v>0.43</v>
      </c>
      <c r="AN445">
        <v>5.17</v>
      </c>
      <c r="AO445">
        <v>0.84</v>
      </c>
      <c r="AP445">
        <v>2.6</v>
      </c>
      <c r="AQ445">
        <v>3.07</v>
      </c>
      <c r="AR445">
        <v>0.8</v>
      </c>
      <c r="AS445">
        <v>0.84</v>
      </c>
      <c r="AT445">
        <v>1.49</v>
      </c>
      <c r="AU445">
        <v>3.39</v>
      </c>
    </row>
    <row r="446" spans="1:47" s="5" customFormat="1" x14ac:dyDescent="0.25">
      <c r="A446">
        <v>2102</v>
      </c>
      <c r="B446" t="s">
        <v>315</v>
      </c>
      <c r="C446">
        <v>0</v>
      </c>
      <c r="D446" t="s">
        <v>469</v>
      </c>
      <c r="E446" t="s">
        <v>74</v>
      </c>
      <c r="F446">
        <v>69.86</v>
      </c>
      <c r="G446">
        <v>4.4800000000000004</v>
      </c>
      <c r="H446">
        <v>5.31</v>
      </c>
      <c r="I446">
        <v>3.13</v>
      </c>
      <c r="J446">
        <v>6.5</v>
      </c>
      <c r="K446">
        <v>2.76</v>
      </c>
      <c r="L446">
        <v>1.1499999999999999</v>
      </c>
      <c r="M446">
        <v>266</v>
      </c>
      <c r="N446">
        <v>0.21</v>
      </c>
      <c r="O446">
        <v>2.0699999999999998</v>
      </c>
      <c r="P446">
        <v>3.66</v>
      </c>
      <c r="Q446">
        <v>0.6</v>
      </c>
      <c r="R446">
        <v>34.31</v>
      </c>
      <c r="S446">
        <v>0.75</v>
      </c>
      <c r="T446">
        <v>4.43</v>
      </c>
      <c r="U446">
        <v>6.53</v>
      </c>
      <c r="V446">
        <v>0.82</v>
      </c>
      <c r="W446">
        <v>0.84</v>
      </c>
      <c r="X446">
        <v>0.82</v>
      </c>
      <c r="Y446">
        <v>293</v>
      </c>
      <c r="Z446">
        <v>4.38</v>
      </c>
      <c r="AA446">
        <v>0.26</v>
      </c>
      <c r="AB446">
        <v>2.68</v>
      </c>
      <c r="AC446">
        <v>1.4</v>
      </c>
      <c r="AD446">
        <v>2.11</v>
      </c>
      <c r="AE446">
        <v>0.59</v>
      </c>
      <c r="AF446">
        <v>0.84</v>
      </c>
      <c r="AG446">
        <v>72.150000000000006</v>
      </c>
      <c r="AH446">
        <v>41.3</v>
      </c>
      <c r="AI446">
        <v>6.25</v>
      </c>
      <c r="AJ446">
        <v>3.17</v>
      </c>
      <c r="AK446">
        <v>2.1</v>
      </c>
      <c r="AL446">
        <v>3.09</v>
      </c>
      <c r="AM446">
        <v>25.33</v>
      </c>
      <c r="AN446">
        <v>5.17</v>
      </c>
      <c r="AO446">
        <v>0.84</v>
      </c>
      <c r="AP446">
        <v>2.6</v>
      </c>
      <c r="AQ446">
        <v>3.07</v>
      </c>
      <c r="AR446">
        <v>0.8</v>
      </c>
      <c r="AS446">
        <v>0.84</v>
      </c>
      <c r="AT446">
        <v>1.49</v>
      </c>
      <c r="AU446">
        <v>3.39</v>
      </c>
    </row>
    <row r="447" spans="1:47" x14ac:dyDescent="0.25">
      <c r="A447">
        <v>3001</v>
      </c>
      <c r="B447" t="s">
        <v>13</v>
      </c>
      <c r="C447">
        <v>0</v>
      </c>
      <c r="D447" t="s">
        <v>470</v>
      </c>
      <c r="E447" t="s">
        <v>74</v>
      </c>
      <c r="F447">
        <v>98.51</v>
      </c>
      <c r="G447">
        <v>5.4</v>
      </c>
      <c r="H447">
        <v>9.49</v>
      </c>
      <c r="I447">
        <v>4.45</v>
      </c>
      <c r="J447">
        <v>84.99</v>
      </c>
      <c r="K447">
        <v>28.35</v>
      </c>
      <c r="L447">
        <v>1.6</v>
      </c>
      <c r="M447">
        <v>465.77</v>
      </c>
      <c r="N447">
        <v>4.13</v>
      </c>
      <c r="O447">
        <v>1.67</v>
      </c>
      <c r="P447">
        <v>13.46</v>
      </c>
      <c r="Q447">
        <v>4.6500000000000004</v>
      </c>
      <c r="R447">
        <v>18.86</v>
      </c>
      <c r="S447">
        <v>2.04</v>
      </c>
      <c r="T447">
        <v>3</v>
      </c>
      <c r="U447">
        <v>1.74</v>
      </c>
      <c r="V447">
        <v>1.04</v>
      </c>
      <c r="W447">
        <v>12.26</v>
      </c>
      <c r="X447">
        <v>7.49</v>
      </c>
      <c r="Y447">
        <v>390.5</v>
      </c>
      <c r="Z447">
        <v>1.06</v>
      </c>
      <c r="AA447">
        <v>8.91</v>
      </c>
      <c r="AB447">
        <v>0.52</v>
      </c>
      <c r="AC447">
        <v>2.82</v>
      </c>
      <c r="AD447">
        <v>3.14</v>
      </c>
      <c r="AE447">
        <v>2.16</v>
      </c>
      <c r="AF447">
        <v>0.7</v>
      </c>
      <c r="AG447">
        <v>1697.29</v>
      </c>
      <c r="AH447">
        <v>54.5</v>
      </c>
      <c r="AI447">
        <v>5.99</v>
      </c>
      <c r="AJ447">
        <v>6.04</v>
      </c>
      <c r="AK447">
        <v>47.75</v>
      </c>
      <c r="AL447">
        <v>81.16</v>
      </c>
      <c r="AM447">
        <v>52.57</v>
      </c>
      <c r="AN447">
        <v>0.84</v>
      </c>
      <c r="AO447">
        <v>3.76</v>
      </c>
      <c r="AP447">
        <v>3.13</v>
      </c>
      <c r="AQ447" t="s">
        <v>334</v>
      </c>
      <c r="AR447">
        <v>1.0900000000000001</v>
      </c>
      <c r="AS447">
        <v>13.11</v>
      </c>
      <c r="AT447">
        <v>0.89</v>
      </c>
      <c r="AU447" s="5">
        <v>28.68</v>
      </c>
    </row>
    <row r="448" spans="1:47" x14ac:dyDescent="0.25">
      <c r="A448">
        <v>3001</v>
      </c>
      <c r="B448" t="s">
        <v>13</v>
      </c>
      <c r="C448">
        <v>3</v>
      </c>
      <c r="D448" t="s">
        <v>470</v>
      </c>
      <c r="E448" t="s">
        <v>74</v>
      </c>
      <c r="F448">
        <v>383.48</v>
      </c>
      <c r="G448">
        <v>41.31</v>
      </c>
      <c r="H448">
        <v>54.58</v>
      </c>
      <c r="I448">
        <v>8.67</v>
      </c>
      <c r="J448">
        <v>81.95</v>
      </c>
      <c r="K448">
        <v>302.67</v>
      </c>
      <c r="L448">
        <v>4.95</v>
      </c>
      <c r="M448">
        <v>2813.24</v>
      </c>
      <c r="N448">
        <v>8.24</v>
      </c>
      <c r="O448">
        <v>4.74</v>
      </c>
      <c r="P448">
        <v>25.85</v>
      </c>
      <c r="Q448">
        <v>32.54</v>
      </c>
      <c r="R448">
        <v>49.22</v>
      </c>
      <c r="S448">
        <v>2.13</v>
      </c>
      <c r="T448">
        <v>3.08</v>
      </c>
      <c r="U448">
        <v>3.26</v>
      </c>
      <c r="V448">
        <v>1.04</v>
      </c>
      <c r="W448">
        <v>15.37</v>
      </c>
      <c r="X448">
        <v>22.9</v>
      </c>
      <c r="Y448">
        <v>3853.14</v>
      </c>
      <c r="Z448">
        <v>1.06</v>
      </c>
      <c r="AA448">
        <v>3.92</v>
      </c>
      <c r="AB448">
        <v>12.29</v>
      </c>
      <c r="AC448">
        <v>6</v>
      </c>
      <c r="AD448">
        <v>14.75</v>
      </c>
      <c r="AE448">
        <v>3.8</v>
      </c>
      <c r="AF448">
        <v>0.7</v>
      </c>
      <c r="AG448">
        <v>2503.29</v>
      </c>
      <c r="AH448">
        <v>265.39999999999998</v>
      </c>
      <c r="AI448">
        <v>26.95</v>
      </c>
      <c r="AJ448">
        <v>14.01</v>
      </c>
      <c r="AK448">
        <v>159.72</v>
      </c>
      <c r="AL448">
        <v>205.54</v>
      </c>
      <c r="AM448">
        <v>161.35</v>
      </c>
      <c r="AN448">
        <v>20.9</v>
      </c>
      <c r="AO448">
        <v>8.9</v>
      </c>
      <c r="AP448">
        <v>34.200000000000003</v>
      </c>
      <c r="AQ448" t="s">
        <v>334</v>
      </c>
      <c r="AR448">
        <v>9.33</v>
      </c>
      <c r="AS448">
        <v>32.479999999999997</v>
      </c>
      <c r="AT448">
        <v>0.89</v>
      </c>
      <c r="AU448" s="5">
        <v>197.01</v>
      </c>
    </row>
    <row r="449" spans="1:47" x14ac:dyDescent="0.25">
      <c r="A449">
        <v>3001</v>
      </c>
      <c r="B449" t="s">
        <v>13</v>
      </c>
      <c r="C449">
        <v>7</v>
      </c>
      <c r="D449" t="s">
        <v>470</v>
      </c>
      <c r="E449" t="s">
        <v>74</v>
      </c>
      <c r="F449">
        <v>72.16</v>
      </c>
      <c r="G449">
        <v>5.4</v>
      </c>
      <c r="H449">
        <v>24.07</v>
      </c>
      <c r="I449">
        <v>4.45</v>
      </c>
      <c r="J449">
        <v>52.74</v>
      </c>
      <c r="K449">
        <v>241.71</v>
      </c>
      <c r="L449">
        <v>1.53</v>
      </c>
      <c r="M449">
        <v>596.91</v>
      </c>
      <c r="N449">
        <v>4.13</v>
      </c>
      <c r="O449">
        <v>1.95</v>
      </c>
      <c r="P449">
        <v>8.9</v>
      </c>
      <c r="Q449">
        <v>0.9</v>
      </c>
      <c r="R449">
        <v>12.17</v>
      </c>
      <c r="S449">
        <v>2.04</v>
      </c>
      <c r="T449">
        <v>3</v>
      </c>
      <c r="U449">
        <v>1.39</v>
      </c>
      <c r="V449">
        <v>1.04</v>
      </c>
      <c r="W449">
        <v>3.75</v>
      </c>
      <c r="X449">
        <v>2.64</v>
      </c>
      <c r="Y449">
        <v>168.01</v>
      </c>
      <c r="Z449">
        <v>1.06</v>
      </c>
      <c r="AA449">
        <v>3.31</v>
      </c>
      <c r="AB449">
        <v>0.52</v>
      </c>
      <c r="AC449">
        <v>2.82</v>
      </c>
      <c r="AD449">
        <v>3.14</v>
      </c>
      <c r="AE449">
        <v>1.78</v>
      </c>
      <c r="AF449">
        <v>0.7</v>
      </c>
      <c r="AG449">
        <v>398.44</v>
      </c>
      <c r="AH449">
        <v>73.680000000000007</v>
      </c>
      <c r="AI449">
        <v>9.58</v>
      </c>
      <c r="AJ449">
        <v>5.96</v>
      </c>
      <c r="AK449">
        <v>8.81</v>
      </c>
      <c r="AL449">
        <v>28.21</v>
      </c>
      <c r="AM449">
        <v>31.89</v>
      </c>
      <c r="AN449">
        <v>0.84</v>
      </c>
      <c r="AO449">
        <v>3.76</v>
      </c>
      <c r="AP449">
        <v>7.78</v>
      </c>
      <c r="AQ449" t="s">
        <v>334</v>
      </c>
      <c r="AR449">
        <v>0.78</v>
      </c>
      <c r="AS449">
        <v>1.1200000000000001</v>
      </c>
      <c r="AT449">
        <v>0.89</v>
      </c>
      <c r="AU449" s="5">
        <v>28.68</v>
      </c>
    </row>
    <row r="450" spans="1:47" x14ac:dyDescent="0.25">
      <c r="A450">
        <v>3001</v>
      </c>
      <c r="B450" t="s">
        <v>13</v>
      </c>
      <c r="C450">
        <v>11</v>
      </c>
      <c r="D450" t="s">
        <v>470</v>
      </c>
      <c r="E450" t="s">
        <v>74</v>
      </c>
      <c r="F450">
        <v>115.27</v>
      </c>
      <c r="G450">
        <v>5.4</v>
      </c>
      <c r="H450">
        <v>38.25</v>
      </c>
      <c r="I450">
        <v>4.45</v>
      </c>
      <c r="J450">
        <v>45.74</v>
      </c>
      <c r="K450">
        <v>98.76</v>
      </c>
      <c r="L450">
        <v>2.38</v>
      </c>
      <c r="M450">
        <v>799.13</v>
      </c>
      <c r="N450">
        <v>4.13</v>
      </c>
      <c r="O450">
        <v>1.01</v>
      </c>
      <c r="P450">
        <v>21.4</v>
      </c>
      <c r="Q450">
        <v>0.8</v>
      </c>
      <c r="R450">
        <v>61.86</v>
      </c>
      <c r="S450">
        <v>2.04</v>
      </c>
      <c r="T450">
        <v>3</v>
      </c>
      <c r="U450">
        <v>0.81</v>
      </c>
      <c r="V450">
        <v>1.04</v>
      </c>
      <c r="W450">
        <v>0.83</v>
      </c>
      <c r="X450">
        <v>6.98</v>
      </c>
      <c r="Y450">
        <v>372.57</v>
      </c>
      <c r="Z450">
        <v>1.06</v>
      </c>
      <c r="AA450">
        <v>3.31</v>
      </c>
      <c r="AB450">
        <v>0.52</v>
      </c>
      <c r="AC450">
        <v>2.82</v>
      </c>
      <c r="AD450">
        <v>3.14</v>
      </c>
      <c r="AE450">
        <v>1.87</v>
      </c>
      <c r="AF450">
        <v>0.7</v>
      </c>
      <c r="AG450">
        <v>1560.15</v>
      </c>
      <c r="AH450">
        <v>93.39</v>
      </c>
      <c r="AI450">
        <v>12.45</v>
      </c>
      <c r="AJ450">
        <v>6.5</v>
      </c>
      <c r="AK450">
        <v>0.84</v>
      </c>
      <c r="AL450">
        <v>6.56</v>
      </c>
      <c r="AM450">
        <v>122.55</v>
      </c>
      <c r="AN450">
        <v>0.84</v>
      </c>
      <c r="AO450">
        <v>3.76</v>
      </c>
      <c r="AP450">
        <v>7.78</v>
      </c>
      <c r="AQ450" t="s">
        <v>334</v>
      </c>
      <c r="AR450">
        <v>1.53</v>
      </c>
      <c r="AS450">
        <v>1.1200000000000001</v>
      </c>
      <c r="AT450">
        <v>0.89</v>
      </c>
      <c r="AU450" s="5">
        <v>75.42</v>
      </c>
    </row>
    <row r="451" spans="1:47" x14ac:dyDescent="0.25">
      <c r="A451">
        <v>3001</v>
      </c>
      <c r="B451" t="s">
        <v>13</v>
      </c>
      <c r="C451">
        <v>39</v>
      </c>
      <c r="D451" t="s">
        <v>470</v>
      </c>
      <c r="E451" t="s">
        <v>74</v>
      </c>
      <c r="F451">
        <v>36.049999999999997</v>
      </c>
      <c r="G451">
        <v>5.4</v>
      </c>
      <c r="H451">
        <v>28.46</v>
      </c>
      <c r="I451">
        <v>4.45</v>
      </c>
      <c r="J451">
        <v>72.59</v>
      </c>
      <c r="K451">
        <v>26.49</v>
      </c>
      <c r="L451">
        <v>1.53</v>
      </c>
      <c r="M451">
        <v>364.68</v>
      </c>
      <c r="N451">
        <v>4.13</v>
      </c>
      <c r="O451">
        <v>0.78</v>
      </c>
      <c r="P451">
        <v>16.46</v>
      </c>
      <c r="Q451">
        <v>0.8</v>
      </c>
      <c r="R451">
        <v>28.2</v>
      </c>
      <c r="S451">
        <v>2.04</v>
      </c>
      <c r="T451">
        <v>3</v>
      </c>
      <c r="U451">
        <v>1.65</v>
      </c>
      <c r="V451">
        <v>1.04</v>
      </c>
      <c r="W451">
        <v>0.83</v>
      </c>
      <c r="X451">
        <v>2.21</v>
      </c>
      <c r="Y451">
        <v>115.98</v>
      </c>
      <c r="Z451">
        <v>1.06</v>
      </c>
      <c r="AA451">
        <v>3.31</v>
      </c>
      <c r="AB451">
        <v>0.52</v>
      </c>
      <c r="AC451">
        <v>2.82</v>
      </c>
      <c r="AD451">
        <v>3.14</v>
      </c>
      <c r="AE451">
        <v>1.78</v>
      </c>
      <c r="AF451">
        <v>0.7</v>
      </c>
      <c r="AG451">
        <v>204.52</v>
      </c>
      <c r="AH451">
        <v>40.11</v>
      </c>
      <c r="AI451">
        <v>8.56</v>
      </c>
      <c r="AJ451">
        <v>5.96</v>
      </c>
      <c r="AK451">
        <v>0.84</v>
      </c>
      <c r="AL451">
        <v>2.98</v>
      </c>
      <c r="AM451">
        <v>28.26</v>
      </c>
      <c r="AN451">
        <v>0.84</v>
      </c>
      <c r="AO451">
        <v>3.76</v>
      </c>
      <c r="AP451">
        <v>6.53</v>
      </c>
      <c r="AQ451" t="s">
        <v>334</v>
      </c>
      <c r="AR451">
        <v>0.78</v>
      </c>
      <c r="AS451">
        <v>1.1200000000000001</v>
      </c>
      <c r="AT451">
        <v>0.89</v>
      </c>
      <c r="AU451" s="5">
        <v>19.309999999999999</v>
      </c>
    </row>
    <row r="452" spans="1:47" x14ac:dyDescent="0.25">
      <c r="A452">
        <v>3002</v>
      </c>
      <c r="B452" t="s">
        <v>14</v>
      </c>
      <c r="C452">
        <v>0</v>
      </c>
      <c r="D452" t="s">
        <v>470</v>
      </c>
      <c r="E452" t="s">
        <v>74</v>
      </c>
      <c r="F452">
        <v>66.040000000000006</v>
      </c>
      <c r="G452">
        <v>5.4</v>
      </c>
      <c r="H452">
        <v>8.4700000000000006</v>
      </c>
      <c r="I452">
        <v>4.45</v>
      </c>
      <c r="J452">
        <v>0.85</v>
      </c>
      <c r="K452">
        <v>6.24</v>
      </c>
      <c r="L452">
        <v>1.18</v>
      </c>
      <c r="M452">
        <v>288.45</v>
      </c>
      <c r="N452">
        <v>4.13</v>
      </c>
      <c r="O452">
        <v>0.84</v>
      </c>
      <c r="P452">
        <v>19.510000000000002</v>
      </c>
      <c r="Q452">
        <v>0.8</v>
      </c>
      <c r="R452">
        <v>15.47</v>
      </c>
      <c r="S452">
        <v>2.04</v>
      </c>
      <c r="T452">
        <v>3</v>
      </c>
      <c r="U452">
        <v>0.81</v>
      </c>
      <c r="V452">
        <v>1.04</v>
      </c>
      <c r="W452">
        <v>0.83</v>
      </c>
      <c r="X452">
        <v>0.05</v>
      </c>
      <c r="Y452">
        <v>61.84</v>
      </c>
      <c r="Z452">
        <v>1.06</v>
      </c>
      <c r="AA452">
        <v>3.31</v>
      </c>
      <c r="AB452">
        <v>0.52</v>
      </c>
      <c r="AC452">
        <v>2.82</v>
      </c>
      <c r="AD452">
        <v>3.14</v>
      </c>
      <c r="AE452">
        <v>1.78</v>
      </c>
      <c r="AF452">
        <v>0.7</v>
      </c>
      <c r="AG452">
        <v>367.14</v>
      </c>
      <c r="AH452">
        <v>39.24</v>
      </c>
      <c r="AI452">
        <v>5.99</v>
      </c>
      <c r="AJ452">
        <v>5.96</v>
      </c>
      <c r="AK452">
        <v>0.84</v>
      </c>
      <c r="AL452">
        <v>2.98</v>
      </c>
      <c r="AM452">
        <v>61.74</v>
      </c>
      <c r="AN452">
        <v>0.84</v>
      </c>
      <c r="AO452">
        <v>3.76</v>
      </c>
      <c r="AP452">
        <v>0.62</v>
      </c>
      <c r="AQ452" t="s">
        <v>334</v>
      </c>
      <c r="AR452">
        <v>0.78</v>
      </c>
      <c r="AS452">
        <v>1.1200000000000001</v>
      </c>
      <c r="AT452">
        <v>0.89</v>
      </c>
      <c r="AU452" s="5">
        <v>5.96</v>
      </c>
    </row>
    <row r="453" spans="1:47" x14ac:dyDescent="0.25">
      <c r="A453">
        <v>3002</v>
      </c>
      <c r="B453" t="s">
        <v>14</v>
      </c>
      <c r="C453">
        <v>39</v>
      </c>
      <c r="D453" t="s">
        <v>470</v>
      </c>
      <c r="E453" t="s">
        <v>74</v>
      </c>
      <c r="F453">
        <v>58.4</v>
      </c>
      <c r="G453">
        <v>5.4</v>
      </c>
      <c r="H453">
        <v>8.4700000000000006</v>
      </c>
      <c r="I453">
        <v>4.45</v>
      </c>
      <c r="J453">
        <v>31.03</v>
      </c>
      <c r="K453">
        <v>9.1300000000000008</v>
      </c>
      <c r="L453">
        <v>1.18</v>
      </c>
      <c r="M453">
        <v>413.88</v>
      </c>
      <c r="N453">
        <v>4.13</v>
      </c>
      <c r="O453">
        <v>0.78</v>
      </c>
      <c r="P453">
        <v>13.06</v>
      </c>
      <c r="Q453">
        <v>0.8</v>
      </c>
      <c r="R453">
        <v>7.51</v>
      </c>
      <c r="S453">
        <v>2.04</v>
      </c>
      <c r="T453">
        <v>3</v>
      </c>
      <c r="U453">
        <v>4.29</v>
      </c>
      <c r="V453">
        <v>1.04</v>
      </c>
      <c r="W453">
        <v>0.83</v>
      </c>
      <c r="X453">
        <v>0.05</v>
      </c>
      <c r="Y453">
        <v>65.849999999999994</v>
      </c>
      <c r="Z453">
        <v>1.06</v>
      </c>
      <c r="AA453">
        <v>3.31</v>
      </c>
      <c r="AB453">
        <v>0.52</v>
      </c>
      <c r="AC453">
        <v>2.82</v>
      </c>
      <c r="AD453">
        <v>3.14</v>
      </c>
      <c r="AE453">
        <v>1.78</v>
      </c>
      <c r="AF453">
        <v>0.7</v>
      </c>
      <c r="AG453">
        <v>326.72000000000003</v>
      </c>
      <c r="AH453">
        <v>43.36</v>
      </c>
      <c r="AI453">
        <v>5.99</v>
      </c>
      <c r="AJ453">
        <v>5.96</v>
      </c>
      <c r="AK453">
        <v>0.84</v>
      </c>
      <c r="AL453">
        <v>2.98</v>
      </c>
      <c r="AM453">
        <v>42.76</v>
      </c>
      <c r="AN453">
        <v>0.84</v>
      </c>
      <c r="AO453">
        <v>3.76</v>
      </c>
      <c r="AP453">
        <v>0.62</v>
      </c>
      <c r="AQ453" t="s">
        <v>334</v>
      </c>
      <c r="AR453">
        <v>0.78</v>
      </c>
      <c r="AS453">
        <v>1.1200000000000001</v>
      </c>
      <c r="AT453">
        <v>0.89</v>
      </c>
      <c r="AU453" s="5">
        <v>5.96</v>
      </c>
    </row>
    <row r="454" spans="1:47" x14ac:dyDescent="0.25">
      <c r="A454">
        <v>3003</v>
      </c>
      <c r="B454" t="s">
        <v>15</v>
      </c>
      <c r="C454">
        <v>0</v>
      </c>
      <c r="D454" t="s">
        <v>470</v>
      </c>
      <c r="E454" t="s">
        <v>74</v>
      </c>
      <c r="F454">
        <v>119.12</v>
      </c>
      <c r="G454">
        <v>5.4</v>
      </c>
      <c r="H454">
        <v>8.4700000000000006</v>
      </c>
      <c r="I454">
        <v>4.45</v>
      </c>
      <c r="J454">
        <v>93.93</v>
      </c>
      <c r="K454">
        <v>13.27</v>
      </c>
      <c r="L454">
        <v>1.18</v>
      </c>
      <c r="M454">
        <v>506.79</v>
      </c>
      <c r="N454">
        <v>4.13</v>
      </c>
      <c r="O454">
        <v>0.84</v>
      </c>
      <c r="P454">
        <v>20.81</v>
      </c>
      <c r="Q454">
        <v>0.8</v>
      </c>
      <c r="R454">
        <v>68.44</v>
      </c>
      <c r="S454">
        <v>2.04</v>
      </c>
      <c r="T454">
        <v>3</v>
      </c>
      <c r="U454">
        <v>0.99</v>
      </c>
      <c r="V454">
        <v>1.04</v>
      </c>
      <c r="W454">
        <v>0.83</v>
      </c>
      <c r="X454">
        <v>8.01</v>
      </c>
      <c r="Y454">
        <v>741.27</v>
      </c>
      <c r="Z454">
        <v>1.06</v>
      </c>
      <c r="AA454">
        <v>3.31</v>
      </c>
      <c r="AB454">
        <v>0.52</v>
      </c>
      <c r="AC454">
        <v>2.82</v>
      </c>
      <c r="AD454">
        <v>3.14</v>
      </c>
      <c r="AE454">
        <v>1.78</v>
      </c>
      <c r="AF454">
        <v>0.7</v>
      </c>
      <c r="AG454">
        <v>267.52999999999997</v>
      </c>
      <c r="AH454">
        <v>165.34</v>
      </c>
      <c r="AI454">
        <v>5.99</v>
      </c>
      <c r="AJ454">
        <v>5.96</v>
      </c>
      <c r="AK454">
        <v>0.84</v>
      </c>
      <c r="AL454">
        <v>2.98</v>
      </c>
      <c r="AM454">
        <v>119.92</v>
      </c>
      <c r="AN454">
        <v>0.84</v>
      </c>
      <c r="AO454">
        <v>3.76</v>
      </c>
      <c r="AP454">
        <v>1.31</v>
      </c>
      <c r="AQ454" t="s">
        <v>334</v>
      </c>
      <c r="AR454">
        <v>2.56</v>
      </c>
      <c r="AS454">
        <v>1.1200000000000001</v>
      </c>
      <c r="AT454">
        <v>0.89</v>
      </c>
      <c r="AU454" s="5">
        <v>24.04</v>
      </c>
    </row>
    <row r="455" spans="1:47" x14ac:dyDescent="0.25">
      <c r="A455">
        <v>3003</v>
      </c>
      <c r="B455" t="s">
        <v>15</v>
      </c>
      <c r="C455">
        <v>39</v>
      </c>
      <c r="D455" t="s">
        <v>470</v>
      </c>
      <c r="E455" t="s">
        <v>74</v>
      </c>
      <c r="F455">
        <v>9.7100000000000009</v>
      </c>
      <c r="G455">
        <v>5.4</v>
      </c>
      <c r="H455">
        <v>8.4700000000000006</v>
      </c>
      <c r="I455">
        <v>4.45</v>
      </c>
      <c r="J455">
        <v>102.57</v>
      </c>
      <c r="K455">
        <v>6.24</v>
      </c>
      <c r="L455">
        <v>1.18</v>
      </c>
      <c r="M455">
        <v>124.09</v>
      </c>
      <c r="N455">
        <v>4.13</v>
      </c>
      <c r="O455">
        <v>0.97</v>
      </c>
      <c r="P455">
        <v>5.3</v>
      </c>
      <c r="Q455">
        <v>0.8</v>
      </c>
      <c r="R455">
        <v>8.51</v>
      </c>
      <c r="S455">
        <v>2.04</v>
      </c>
      <c r="T455">
        <v>3</v>
      </c>
      <c r="U455">
        <v>6.15</v>
      </c>
      <c r="V455">
        <v>1.04</v>
      </c>
      <c r="W455">
        <v>0.83</v>
      </c>
      <c r="X455">
        <v>1.43</v>
      </c>
      <c r="Y455">
        <v>52.04</v>
      </c>
      <c r="Z455">
        <v>1.06</v>
      </c>
      <c r="AA455">
        <v>3.31</v>
      </c>
      <c r="AB455">
        <v>0.52</v>
      </c>
      <c r="AC455">
        <v>2.82</v>
      </c>
      <c r="AD455">
        <v>3.14</v>
      </c>
      <c r="AE455">
        <v>1.78</v>
      </c>
      <c r="AF455">
        <v>0.7</v>
      </c>
      <c r="AG455">
        <v>42.69</v>
      </c>
      <c r="AH455">
        <v>52.43</v>
      </c>
      <c r="AI455">
        <v>5.99</v>
      </c>
      <c r="AJ455">
        <v>5.96</v>
      </c>
      <c r="AK455">
        <v>0.84</v>
      </c>
      <c r="AL455">
        <v>2.98</v>
      </c>
      <c r="AM455">
        <v>15.87</v>
      </c>
      <c r="AN455">
        <v>0.84</v>
      </c>
      <c r="AO455">
        <v>3.76</v>
      </c>
      <c r="AP455">
        <v>0.62</v>
      </c>
      <c r="AQ455" t="s">
        <v>334</v>
      </c>
      <c r="AR455">
        <v>0.78</v>
      </c>
      <c r="AS455">
        <v>1.1200000000000001</v>
      </c>
      <c r="AT455">
        <v>0.89</v>
      </c>
      <c r="AU455" s="5">
        <v>5.96</v>
      </c>
    </row>
    <row r="456" spans="1:47" x14ac:dyDescent="0.25">
      <c r="A456">
        <v>3004</v>
      </c>
      <c r="B456" t="s">
        <v>16</v>
      </c>
      <c r="C456">
        <v>0</v>
      </c>
      <c r="D456" t="s">
        <v>470</v>
      </c>
      <c r="E456" t="s">
        <v>74</v>
      </c>
      <c r="F456">
        <v>10.36</v>
      </c>
      <c r="G456">
        <v>5.4</v>
      </c>
      <c r="H456">
        <v>23.13</v>
      </c>
      <c r="I456">
        <v>4.45</v>
      </c>
      <c r="J456">
        <v>154.33000000000001</v>
      </c>
      <c r="K456">
        <v>231.83</v>
      </c>
      <c r="L456">
        <v>1.18</v>
      </c>
      <c r="M456">
        <v>198.44</v>
      </c>
      <c r="N456">
        <v>5.6</v>
      </c>
      <c r="O456">
        <v>1.72</v>
      </c>
      <c r="P456">
        <v>2.5099999999999998</v>
      </c>
      <c r="Q456">
        <v>0.8</v>
      </c>
      <c r="R456">
        <v>7.02</v>
      </c>
      <c r="S456">
        <v>2.04</v>
      </c>
      <c r="T456">
        <v>3</v>
      </c>
      <c r="U456">
        <v>1.1399999999999999</v>
      </c>
      <c r="V456">
        <v>1.04</v>
      </c>
      <c r="W456">
        <v>11.86</v>
      </c>
      <c r="X456">
        <v>2.21</v>
      </c>
      <c r="Y456">
        <v>61.38</v>
      </c>
      <c r="Z456">
        <v>1.06</v>
      </c>
      <c r="AA456">
        <v>3.31</v>
      </c>
      <c r="AB456">
        <v>0.52</v>
      </c>
      <c r="AC456">
        <v>2.82</v>
      </c>
      <c r="AD456">
        <v>3.14</v>
      </c>
      <c r="AE456">
        <v>1.78</v>
      </c>
      <c r="AF456">
        <v>0.7</v>
      </c>
      <c r="AG456">
        <v>144.9</v>
      </c>
      <c r="AH456">
        <v>5.66</v>
      </c>
      <c r="AI456">
        <v>8.56</v>
      </c>
      <c r="AJ456">
        <v>5.96</v>
      </c>
      <c r="AK456">
        <v>3.15</v>
      </c>
      <c r="AL456">
        <v>13.45</v>
      </c>
      <c r="AM456">
        <v>1.29</v>
      </c>
      <c r="AN456">
        <v>45.17</v>
      </c>
      <c r="AO456">
        <v>3.76</v>
      </c>
      <c r="AP456">
        <v>6.53</v>
      </c>
      <c r="AQ456" t="s">
        <v>334</v>
      </c>
      <c r="AR456">
        <v>0.78</v>
      </c>
      <c r="AS456">
        <v>7.46</v>
      </c>
      <c r="AT456">
        <v>0.89</v>
      </c>
      <c r="AU456" s="5">
        <v>22.47</v>
      </c>
    </row>
    <row r="457" spans="1:47" x14ac:dyDescent="0.25">
      <c r="A457">
        <v>3005</v>
      </c>
      <c r="B457" t="s">
        <v>17</v>
      </c>
      <c r="C457">
        <v>0</v>
      </c>
      <c r="D457" t="s">
        <v>470</v>
      </c>
      <c r="E457" t="s">
        <v>74</v>
      </c>
      <c r="F457">
        <v>199.67</v>
      </c>
      <c r="G457">
        <v>60.73</v>
      </c>
      <c r="H457">
        <v>87.46</v>
      </c>
      <c r="I457">
        <v>9.23</v>
      </c>
      <c r="J457">
        <v>393.9</v>
      </c>
      <c r="K457">
        <v>8727.2099999999991</v>
      </c>
      <c r="L457">
        <v>11.05</v>
      </c>
      <c r="M457">
        <v>3723.1</v>
      </c>
      <c r="N457">
        <v>118.14</v>
      </c>
      <c r="O457">
        <v>10.73</v>
      </c>
      <c r="P457">
        <v>50.17</v>
      </c>
      <c r="Q457">
        <v>387.04</v>
      </c>
      <c r="R457">
        <v>517.04</v>
      </c>
      <c r="S457">
        <v>5.49</v>
      </c>
      <c r="T457">
        <v>62.7</v>
      </c>
      <c r="U457">
        <v>14.54</v>
      </c>
      <c r="V457">
        <v>1.04</v>
      </c>
      <c r="W457">
        <v>488.25</v>
      </c>
      <c r="X457">
        <v>57.71</v>
      </c>
      <c r="Y457">
        <v>4639.41</v>
      </c>
      <c r="Z457">
        <v>7.16</v>
      </c>
      <c r="AA457">
        <v>11.7</v>
      </c>
      <c r="AB457">
        <v>40.79</v>
      </c>
      <c r="AC457">
        <v>19.440000000000001</v>
      </c>
      <c r="AD457">
        <v>37.47</v>
      </c>
      <c r="AE457">
        <v>7.35</v>
      </c>
      <c r="AF457">
        <v>3.8</v>
      </c>
      <c r="AG457">
        <v>18320.07</v>
      </c>
      <c r="AH457">
        <v>219.46</v>
      </c>
      <c r="AI457">
        <v>39.08</v>
      </c>
      <c r="AJ457">
        <v>27.28</v>
      </c>
      <c r="AK457">
        <v>161.68</v>
      </c>
      <c r="AL457">
        <v>124.79</v>
      </c>
      <c r="AM457">
        <v>220.22</v>
      </c>
      <c r="AN457">
        <v>210.76</v>
      </c>
      <c r="AO457">
        <v>167.57</v>
      </c>
      <c r="AP457">
        <v>104.4</v>
      </c>
      <c r="AQ457" t="s">
        <v>334</v>
      </c>
      <c r="AR457">
        <v>33.43</v>
      </c>
      <c r="AS457">
        <v>164.47</v>
      </c>
      <c r="AT457">
        <v>1.45</v>
      </c>
      <c r="AU457" s="5">
        <v>622.1</v>
      </c>
    </row>
    <row r="458" spans="1:47" x14ac:dyDescent="0.25">
      <c r="A458">
        <v>3006</v>
      </c>
      <c r="B458" t="s">
        <v>18</v>
      </c>
      <c r="C458">
        <v>0</v>
      </c>
      <c r="D458" t="s">
        <v>470</v>
      </c>
      <c r="E458" t="s">
        <v>74</v>
      </c>
      <c r="F458">
        <v>6.08</v>
      </c>
      <c r="G458">
        <v>5.4</v>
      </c>
      <c r="H458">
        <v>8.4700000000000006</v>
      </c>
      <c r="I458">
        <v>4.45</v>
      </c>
      <c r="J458">
        <v>38.51</v>
      </c>
      <c r="K458">
        <v>12.57</v>
      </c>
      <c r="L458">
        <v>1.18</v>
      </c>
      <c r="M458">
        <v>0.52</v>
      </c>
      <c r="N458">
        <v>4.13</v>
      </c>
      <c r="O458">
        <v>0.8</v>
      </c>
      <c r="P458">
        <v>1.47</v>
      </c>
      <c r="Q458">
        <v>0.8</v>
      </c>
      <c r="R458">
        <v>0.79</v>
      </c>
      <c r="S458">
        <v>2.04</v>
      </c>
      <c r="T458">
        <v>3</v>
      </c>
      <c r="U458">
        <v>0.81</v>
      </c>
      <c r="V458">
        <v>1.04</v>
      </c>
      <c r="W458">
        <v>0.83</v>
      </c>
      <c r="X458">
        <v>0.05</v>
      </c>
      <c r="Y458">
        <v>4.58</v>
      </c>
      <c r="Z458">
        <v>1.06</v>
      </c>
      <c r="AA458">
        <v>3.31</v>
      </c>
      <c r="AB458">
        <v>0.52</v>
      </c>
      <c r="AC458">
        <v>2.82</v>
      </c>
      <c r="AD458">
        <v>3.14</v>
      </c>
      <c r="AE458">
        <v>1.78</v>
      </c>
      <c r="AF458">
        <v>0.7</v>
      </c>
      <c r="AG458">
        <v>7.01</v>
      </c>
      <c r="AH458">
        <v>4.45</v>
      </c>
      <c r="AI458">
        <v>5.99</v>
      </c>
      <c r="AJ458">
        <v>5.96</v>
      </c>
      <c r="AK458">
        <v>0.84</v>
      </c>
      <c r="AL458">
        <v>2.98</v>
      </c>
      <c r="AM458">
        <v>0.83</v>
      </c>
      <c r="AN458">
        <v>0.84</v>
      </c>
      <c r="AO458">
        <v>3.76</v>
      </c>
      <c r="AP458">
        <v>0.62</v>
      </c>
      <c r="AQ458" t="s">
        <v>334</v>
      </c>
      <c r="AR458">
        <v>0.78</v>
      </c>
      <c r="AS458">
        <v>1.1200000000000001</v>
      </c>
      <c r="AT458">
        <v>0.89</v>
      </c>
      <c r="AU458" s="5">
        <v>11.23</v>
      </c>
    </row>
    <row r="459" spans="1:47" x14ac:dyDescent="0.25">
      <c r="A459">
        <v>3007</v>
      </c>
      <c r="B459" t="s">
        <v>19</v>
      </c>
      <c r="C459">
        <v>0</v>
      </c>
      <c r="D459" t="s">
        <v>470</v>
      </c>
      <c r="E459" t="s">
        <v>74</v>
      </c>
      <c r="F459">
        <v>6.08</v>
      </c>
      <c r="G459">
        <v>5.4</v>
      </c>
      <c r="H459">
        <v>8.4700000000000006</v>
      </c>
      <c r="I459">
        <v>4.45</v>
      </c>
      <c r="J459">
        <v>0.85</v>
      </c>
      <c r="K459">
        <v>8.8000000000000007</v>
      </c>
      <c r="L459">
        <v>1.18</v>
      </c>
      <c r="M459">
        <v>0.52</v>
      </c>
      <c r="N459">
        <v>4.13</v>
      </c>
      <c r="O459">
        <v>0.78</v>
      </c>
      <c r="P459">
        <v>0.91</v>
      </c>
      <c r="Q459">
        <v>0.8</v>
      </c>
      <c r="R459">
        <v>0.79</v>
      </c>
      <c r="S459">
        <v>2.04</v>
      </c>
      <c r="T459">
        <v>3</v>
      </c>
      <c r="U459">
        <v>0.81</v>
      </c>
      <c r="V459">
        <v>1.04</v>
      </c>
      <c r="W459">
        <v>0.83</v>
      </c>
      <c r="X459">
        <v>0.05</v>
      </c>
      <c r="Y459">
        <v>0.84</v>
      </c>
      <c r="Z459">
        <v>1.06</v>
      </c>
      <c r="AA459">
        <v>3.31</v>
      </c>
      <c r="AB459">
        <v>0.52</v>
      </c>
      <c r="AC459">
        <v>2.82</v>
      </c>
      <c r="AD459">
        <v>3.14</v>
      </c>
      <c r="AE459">
        <v>1.78</v>
      </c>
      <c r="AF459">
        <v>0.7</v>
      </c>
      <c r="AG459">
        <v>2.2999999999999998</v>
      </c>
      <c r="AH459">
        <v>4.45</v>
      </c>
      <c r="AI459">
        <v>5.99</v>
      </c>
      <c r="AJ459">
        <v>5.96</v>
      </c>
      <c r="AK459">
        <v>0.84</v>
      </c>
      <c r="AL459">
        <v>2.98</v>
      </c>
      <c r="AM459">
        <v>0.83</v>
      </c>
      <c r="AN459">
        <v>0.84</v>
      </c>
      <c r="AO459">
        <v>3.76</v>
      </c>
      <c r="AP459">
        <v>0.62</v>
      </c>
      <c r="AQ459" t="s">
        <v>334</v>
      </c>
      <c r="AR459">
        <v>0.78</v>
      </c>
      <c r="AS459">
        <v>1.1200000000000001</v>
      </c>
      <c r="AT459">
        <v>0.89</v>
      </c>
      <c r="AU459" s="5">
        <v>5.96</v>
      </c>
    </row>
    <row r="460" spans="1:47" x14ac:dyDescent="0.25">
      <c r="A460">
        <v>3008</v>
      </c>
      <c r="B460" t="s">
        <v>20</v>
      </c>
      <c r="C460">
        <v>0</v>
      </c>
      <c r="D460" t="s">
        <v>470</v>
      </c>
      <c r="E460" t="s">
        <v>74</v>
      </c>
      <c r="F460">
        <v>46.48</v>
      </c>
      <c r="G460">
        <v>5.4</v>
      </c>
      <c r="H460">
        <v>14.69</v>
      </c>
      <c r="I460">
        <v>4.45</v>
      </c>
      <c r="J460">
        <v>42.15</v>
      </c>
      <c r="K460">
        <v>207.39</v>
      </c>
      <c r="L460">
        <v>1.53</v>
      </c>
      <c r="M460">
        <v>796.03</v>
      </c>
      <c r="N460">
        <v>4.13</v>
      </c>
      <c r="O460">
        <v>0.84</v>
      </c>
      <c r="P460">
        <v>4.17</v>
      </c>
      <c r="Q460">
        <v>0.8</v>
      </c>
      <c r="R460">
        <v>17.149999999999999</v>
      </c>
      <c r="S460">
        <v>2.04</v>
      </c>
      <c r="T460">
        <v>3</v>
      </c>
      <c r="U460">
        <v>0.81</v>
      </c>
      <c r="V460">
        <v>1.04</v>
      </c>
      <c r="W460">
        <v>0.83</v>
      </c>
      <c r="X460">
        <v>3.84</v>
      </c>
      <c r="Y460">
        <v>124.88</v>
      </c>
      <c r="Z460">
        <v>1.06</v>
      </c>
      <c r="AA460">
        <v>3.31</v>
      </c>
      <c r="AB460">
        <v>0.52</v>
      </c>
      <c r="AC460">
        <v>2.82</v>
      </c>
      <c r="AD460">
        <v>3.14</v>
      </c>
      <c r="AE460">
        <v>1.78</v>
      </c>
      <c r="AF460">
        <v>0.7</v>
      </c>
      <c r="AG460">
        <v>694.62</v>
      </c>
      <c r="AH460">
        <v>49.74</v>
      </c>
      <c r="AI460">
        <v>5.99</v>
      </c>
      <c r="AJ460">
        <v>5.96</v>
      </c>
      <c r="AK460">
        <v>0.84</v>
      </c>
      <c r="AL460">
        <v>2.98</v>
      </c>
      <c r="AM460">
        <v>45.47</v>
      </c>
      <c r="AN460">
        <v>0.84</v>
      </c>
      <c r="AO460">
        <v>3.76</v>
      </c>
      <c r="AP460">
        <v>1.72</v>
      </c>
      <c r="AQ460" t="s">
        <v>334</v>
      </c>
      <c r="AR460">
        <v>0.78</v>
      </c>
      <c r="AS460">
        <v>1.1200000000000001</v>
      </c>
      <c r="AT460">
        <v>0.89</v>
      </c>
      <c r="AU460" s="5">
        <v>20.89</v>
      </c>
    </row>
    <row r="461" spans="1:47" x14ac:dyDescent="0.25">
      <c r="A461">
        <v>3009</v>
      </c>
      <c r="B461" t="s">
        <v>21</v>
      </c>
      <c r="C461">
        <v>0</v>
      </c>
      <c r="D461" t="s">
        <v>470</v>
      </c>
      <c r="E461" t="s">
        <v>74</v>
      </c>
      <c r="F461">
        <v>27.19</v>
      </c>
      <c r="G461">
        <v>5.4</v>
      </c>
      <c r="H461">
        <v>8.4700000000000006</v>
      </c>
      <c r="I461">
        <v>4.45</v>
      </c>
      <c r="J461">
        <v>15.16</v>
      </c>
      <c r="K461">
        <v>88.21</v>
      </c>
      <c r="L461">
        <v>1.18</v>
      </c>
      <c r="M461">
        <v>484.14</v>
      </c>
      <c r="N461">
        <v>4.13</v>
      </c>
      <c r="O461">
        <v>0.78</v>
      </c>
      <c r="P461">
        <v>6.85</v>
      </c>
      <c r="Q461">
        <v>0.8</v>
      </c>
      <c r="R461">
        <v>24.66</v>
      </c>
      <c r="S461">
        <v>2.04</v>
      </c>
      <c r="T461">
        <v>3</v>
      </c>
      <c r="U461">
        <v>0.81</v>
      </c>
      <c r="V461">
        <v>1.04</v>
      </c>
      <c r="W461">
        <v>0.83</v>
      </c>
      <c r="X461">
        <v>1.81</v>
      </c>
      <c r="Y461">
        <v>86.05</v>
      </c>
      <c r="Z461">
        <v>1.06</v>
      </c>
      <c r="AA461">
        <v>3.31</v>
      </c>
      <c r="AB461">
        <v>0.52</v>
      </c>
      <c r="AC461">
        <v>2.82</v>
      </c>
      <c r="AD461">
        <v>3.14</v>
      </c>
      <c r="AE461">
        <v>1.78</v>
      </c>
      <c r="AF461">
        <v>0.7</v>
      </c>
      <c r="AG461">
        <v>1506.42</v>
      </c>
      <c r="AH461">
        <v>115.48</v>
      </c>
      <c r="AI461">
        <v>5.99</v>
      </c>
      <c r="AJ461">
        <v>5.96</v>
      </c>
      <c r="AK461">
        <v>0.84</v>
      </c>
      <c r="AL461">
        <v>2.98</v>
      </c>
      <c r="AM461">
        <v>57.67</v>
      </c>
      <c r="AN461">
        <v>0.84</v>
      </c>
      <c r="AO461">
        <v>3.76</v>
      </c>
      <c r="AP461">
        <v>1.31</v>
      </c>
      <c r="AQ461" t="s">
        <v>334</v>
      </c>
      <c r="AR461">
        <v>0.78</v>
      </c>
      <c r="AS461">
        <v>1.1200000000000001</v>
      </c>
      <c r="AT461">
        <v>0.89</v>
      </c>
      <c r="AU461" s="5">
        <v>5.96</v>
      </c>
    </row>
    <row r="462" spans="1:47" x14ac:dyDescent="0.25">
      <c r="A462">
        <v>3010</v>
      </c>
      <c r="B462" t="s">
        <v>22</v>
      </c>
      <c r="C462">
        <v>0</v>
      </c>
      <c r="D462" t="s">
        <v>470</v>
      </c>
      <c r="E462" t="s">
        <v>74</v>
      </c>
      <c r="F462">
        <v>6.08</v>
      </c>
      <c r="G462">
        <v>5.4</v>
      </c>
      <c r="H462">
        <v>8.4700000000000006</v>
      </c>
      <c r="I462">
        <v>4.45</v>
      </c>
      <c r="J462">
        <v>15.16</v>
      </c>
      <c r="K462">
        <v>4.82</v>
      </c>
      <c r="L462">
        <v>1.18</v>
      </c>
      <c r="M462">
        <v>0.52</v>
      </c>
      <c r="N462">
        <v>4.13</v>
      </c>
      <c r="O462">
        <v>0.78</v>
      </c>
      <c r="P462">
        <v>4.3600000000000003</v>
      </c>
      <c r="Q462">
        <v>0.8</v>
      </c>
      <c r="R462">
        <v>4.2300000000000004</v>
      </c>
      <c r="S462">
        <v>2.04</v>
      </c>
      <c r="T462">
        <v>3</v>
      </c>
      <c r="U462">
        <v>0.81</v>
      </c>
      <c r="V462">
        <v>1.04</v>
      </c>
      <c r="W462">
        <v>0.83</v>
      </c>
      <c r="X462">
        <v>0.05</v>
      </c>
      <c r="Y462">
        <v>0.84</v>
      </c>
      <c r="Z462">
        <v>1.06</v>
      </c>
      <c r="AA462">
        <v>3.31</v>
      </c>
      <c r="AB462">
        <v>0.52</v>
      </c>
      <c r="AC462">
        <v>2.82</v>
      </c>
      <c r="AD462">
        <v>3.14</v>
      </c>
      <c r="AE462">
        <v>1.78</v>
      </c>
      <c r="AF462">
        <v>0.7</v>
      </c>
      <c r="AG462">
        <v>2.2999999999999998</v>
      </c>
      <c r="AH462">
        <v>4.45</v>
      </c>
      <c r="AI462">
        <v>5.99</v>
      </c>
      <c r="AJ462">
        <v>5.96</v>
      </c>
      <c r="AK462">
        <v>0.84</v>
      </c>
      <c r="AL462">
        <v>2.98</v>
      </c>
      <c r="AM462">
        <v>0.83</v>
      </c>
      <c r="AN462">
        <v>0.84</v>
      </c>
      <c r="AO462">
        <v>3.76</v>
      </c>
      <c r="AP462">
        <v>0.62</v>
      </c>
      <c r="AQ462" t="s">
        <v>334</v>
      </c>
      <c r="AR462">
        <v>0.78</v>
      </c>
      <c r="AS462">
        <v>1.1200000000000001</v>
      </c>
      <c r="AT462">
        <v>0.89</v>
      </c>
      <c r="AU462" s="5">
        <v>9.59</v>
      </c>
    </row>
    <row r="463" spans="1:47" x14ac:dyDescent="0.25">
      <c r="A463">
        <v>3011</v>
      </c>
      <c r="B463" t="s">
        <v>23</v>
      </c>
      <c r="C463">
        <v>0</v>
      </c>
      <c r="D463" t="s">
        <v>470</v>
      </c>
      <c r="E463" t="s">
        <v>74</v>
      </c>
      <c r="F463">
        <v>6.08</v>
      </c>
      <c r="G463">
        <v>5.4</v>
      </c>
      <c r="H463">
        <v>8.4700000000000006</v>
      </c>
      <c r="I463">
        <v>4.45</v>
      </c>
      <c r="J463">
        <v>84.99</v>
      </c>
      <c r="K463">
        <v>9.1300000000000008</v>
      </c>
      <c r="L463">
        <v>1.18</v>
      </c>
      <c r="M463">
        <v>0.52</v>
      </c>
      <c r="N463">
        <v>4.13</v>
      </c>
      <c r="O463">
        <v>0.8</v>
      </c>
      <c r="P463">
        <v>2.95</v>
      </c>
      <c r="Q463">
        <v>0.8</v>
      </c>
      <c r="R463">
        <v>0.79</v>
      </c>
      <c r="S463">
        <v>2.04</v>
      </c>
      <c r="T463">
        <v>3</v>
      </c>
      <c r="U463">
        <v>0.81</v>
      </c>
      <c r="V463">
        <v>1.04</v>
      </c>
      <c r="W463">
        <v>0.83</v>
      </c>
      <c r="X463">
        <v>0.57999999999999996</v>
      </c>
      <c r="Y463">
        <v>0.84</v>
      </c>
      <c r="Z463">
        <v>1.06</v>
      </c>
      <c r="AA463">
        <v>3.31</v>
      </c>
      <c r="AB463">
        <v>0.52</v>
      </c>
      <c r="AC463">
        <v>2.82</v>
      </c>
      <c r="AD463">
        <v>3.14</v>
      </c>
      <c r="AE463">
        <v>1.78</v>
      </c>
      <c r="AF463">
        <v>0.7</v>
      </c>
      <c r="AG463">
        <v>2.2999999999999998</v>
      </c>
      <c r="AH463">
        <v>4.45</v>
      </c>
      <c r="AI463">
        <v>5.99</v>
      </c>
      <c r="AJ463">
        <v>5.96</v>
      </c>
      <c r="AK463">
        <v>0.84</v>
      </c>
      <c r="AL463">
        <v>2.98</v>
      </c>
      <c r="AM463">
        <v>0.83</v>
      </c>
      <c r="AN463">
        <v>12.39</v>
      </c>
      <c r="AO463">
        <v>3.76</v>
      </c>
      <c r="AP463">
        <v>0.62</v>
      </c>
      <c r="AQ463" t="s">
        <v>334</v>
      </c>
      <c r="AR463">
        <v>0.78</v>
      </c>
      <c r="AS463">
        <v>1.1200000000000001</v>
      </c>
      <c r="AT463">
        <v>0.89</v>
      </c>
      <c r="AU463" s="5">
        <v>5.96</v>
      </c>
    </row>
    <row r="464" spans="1:47" x14ac:dyDescent="0.25">
      <c r="A464">
        <v>3012</v>
      </c>
      <c r="B464" t="s">
        <v>24</v>
      </c>
      <c r="C464">
        <v>0</v>
      </c>
      <c r="D464" t="s">
        <v>470</v>
      </c>
      <c r="E464" t="s">
        <v>74</v>
      </c>
      <c r="F464">
        <v>13.16</v>
      </c>
      <c r="G464">
        <v>5.4</v>
      </c>
      <c r="H464">
        <v>8.4700000000000006</v>
      </c>
      <c r="I464">
        <v>4.45</v>
      </c>
      <c r="J464">
        <v>102.57</v>
      </c>
      <c r="K464">
        <v>17.05</v>
      </c>
      <c r="L464">
        <v>1.18</v>
      </c>
      <c r="M464">
        <v>0.52</v>
      </c>
      <c r="N464">
        <v>4.13</v>
      </c>
      <c r="O464">
        <v>1.2</v>
      </c>
      <c r="P464">
        <v>5.21</v>
      </c>
      <c r="Q464">
        <v>0.8</v>
      </c>
      <c r="R464">
        <v>11.64</v>
      </c>
      <c r="S464">
        <v>2.04</v>
      </c>
      <c r="T464">
        <v>3</v>
      </c>
      <c r="U464">
        <v>0.81</v>
      </c>
      <c r="V464">
        <v>1.04</v>
      </c>
      <c r="W464">
        <v>0.83</v>
      </c>
      <c r="X464">
        <v>1.43</v>
      </c>
      <c r="Y464">
        <v>11.25</v>
      </c>
      <c r="Z464">
        <v>1.06</v>
      </c>
      <c r="AA464">
        <v>3.31</v>
      </c>
      <c r="AB464">
        <v>0.52</v>
      </c>
      <c r="AC464">
        <v>2.82</v>
      </c>
      <c r="AD464">
        <v>3.14</v>
      </c>
      <c r="AE464">
        <v>1.78</v>
      </c>
      <c r="AF464">
        <v>0.7</v>
      </c>
      <c r="AG464">
        <v>38.03</v>
      </c>
      <c r="AH464">
        <v>7.68</v>
      </c>
      <c r="AI464">
        <v>5.99</v>
      </c>
      <c r="AJ464">
        <v>5.96</v>
      </c>
      <c r="AK464">
        <v>0.84</v>
      </c>
      <c r="AL464">
        <v>2.98</v>
      </c>
      <c r="AM464">
        <v>3.54</v>
      </c>
      <c r="AN464">
        <v>0.84</v>
      </c>
      <c r="AO464">
        <v>3.76</v>
      </c>
      <c r="AP464">
        <v>1.72</v>
      </c>
      <c r="AQ464" t="s">
        <v>334</v>
      </c>
      <c r="AR464">
        <v>0.78</v>
      </c>
      <c r="AS464">
        <v>1.1200000000000001</v>
      </c>
      <c r="AT464">
        <v>0.89</v>
      </c>
      <c r="AU464" s="5">
        <v>5.96</v>
      </c>
    </row>
    <row r="465" spans="1:47" x14ac:dyDescent="0.25">
      <c r="A465">
        <v>3013</v>
      </c>
      <c r="B465" t="s">
        <v>25</v>
      </c>
      <c r="C465">
        <v>0</v>
      </c>
      <c r="D465" t="s">
        <v>470</v>
      </c>
      <c r="E465" t="s">
        <v>74</v>
      </c>
      <c r="F465">
        <v>176.23</v>
      </c>
      <c r="G465">
        <v>70.39</v>
      </c>
      <c r="H465">
        <v>234.78</v>
      </c>
      <c r="I465">
        <v>43.47</v>
      </c>
      <c r="J465">
        <v>373.31</v>
      </c>
      <c r="K465">
        <v>1647.14</v>
      </c>
      <c r="L465">
        <v>6.67</v>
      </c>
      <c r="M465">
        <v>3578.99</v>
      </c>
      <c r="N465">
        <v>103.2</v>
      </c>
      <c r="O465">
        <v>39.869999999999997</v>
      </c>
      <c r="P465">
        <v>1062.5999999999999</v>
      </c>
      <c r="Q465">
        <v>4969.5600000000004</v>
      </c>
      <c r="R465">
        <v>953.46</v>
      </c>
      <c r="S465">
        <v>5.62</v>
      </c>
      <c r="T465">
        <v>41.26</v>
      </c>
      <c r="U465">
        <v>14.24</v>
      </c>
      <c r="V465">
        <v>1.04</v>
      </c>
      <c r="W465">
        <v>661.69</v>
      </c>
      <c r="X465">
        <v>35.04</v>
      </c>
      <c r="Y465">
        <v>2210.34</v>
      </c>
      <c r="Z465">
        <v>6.25</v>
      </c>
      <c r="AA465">
        <v>346.37</v>
      </c>
      <c r="AB465">
        <v>99.79</v>
      </c>
      <c r="AC465">
        <v>13.38</v>
      </c>
      <c r="AD465">
        <v>14.08</v>
      </c>
      <c r="AE465">
        <v>17.25</v>
      </c>
      <c r="AF465">
        <v>25.22</v>
      </c>
      <c r="AG465">
        <v>72.67</v>
      </c>
      <c r="AH465">
        <v>1296.27</v>
      </c>
      <c r="AI465">
        <v>90.23</v>
      </c>
      <c r="AJ465">
        <v>41.55</v>
      </c>
      <c r="AK465">
        <v>248.99</v>
      </c>
      <c r="AL465">
        <v>127.27</v>
      </c>
      <c r="AM465">
        <v>40.01</v>
      </c>
      <c r="AN465">
        <v>237.6</v>
      </c>
      <c r="AO465">
        <v>456.61</v>
      </c>
      <c r="AP465">
        <v>397.24</v>
      </c>
      <c r="AQ465" t="s">
        <v>334</v>
      </c>
      <c r="AR465">
        <v>171.64</v>
      </c>
      <c r="AS465">
        <v>764.14</v>
      </c>
      <c r="AT465">
        <v>8.0299999999999994</v>
      </c>
      <c r="AU465" s="5">
        <v>108.83</v>
      </c>
    </row>
    <row r="466" spans="1:47" x14ac:dyDescent="0.25">
      <c r="A466">
        <v>3014</v>
      </c>
      <c r="B466" t="s">
        <v>26</v>
      </c>
      <c r="C466">
        <v>0</v>
      </c>
      <c r="D466" t="s">
        <v>470</v>
      </c>
      <c r="E466" t="s">
        <v>74</v>
      </c>
      <c r="F466">
        <v>241.99</v>
      </c>
      <c r="G466">
        <v>42.75</v>
      </c>
      <c r="H466">
        <v>248.04</v>
      </c>
      <c r="I466">
        <v>6.41</v>
      </c>
      <c r="J466">
        <v>469.47</v>
      </c>
      <c r="K466">
        <v>987.68</v>
      </c>
      <c r="L466">
        <v>7.19</v>
      </c>
      <c r="M466">
        <v>3646.01</v>
      </c>
      <c r="N466">
        <v>62.47</v>
      </c>
      <c r="O466">
        <v>45.99</v>
      </c>
      <c r="P466">
        <v>41.94</v>
      </c>
      <c r="Q466">
        <v>23.25</v>
      </c>
      <c r="R466">
        <v>549</v>
      </c>
      <c r="S466">
        <v>2.1800000000000002</v>
      </c>
      <c r="T466">
        <v>3</v>
      </c>
      <c r="U466">
        <v>4.29</v>
      </c>
      <c r="V466">
        <v>1.04</v>
      </c>
      <c r="W466">
        <v>297.66000000000003</v>
      </c>
      <c r="X466">
        <v>37.479999999999997</v>
      </c>
      <c r="Y466">
        <v>1979.71</v>
      </c>
      <c r="Z466">
        <v>2.19</v>
      </c>
      <c r="AA466">
        <v>160.56</v>
      </c>
      <c r="AB466">
        <v>16.62</v>
      </c>
      <c r="AC466">
        <v>10.130000000000001</v>
      </c>
      <c r="AD466">
        <v>4.08</v>
      </c>
      <c r="AE466">
        <v>4.5</v>
      </c>
      <c r="AF466">
        <v>1.23</v>
      </c>
      <c r="AG466">
        <v>16940.96</v>
      </c>
      <c r="AH466">
        <v>681.61</v>
      </c>
      <c r="AI466">
        <v>64.69</v>
      </c>
      <c r="AJ466">
        <v>44.51</v>
      </c>
      <c r="AK466">
        <v>195.28</v>
      </c>
      <c r="AL466">
        <v>245.9</v>
      </c>
      <c r="AM466">
        <v>159.65</v>
      </c>
      <c r="AN466">
        <v>314.19</v>
      </c>
      <c r="AO466">
        <v>401.17</v>
      </c>
      <c r="AP466">
        <v>106.56</v>
      </c>
      <c r="AQ466" t="s">
        <v>334</v>
      </c>
      <c r="AR466">
        <v>22.75</v>
      </c>
      <c r="AS466">
        <v>90.81</v>
      </c>
      <c r="AT466">
        <v>0.89</v>
      </c>
      <c r="AU466" s="5">
        <v>494.42</v>
      </c>
    </row>
    <row r="467" spans="1:47" x14ac:dyDescent="0.25">
      <c r="A467">
        <v>3014</v>
      </c>
      <c r="B467" t="s">
        <v>26</v>
      </c>
      <c r="C467">
        <v>2</v>
      </c>
      <c r="D467" t="s">
        <v>470</v>
      </c>
      <c r="E467" t="s">
        <v>74</v>
      </c>
      <c r="F467">
        <v>169.07</v>
      </c>
      <c r="G467">
        <v>29.59</v>
      </c>
      <c r="H467">
        <v>86.84</v>
      </c>
      <c r="I467">
        <v>7.54</v>
      </c>
      <c r="J467">
        <v>340.53</v>
      </c>
      <c r="K467">
        <v>1092.3399999999999</v>
      </c>
      <c r="L467">
        <v>5.46</v>
      </c>
      <c r="M467">
        <v>3317.73</v>
      </c>
      <c r="N467">
        <v>67.599999999999994</v>
      </c>
      <c r="O467">
        <v>53.7</v>
      </c>
      <c r="P467">
        <v>25.97</v>
      </c>
      <c r="Q467">
        <v>19.86</v>
      </c>
      <c r="R467">
        <v>375.97</v>
      </c>
      <c r="S467">
        <v>2.58</v>
      </c>
      <c r="T467">
        <v>12.72</v>
      </c>
      <c r="U467">
        <v>2.83</v>
      </c>
      <c r="V467">
        <v>1.04</v>
      </c>
      <c r="W467">
        <v>169.45</v>
      </c>
      <c r="X467">
        <v>25.72</v>
      </c>
      <c r="Y467">
        <v>2374.86</v>
      </c>
      <c r="Z467">
        <v>8.0399999999999991</v>
      </c>
      <c r="AA467">
        <v>180.39</v>
      </c>
      <c r="AB467">
        <v>5.6</v>
      </c>
      <c r="AC467">
        <v>9.0399999999999991</v>
      </c>
      <c r="AD467">
        <v>14.6</v>
      </c>
      <c r="AE467">
        <v>7.28</v>
      </c>
      <c r="AF467">
        <v>0.7</v>
      </c>
      <c r="AG467">
        <v>15669.63</v>
      </c>
      <c r="AH467">
        <v>465.54</v>
      </c>
      <c r="AI467">
        <v>26.32</v>
      </c>
      <c r="AJ467">
        <v>32.22</v>
      </c>
      <c r="AK467">
        <v>196.76</v>
      </c>
      <c r="AL467">
        <v>322.12</v>
      </c>
      <c r="AM467">
        <v>104.18</v>
      </c>
      <c r="AN467">
        <v>112.54</v>
      </c>
      <c r="AO467">
        <v>332.63</v>
      </c>
      <c r="AP467">
        <v>78.680000000000007</v>
      </c>
      <c r="AQ467" t="s">
        <v>334</v>
      </c>
      <c r="AR467">
        <v>9.73</v>
      </c>
      <c r="AS467">
        <v>93.71</v>
      </c>
      <c r="AT467">
        <v>0.89</v>
      </c>
      <c r="AU467" s="5">
        <v>473.72</v>
      </c>
    </row>
    <row r="468" spans="1:47" x14ac:dyDescent="0.25">
      <c r="A468">
        <v>3014</v>
      </c>
      <c r="B468" t="s">
        <v>26</v>
      </c>
      <c r="C468">
        <v>7</v>
      </c>
      <c r="D468" t="s">
        <v>470</v>
      </c>
      <c r="E468" t="s">
        <v>74</v>
      </c>
      <c r="F468">
        <v>468.19</v>
      </c>
      <c r="G468">
        <v>62.48</v>
      </c>
      <c r="H468">
        <v>66.06</v>
      </c>
      <c r="I468">
        <v>7.54</v>
      </c>
      <c r="J468">
        <v>235.77</v>
      </c>
      <c r="K468">
        <v>6573.58</v>
      </c>
      <c r="L468">
        <v>5.46</v>
      </c>
      <c r="M468">
        <v>3990.21</v>
      </c>
      <c r="N468">
        <v>15</v>
      </c>
      <c r="O468">
        <v>6.03</v>
      </c>
      <c r="P468">
        <v>69.739999999999995</v>
      </c>
      <c r="Q468">
        <v>42.19</v>
      </c>
      <c r="R468">
        <v>375.51</v>
      </c>
      <c r="S468">
        <v>2.58</v>
      </c>
      <c r="T468">
        <v>6.46</v>
      </c>
      <c r="U468">
        <v>3.15</v>
      </c>
      <c r="V468">
        <v>1.04</v>
      </c>
      <c r="W468">
        <v>110.23</v>
      </c>
      <c r="X468">
        <v>21.62</v>
      </c>
      <c r="Y468">
        <v>5251.66</v>
      </c>
      <c r="Z468">
        <v>1.59</v>
      </c>
      <c r="AA468">
        <v>3.31</v>
      </c>
      <c r="AB468">
        <v>19.25</v>
      </c>
      <c r="AC468">
        <v>8.51</v>
      </c>
      <c r="AD468">
        <v>3.14</v>
      </c>
      <c r="AE468">
        <v>3.41</v>
      </c>
      <c r="AF468">
        <v>1.0900000000000001</v>
      </c>
      <c r="AG468">
        <v>3541.04</v>
      </c>
      <c r="AH468">
        <v>433.55</v>
      </c>
      <c r="AI468">
        <v>25.04</v>
      </c>
      <c r="AJ468">
        <v>54.73</v>
      </c>
      <c r="AK468">
        <v>542.08000000000004</v>
      </c>
      <c r="AL468">
        <v>527.48</v>
      </c>
      <c r="AM468">
        <v>230.12</v>
      </c>
      <c r="AN468">
        <v>83.48</v>
      </c>
      <c r="AO468">
        <v>166.3</v>
      </c>
      <c r="AP468">
        <v>64.31</v>
      </c>
      <c r="AQ468" t="s">
        <v>334</v>
      </c>
      <c r="AR468">
        <v>16.600000000000001</v>
      </c>
      <c r="AS468">
        <v>19.52</v>
      </c>
      <c r="AT468">
        <v>0.89</v>
      </c>
      <c r="AU468" s="5">
        <v>755.88</v>
      </c>
    </row>
    <row r="469" spans="1:47" x14ac:dyDescent="0.25">
      <c r="A469">
        <v>3014</v>
      </c>
      <c r="B469" t="s">
        <v>26</v>
      </c>
      <c r="C469">
        <v>9</v>
      </c>
      <c r="D469" t="s">
        <v>470</v>
      </c>
      <c r="E469" t="s">
        <v>74</v>
      </c>
      <c r="F469">
        <v>293.56</v>
      </c>
      <c r="G469">
        <v>39.93</v>
      </c>
      <c r="H469">
        <v>54.07</v>
      </c>
      <c r="I469">
        <v>7.54</v>
      </c>
      <c r="J469">
        <v>192.31</v>
      </c>
      <c r="K469">
        <v>1344.56</v>
      </c>
      <c r="L469">
        <v>4.7</v>
      </c>
      <c r="M469">
        <v>3560.55</v>
      </c>
      <c r="N469">
        <v>9.5299999999999994</v>
      </c>
      <c r="O469">
        <v>2.5499999999999998</v>
      </c>
      <c r="P469">
        <v>25.38</v>
      </c>
      <c r="Q469">
        <v>5.39</v>
      </c>
      <c r="R469">
        <v>177.55</v>
      </c>
      <c r="S469">
        <v>2.38</v>
      </c>
      <c r="T469">
        <v>3.55</v>
      </c>
      <c r="U469">
        <v>2.83</v>
      </c>
      <c r="V469">
        <v>1.04</v>
      </c>
      <c r="W469">
        <v>44.84</v>
      </c>
      <c r="X469">
        <v>24.32</v>
      </c>
      <c r="Y469">
        <v>3829.53</v>
      </c>
      <c r="Z469">
        <v>1.06</v>
      </c>
      <c r="AA469">
        <v>3.31</v>
      </c>
      <c r="AB469">
        <v>8.4600000000000009</v>
      </c>
      <c r="AC469">
        <v>5.25</v>
      </c>
      <c r="AD469">
        <v>3.14</v>
      </c>
      <c r="AE469">
        <v>2.77</v>
      </c>
      <c r="AF469">
        <v>0.7</v>
      </c>
      <c r="AG469">
        <v>1382.5</v>
      </c>
      <c r="AH469">
        <v>191.85</v>
      </c>
      <c r="AI469">
        <v>22.7</v>
      </c>
      <c r="AJ469">
        <v>28.11</v>
      </c>
      <c r="AK469">
        <v>177.29</v>
      </c>
      <c r="AL469">
        <v>306.82</v>
      </c>
      <c r="AM469">
        <v>175.23</v>
      </c>
      <c r="AN469">
        <v>12.39</v>
      </c>
      <c r="AO469">
        <v>38.380000000000003</v>
      </c>
      <c r="AP469">
        <v>38.85</v>
      </c>
      <c r="AQ469" t="s">
        <v>334</v>
      </c>
      <c r="AR469">
        <v>10.14</v>
      </c>
      <c r="AS469">
        <v>4.93</v>
      </c>
      <c r="AT469">
        <v>0.89</v>
      </c>
      <c r="AU469" s="5">
        <v>533.88</v>
      </c>
    </row>
    <row r="470" spans="1:47" x14ac:dyDescent="0.25">
      <c r="A470">
        <v>3015</v>
      </c>
      <c r="B470" t="s">
        <v>27</v>
      </c>
      <c r="C470">
        <v>0</v>
      </c>
      <c r="D470" t="s">
        <v>470</v>
      </c>
      <c r="E470" t="s">
        <v>74</v>
      </c>
      <c r="F470">
        <v>13.69</v>
      </c>
      <c r="G470">
        <v>5.4</v>
      </c>
      <c r="H470">
        <v>16.989999999999998</v>
      </c>
      <c r="I470">
        <v>4.45</v>
      </c>
      <c r="J470">
        <v>59.54</v>
      </c>
      <c r="K470">
        <v>14.88</v>
      </c>
      <c r="L470">
        <v>1.18</v>
      </c>
      <c r="M470">
        <v>172.15</v>
      </c>
      <c r="N470">
        <v>4.13</v>
      </c>
      <c r="O470">
        <v>0.97</v>
      </c>
      <c r="P470">
        <v>3.12</v>
      </c>
      <c r="Q470">
        <v>0.8</v>
      </c>
      <c r="R470">
        <v>1.1499999999999999</v>
      </c>
      <c r="S470">
        <v>2.04</v>
      </c>
      <c r="T470">
        <v>3</v>
      </c>
      <c r="U470">
        <v>0.81</v>
      </c>
      <c r="V470">
        <v>1.04</v>
      </c>
      <c r="W470">
        <v>0.83</v>
      </c>
      <c r="X470">
        <v>0.05</v>
      </c>
      <c r="Y470">
        <v>30.61</v>
      </c>
      <c r="Z470">
        <v>1.06</v>
      </c>
      <c r="AA470">
        <v>3.31</v>
      </c>
      <c r="AB470">
        <v>0.52</v>
      </c>
      <c r="AC470">
        <v>2.82</v>
      </c>
      <c r="AD470">
        <v>3.14</v>
      </c>
      <c r="AE470">
        <v>1.78</v>
      </c>
      <c r="AF470">
        <v>0.7</v>
      </c>
      <c r="AG470">
        <v>36.36</v>
      </c>
      <c r="AH470">
        <v>14.48</v>
      </c>
      <c r="AI470">
        <v>6.96</v>
      </c>
      <c r="AJ470">
        <v>5.96</v>
      </c>
      <c r="AK470">
        <v>0.84</v>
      </c>
      <c r="AL470">
        <v>2.98</v>
      </c>
      <c r="AM470">
        <v>8.26</v>
      </c>
      <c r="AN470">
        <v>0.84</v>
      </c>
      <c r="AO470">
        <v>3.76</v>
      </c>
      <c r="AP470">
        <v>5.33</v>
      </c>
      <c r="AQ470" t="s">
        <v>334</v>
      </c>
      <c r="AR470">
        <v>0.78</v>
      </c>
      <c r="AS470">
        <v>1.1200000000000001</v>
      </c>
      <c r="AT470">
        <v>0.89</v>
      </c>
      <c r="AU470" s="5">
        <v>5.96</v>
      </c>
    </row>
    <row r="471" spans="1:47" x14ac:dyDescent="0.25">
      <c r="A471">
        <v>3016</v>
      </c>
      <c r="B471" t="s">
        <v>28</v>
      </c>
      <c r="C471">
        <v>0</v>
      </c>
      <c r="D471" t="s">
        <v>470</v>
      </c>
      <c r="E471" t="s">
        <v>74</v>
      </c>
      <c r="F471">
        <v>75.569999999999993</v>
      </c>
      <c r="G471">
        <v>5.4</v>
      </c>
      <c r="H471">
        <v>8.4700000000000006</v>
      </c>
      <c r="I471">
        <v>4.45</v>
      </c>
      <c r="J471">
        <v>38.51</v>
      </c>
      <c r="K471">
        <v>28.54</v>
      </c>
      <c r="L471">
        <v>1.18</v>
      </c>
      <c r="M471">
        <v>351.48</v>
      </c>
      <c r="N471">
        <v>4.13</v>
      </c>
      <c r="O471">
        <v>0.78</v>
      </c>
      <c r="P471">
        <v>14.61</v>
      </c>
      <c r="Q471">
        <v>0.8</v>
      </c>
      <c r="R471">
        <v>1.1499999999999999</v>
      </c>
      <c r="S471">
        <v>2.04</v>
      </c>
      <c r="T471">
        <v>3</v>
      </c>
      <c r="U471">
        <v>0.81</v>
      </c>
      <c r="V471">
        <v>1.04</v>
      </c>
      <c r="W471">
        <v>0.83</v>
      </c>
      <c r="X471">
        <v>0.05</v>
      </c>
      <c r="Y471">
        <v>94.62</v>
      </c>
      <c r="Z471">
        <v>1.06</v>
      </c>
      <c r="AA471">
        <v>3.31</v>
      </c>
      <c r="AB471">
        <v>0.52</v>
      </c>
      <c r="AC471">
        <v>2.82</v>
      </c>
      <c r="AD471">
        <v>3.14</v>
      </c>
      <c r="AE471">
        <v>1.78</v>
      </c>
      <c r="AF471">
        <v>0.7</v>
      </c>
      <c r="AG471">
        <v>346.81</v>
      </c>
      <c r="AH471">
        <v>41.12</v>
      </c>
      <c r="AI471">
        <v>5.99</v>
      </c>
      <c r="AJ471">
        <v>5.96</v>
      </c>
      <c r="AK471">
        <v>0.84</v>
      </c>
      <c r="AL471">
        <v>2.98</v>
      </c>
      <c r="AM471">
        <v>33.61</v>
      </c>
      <c r="AN471">
        <v>0.84</v>
      </c>
      <c r="AO471">
        <v>3.76</v>
      </c>
      <c r="AP471">
        <v>0.62</v>
      </c>
      <c r="AQ471" t="s">
        <v>334</v>
      </c>
      <c r="AR471">
        <v>0.78</v>
      </c>
      <c r="AS471">
        <v>1.1200000000000001</v>
      </c>
      <c r="AT471">
        <v>0.89</v>
      </c>
      <c r="AU471" s="5">
        <v>5.96</v>
      </c>
    </row>
    <row r="472" spans="1:47" x14ac:dyDescent="0.25">
      <c r="A472">
        <v>3016</v>
      </c>
      <c r="B472" t="s">
        <v>28</v>
      </c>
      <c r="C472">
        <v>9</v>
      </c>
      <c r="D472" t="s">
        <v>470</v>
      </c>
      <c r="E472" t="s">
        <v>74</v>
      </c>
      <c r="F472">
        <v>109.5</v>
      </c>
      <c r="G472">
        <v>5.4</v>
      </c>
      <c r="H472">
        <v>9.49</v>
      </c>
      <c r="I472">
        <v>4.45</v>
      </c>
      <c r="J472">
        <v>72.59</v>
      </c>
      <c r="K472">
        <v>22.02</v>
      </c>
      <c r="L472">
        <v>1.27</v>
      </c>
      <c r="M472">
        <v>516.97</v>
      </c>
      <c r="N472">
        <v>4.13</v>
      </c>
      <c r="O472">
        <v>0.78</v>
      </c>
      <c r="P472">
        <v>9.77</v>
      </c>
      <c r="Q472">
        <v>0.8</v>
      </c>
      <c r="R472">
        <v>6.05</v>
      </c>
      <c r="S472">
        <v>2.04</v>
      </c>
      <c r="T472">
        <v>3</v>
      </c>
      <c r="U472">
        <v>0.81</v>
      </c>
      <c r="V472">
        <v>1.04</v>
      </c>
      <c r="W472">
        <v>0.83</v>
      </c>
      <c r="X472">
        <v>0.4</v>
      </c>
      <c r="Y472">
        <v>139.59</v>
      </c>
      <c r="Z472">
        <v>1.06</v>
      </c>
      <c r="AA472">
        <v>3.31</v>
      </c>
      <c r="AB472">
        <v>0.52</v>
      </c>
      <c r="AC472">
        <v>2.82</v>
      </c>
      <c r="AD472">
        <v>3.14</v>
      </c>
      <c r="AE472">
        <v>1.78</v>
      </c>
      <c r="AF472">
        <v>0.7</v>
      </c>
      <c r="AG472">
        <v>1606.97</v>
      </c>
      <c r="AH472">
        <v>53.63</v>
      </c>
      <c r="AI472">
        <v>5.99</v>
      </c>
      <c r="AJ472">
        <v>5.96</v>
      </c>
      <c r="AK472">
        <v>0.84</v>
      </c>
      <c r="AL472">
        <v>4.53</v>
      </c>
      <c r="AM472">
        <v>44.53</v>
      </c>
      <c r="AN472">
        <v>0.84</v>
      </c>
      <c r="AO472">
        <v>3.76</v>
      </c>
      <c r="AP472">
        <v>4.1900000000000004</v>
      </c>
      <c r="AQ472" t="s">
        <v>334</v>
      </c>
      <c r="AR472">
        <v>0.78</v>
      </c>
      <c r="AS472">
        <v>1.1200000000000001</v>
      </c>
      <c r="AT472">
        <v>0.89</v>
      </c>
      <c r="AU472" s="5">
        <v>17.71</v>
      </c>
    </row>
    <row r="473" spans="1:47" x14ac:dyDescent="0.25">
      <c r="A473">
        <v>3016</v>
      </c>
      <c r="B473" t="s">
        <v>28</v>
      </c>
      <c r="C473">
        <v>13</v>
      </c>
      <c r="D473" t="s">
        <v>470</v>
      </c>
      <c r="E473" t="s">
        <v>74</v>
      </c>
      <c r="F473">
        <v>55.11</v>
      </c>
      <c r="G473">
        <v>5.4</v>
      </c>
      <c r="H473">
        <v>12.21</v>
      </c>
      <c r="I473">
        <v>4.45</v>
      </c>
      <c r="J473">
        <v>84.99</v>
      </c>
      <c r="K473">
        <v>17.97</v>
      </c>
      <c r="L473">
        <v>1.18</v>
      </c>
      <c r="M473">
        <v>410.26</v>
      </c>
      <c r="N473">
        <v>4.13</v>
      </c>
      <c r="O473">
        <v>0.78</v>
      </c>
      <c r="P473">
        <v>3.55</v>
      </c>
      <c r="Q473">
        <v>0.8</v>
      </c>
      <c r="R473">
        <v>5.58</v>
      </c>
      <c r="S473">
        <v>2.04</v>
      </c>
      <c r="T473">
        <v>3</v>
      </c>
      <c r="U473">
        <v>0.81</v>
      </c>
      <c r="V473">
        <v>1.04</v>
      </c>
      <c r="W473">
        <v>0.83</v>
      </c>
      <c r="X473">
        <v>0.77</v>
      </c>
      <c r="Y473">
        <v>127.41</v>
      </c>
      <c r="Z473">
        <v>1.06</v>
      </c>
      <c r="AA473">
        <v>3.31</v>
      </c>
      <c r="AB473">
        <v>0.52</v>
      </c>
      <c r="AC473">
        <v>2.82</v>
      </c>
      <c r="AD473">
        <v>3.14</v>
      </c>
      <c r="AE473">
        <v>1.78</v>
      </c>
      <c r="AF473">
        <v>0.7</v>
      </c>
      <c r="AG473">
        <v>373.9</v>
      </c>
      <c r="AH473">
        <v>43.56</v>
      </c>
      <c r="AI473">
        <v>5.99</v>
      </c>
      <c r="AJ473">
        <v>5.96</v>
      </c>
      <c r="AK473">
        <v>0.84</v>
      </c>
      <c r="AL473">
        <v>2.98</v>
      </c>
      <c r="AM473">
        <v>24.65</v>
      </c>
      <c r="AN473">
        <v>0.84</v>
      </c>
      <c r="AO473">
        <v>3.76</v>
      </c>
      <c r="AP473">
        <v>5.33</v>
      </c>
      <c r="AQ473" t="s">
        <v>334</v>
      </c>
      <c r="AR473">
        <v>0.78</v>
      </c>
      <c r="AS473">
        <v>1.1200000000000001</v>
      </c>
      <c r="AT473">
        <v>0.89</v>
      </c>
      <c r="AU473" s="5">
        <v>5.96</v>
      </c>
    </row>
    <row r="474" spans="1:47" x14ac:dyDescent="0.25">
      <c r="A474">
        <v>3017</v>
      </c>
      <c r="B474" t="s">
        <v>29</v>
      </c>
      <c r="C474">
        <v>0</v>
      </c>
      <c r="D474" t="s">
        <v>470</v>
      </c>
      <c r="E474" t="s">
        <v>74</v>
      </c>
      <c r="F474">
        <v>6.08</v>
      </c>
      <c r="G474">
        <v>5.4</v>
      </c>
      <c r="H474">
        <v>8.4700000000000006</v>
      </c>
      <c r="I474">
        <v>4.45</v>
      </c>
      <c r="J474">
        <v>0.85</v>
      </c>
      <c r="K474">
        <v>4.82</v>
      </c>
      <c r="L474">
        <v>1.18</v>
      </c>
      <c r="M474">
        <v>0.52</v>
      </c>
      <c r="N474">
        <v>4.13</v>
      </c>
      <c r="O474">
        <v>0.78</v>
      </c>
      <c r="P474">
        <v>0.68</v>
      </c>
      <c r="Q474">
        <v>0.8</v>
      </c>
      <c r="R474">
        <v>0.79</v>
      </c>
      <c r="S474">
        <v>2.04</v>
      </c>
      <c r="T474">
        <v>3</v>
      </c>
      <c r="U474">
        <v>0.81</v>
      </c>
      <c r="V474">
        <v>1.04</v>
      </c>
      <c r="W474">
        <v>0.83</v>
      </c>
      <c r="X474">
        <v>0.05</v>
      </c>
      <c r="Y474">
        <v>0.84</v>
      </c>
      <c r="Z474">
        <v>1.06</v>
      </c>
      <c r="AA474">
        <v>3.31</v>
      </c>
      <c r="AB474">
        <v>0.52</v>
      </c>
      <c r="AC474">
        <v>2.82</v>
      </c>
      <c r="AD474">
        <v>3.14</v>
      </c>
      <c r="AE474">
        <v>1.78</v>
      </c>
      <c r="AF474">
        <v>0.7</v>
      </c>
      <c r="AG474">
        <v>2.2999999999999998</v>
      </c>
      <c r="AH474">
        <v>4.45</v>
      </c>
      <c r="AI474">
        <v>5.99</v>
      </c>
      <c r="AJ474">
        <v>5.96</v>
      </c>
      <c r="AK474">
        <v>0.84</v>
      </c>
      <c r="AL474">
        <v>2.98</v>
      </c>
      <c r="AM474">
        <v>0.83</v>
      </c>
      <c r="AN474">
        <v>0.84</v>
      </c>
      <c r="AO474">
        <v>3.76</v>
      </c>
      <c r="AP474">
        <v>0.62</v>
      </c>
      <c r="AQ474" t="s">
        <v>334</v>
      </c>
      <c r="AR474">
        <v>0.78</v>
      </c>
      <c r="AS474">
        <v>1.1200000000000001</v>
      </c>
      <c r="AT474">
        <v>0.89</v>
      </c>
      <c r="AU474" s="5">
        <v>5.96</v>
      </c>
    </row>
    <row r="475" spans="1:47" x14ac:dyDescent="0.25">
      <c r="A475">
        <v>3018</v>
      </c>
      <c r="B475" t="s">
        <v>30</v>
      </c>
      <c r="C475">
        <v>0</v>
      </c>
      <c r="D475" t="s">
        <v>470</v>
      </c>
      <c r="E475" t="s">
        <v>74</v>
      </c>
      <c r="F475">
        <v>15.74</v>
      </c>
      <c r="G475">
        <v>5.4</v>
      </c>
      <c r="H475">
        <v>8.4700000000000006</v>
      </c>
      <c r="I475">
        <v>4.45</v>
      </c>
      <c r="J475">
        <v>45.74</v>
      </c>
      <c r="K475">
        <v>4.82</v>
      </c>
      <c r="L475">
        <v>1.18</v>
      </c>
      <c r="M475">
        <v>0.52</v>
      </c>
      <c r="N475">
        <v>4.13</v>
      </c>
      <c r="O475">
        <v>0.78</v>
      </c>
      <c r="P475">
        <v>2.71</v>
      </c>
      <c r="Q475">
        <v>0.8</v>
      </c>
      <c r="R475">
        <v>1.1499999999999999</v>
      </c>
      <c r="S475">
        <v>2.04</v>
      </c>
      <c r="T475">
        <v>3</v>
      </c>
      <c r="U475">
        <v>0.81</v>
      </c>
      <c r="V475">
        <v>1.04</v>
      </c>
      <c r="W475">
        <v>0.83</v>
      </c>
      <c r="X475">
        <v>0.4</v>
      </c>
      <c r="Y475">
        <v>38.53</v>
      </c>
      <c r="Z475">
        <v>1.06</v>
      </c>
      <c r="AA475">
        <v>3.31</v>
      </c>
      <c r="AB475">
        <v>0.52</v>
      </c>
      <c r="AC475">
        <v>2.82</v>
      </c>
      <c r="AD475">
        <v>3.14</v>
      </c>
      <c r="AE475">
        <v>1.78</v>
      </c>
      <c r="AF475">
        <v>0.7</v>
      </c>
      <c r="AG475">
        <v>20.57</v>
      </c>
      <c r="AH475">
        <v>8.59</v>
      </c>
      <c r="AI475">
        <v>5.99</v>
      </c>
      <c r="AJ475">
        <v>5.96</v>
      </c>
      <c r="AK475">
        <v>0.84</v>
      </c>
      <c r="AL475">
        <v>2.98</v>
      </c>
      <c r="AM475">
        <v>2.42</v>
      </c>
      <c r="AN475">
        <v>0.84</v>
      </c>
      <c r="AO475">
        <v>3.76</v>
      </c>
      <c r="AP475">
        <v>1.31</v>
      </c>
      <c r="AQ475" t="s">
        <v>334</v>
      </c>
      <c r="AR475">
        <v>0.78</v>
      </c>
      <c r="AS475">
        <v>1.1200000000000001</v>
      </c>
      <c r="AT475">
        <v>0.89</v>
      </c>
      <c r="AU475" s="5">
        <v>5.96</v>
      </c>
    </row>
    <row r="476" spans="1:47" x14ac:dyDescent="0.25">
      <c r="A476">
        <v>3019</v>
      </c>
      <c r="B476" t="s">
        <v>31</v>
      </c>
      <c r="C476">
        <v>0</v>
      </c>
      <c r="D476" t="s">
        <v>470</v>
      </c>
      <c r="E476" t="s">
        <v>74</v>
      </c>
      <c r="F476">
        <v>50.7</v>
      </c>
      <c r="G476">
        <v>9.34</v>
      </c>
      <c r="H476">
        <v>42.81</v>
      </c>
      <c r="I476">
        <v>4.6900000000000004</v>
      </c>
      <c r="J476">
        <v>183.77</v>
      </c>
      <c r="K476">
        <v>458.26</v>
      </c>
      <c r="L476">
        <v>2.65</v>
      </c>
      <c r="M476">
        <v>870.67</v>
      </c>
      <c r="N476">
        <v>17.13</v>
      </c>
      <c r="O476">
        <v>1.78</v>
      </c>
      <c r="P476">
        <v>58.72</v>
      </c>
      <c r="Q476">
        <v>30.76</v>
      </c>
      <c r="R476">
        <v>61.26</v>
      </c>
      <c r="S476">
        <v>2.04</v>
      </c>
      <c r="T476">
        <v>39.270000000000003</v>
      </c>
      <c r="U476">
        <v>20.23</v>
      </c>
      <c r="V476">
        <v>1.04</v>
      </c>
      <c r="W476">
        <v>274.44</v>
      </c>
      <c r="X476">
        <v>12.54</v>
      </c>
      <c r="Y476">
        <v>348.48</v>
      </c>
      <c r="Z476">
        <v>1.06</v>
      </c>
      <c r="AA476">
        <v>11.09</v>
      </c>
      <c r="AB476">
        <v>6</v>
      </c>
      <c r="AC476">
        <v>5.58</v>
      </c>
      <c r="AD476">
        <v>3.61</v>
      </c>
      <c r="AE476">
        <v>1.78</v>
      </c>
      <c r="AF476">
        <v>0.7</v>
      </c>
      <c r="AG476">
        <v>10873.47</v>
      </c>
      <c r="AH476">
        <v>270.85000000000002</v>
      </c>
      <c r="AI476">
        <v>19.09</v>
      </c>
      <c r="AJ476">
        <v>5.96</v>
      </c>
      <c r="AK476">
        <v>439.25</v>
      </c>
      <c r="AL476">
        <v>785.71</v>
      </c>
      <c r="AM476">
        <v>21.36</v>
      </c>
      <c r="AN476">
        <v>21.69</v>
      </c>
      <c r="AO476">
        <v>23.92</v>
      </c>
      <c r="AP476">
        <v>30.34</v>
      </c>
      <c r="AQ476" t="s">
        <v>334</v>
      </c>
      <c r="AR476">
        <v>7.57</v>
      </c>
      <c r="AS476">
        <v>220.62</v>
      </c>
      <c r="AT476">
        <v>0.89</v>
      </c>
      <c r="AU476" s="5">
        <v>85.13</v>
      </c>
    </row>
    <row r="477" spans="1:47" x14ac:dyDescent="0.25">
      <c r="A477">
        <v>3019</v>
      </c>
      <c r="B477" t="s">
        <v>31</v>
      </c>
      <c r="C477">
        <v>5</v>
      </c>
      <c r="D477" t="s">
        <v>470</v>
      </c>
      <c r="E477" t="s">
        <v>74</v>
      </c>
      <c r="F477">
        <v>31.35</v>
      </c>
      <c r="G477">
        <v>5.4</v>
      </c>
      <c r="H477">
        <v>35.44</v>
      </c>
      <c r="I477">
        <v>4.45</v>
      </c>
      <c r="J477">
        <v>144.68</v>
      </c>
      <c r="K477">
        <v>948.64</v>
      </c>
      <c r="L477">
        <v>1.81</v>
      </c>
      <c r="M477">
        <v>822.21</v>
      </c>
      <c r="N477">
        <v>5.41</v>
      </c>
      <c r="O477">
        <v>1.89</v>
      </c>
      <c r="P477">
        <v>7.94</v>
      </c>
      <c r="Q477">
        <v>29.29</v>
      </c>
      <c r="R477">
        <v>24.07</v>
      </c>
      <c r="S477">
        <v>2.04</v>
      </c>
      <c r="T477">
        <v>3</v>
      </c>
      <c r="U477">
        <v>0.99</v>
      </c>
      <c r="V477">
        <v>1.04</v>
      </c>
      <c r="W477">
        <v>58.56</v>
      </c>
      <c r="X477">
        <v>2.64</v>
      </c>
      <c r="Y477">
        <v>206.32</v>
      </c>
      <c r="Z477">
        <v>1.06</v>
      </c>
      <c r="AA477">
        <v>3.31</v>
      </c>
      <c r="AB477">
        <v>0.52</v>
      </c>
      <c r="AC477">
        <v>3.07</v>
      </c>
      <c r="AD477">
        <v>3.14</v>
      </c>
      <c r="AE477">
        <v>1.78</v>
      </c>
      <c r="AF477">
        <v>0.7</v>
      </c>
      <c r="AG477">
        <v>1514.8</v>
      </c>
      <c r="AH477">
        <v>18.46</v>
      </c>
      <c r="AI477">
        <v>13.35</v>
      </c>
      <c r="AJ477">
        <v>5.96</v>
      </c>
      <c r="AK477">
        <v>33.83</v>
      </c>
      <c r="AL477">
        <v>37.67</v>
      </c>
      <c r="AM477">
        <v>19.61</v>
      </c>
      <c r="AN477">
        <v>0.84</v>
      </c>
      <c r="AO477">
        <v>4.2300000000000004</v>
      </c>
      <c r="AP477">
        <v>11.78</v>
      </c>
      <c r="AQ477" t="s">
        <v>334</v>
      </c>
      <c r="AR477">
        <v>0.88</v>
      </c>
      <c r="AS477">
        <v>27.95</v>
      </c>
      <c r="AT477">
        <v>0.89</v>
      </c>
      <c r="AU477" s="5">
        <v>20.89</v>
      </c>
    </row>
    <row r="478" spans="1:47" x14ac:dyDescent="0.25">
      <c r="A478">
        <v>3019</v>
      </c>
      <c r="B478" t="s">
        <v>31</v>
      </c>
      <c r="C478">
        <v>9</v>
      </c>
      <c r="D478" t="s">
        <v>470</v>
      </c>
      <c r="E478" t="s">
        <v>74</v>
      </c>
      <c r="F478">
        <v>6.08</v>
      </c>
      <c r="G478">
        <v>5.4</v>
      </c>
      <c r="H478">
        <v>9.49</v>
      </c>
      <c r="I478">
        <v>4.45</v>
      </c>
      <c r="J478">
        <v>59.54</v>
      </c>
      <c r="K478">
        <v>65.13</v>
      </c>
      <c r="L478">
        <v>1.18</v>
      </c>
      <c r="M478">
        <v>207.67</v>
      </c>
      <c r="N478">
        <v>4.13</v>
      </c>
      <c r="O478">
        <v>0.78</v>
      </c>
      <c r="P478">
        <v>2.17</v>
      </c>
      <c r="Q478">
        <v>0.8</v>
      </c>
      <c r="R478">
        <v>1.1499999999999999</v>
      </c>
      <c r="S478">
        <v>2.04</v>
      </c>
      <c r="T478">
        <v>3</v>
      </c>
      <c r="U478">
        <v>2.02</v>
      </c>
      <c r="V478">
        <v>1.04</v>
      </c>
      <c r="W478">
        <v>5.61</v>
      </c>
      <c r="X478">
        <v>0.14000000000000001</v>
      </c>
      <c r="Y478">
        <v>125.48</v>
      </c>
      <c r="Z478">
        <v>1.06</v>
      </c>
      <c r="AA478">
        <v>3.31</v>
      </c>
      <c r="AB478">
        <v>0.52</v>
      </c>
      <c r="AC478">
        <v>2.82</v>
      </c>
      <c r="AD478">
        <v>3.14</v>
      </c>
      <c r="AE478">
        <v>1.78</v>
      </c>
      <c r="AF478">
        <v>0.7</v>
      </c>
      <c r="AG478">
        <v>84.45</v>
      </c>
      <c r="AH478">
        <v>4.45</v>
      </c>
      <c r="AI478">
        <v>5.99</v>
      </c>
      <c r="AJ478">
        <v>5.96</v>
      </c>
      <c r="AK478">
        <v>10.69</v>
      </c>
      <c r="AL478">
        <v>9.9700000000000006</v>
      </c>
      <c r="AM478">
        <v>3.36</v>
      </c>
      <c r="AN478">
        <v>0.84</v>
      </c>
      <c r="AO478">
        <v>3.76</v>
      </c>
      <c r="AP478">
        <v>0.62</v>
      </c>
      <c r="AQ478" t="s">
        <v>334</v>
      </c>
      <c r="AR478">
        <v>0.78</v>
      </c>
      <c r="AS478">
        <v>1.1200000000000001</v>
      </c>
      <c r="AT478">
        <v>0.89</v>
      </c>
      <c r="AU478" s="5">
        <v>5.96</v>
      </c>
    </row>
    <row r="479" spans="1:47" x14ac:dyDescent="0.25">
      <c r="A479">
        <v>3019</v>
      </c>
      <c r="B479" t="s">
        <v>31</v>
      </c>
      <c r="C479">
        <v>13</v>
      </c>
      <c r="D479" t="s">
        <v>470</v>
      </c>
      <c r="E479" t="s">
        <v>74</v>
      </c>
      <c r="F479">
        <v>6.08</v>
      </c>
      <c r="G479">
        <v>5.4</v>
      </c>
      <c r="H479">
        <v>8.4700000000000006</v>
      </c>
      <c r="I479">
        <v>4.45</v>
      </c>
      <c r="J479">
        <v>0.85</v>
      </c>
      <c r="K479">
        <v>4.82</v>
      </c>
      <c r="L479">
        <v>1.18</v>
      </c>
      <c r="M479">
        <v>0.52</v>
      </c>
      <c r="N479">
        <v>4.13</v>
      </c>
      <c r="O479">
        <v>0.78</v>
      </c>
      <c r="P479">
        <v>1.81</v>
      </c>
      <c r="Q479">
        <v>0.8</v>
      </c>
      <c r="R479">
        <v>0.79</v>
      </c>
      <c r="S479">
        <v>2.04</v>
      </c>
      <c r="T479">
        <v>3</v>
      </c>
      <c r="U479">
        <v>0.91</v>
      </c>
      <c r="V479">
        <v>1.04</v>
      </c>
      <c r="W479">
        <v>0.83</v>
      </c>
      <c r="X479">
        <v>0.05</v>
      </c>
      <c r="Y479">
        <v>17.52</v>
      </c>
      <c r="Z479">
        <v>1.06</v>
      </c>
      <c r="AA479">
        <v>3.31</v>
      </c>
      <c r="AB479">
        <v>0.52</v>
      </c>
      <c r="AC479">
        <v>2.82</v>
      </c>
      <c r="AD479">
        <v>3.14</v>
      </c>
      <c r="AE479">
        <v>1.78</v>
      </c>
      <c r="AF479">
        <v>0.7</v>
      </c>
      <c r="AG479">
        <v>2.2999999999999998</v>
      </c>
      <c r="AH479">
        <v>4.45</v>
      </c>
      <c r="AI479">
        <v>5.99</v>
      </c>
      <c r="AJ479">
        <v>5.96</v>
      </c>
      <c r="AK479">
        <v>0.84</v>
      </c>
      <c r="AL479">
        <v>2.98</v>
      </c>
      <c r="AM479">
        <v>0.83</v>
      </c>
      <c r="AN479">
        <v>0.84</v>
      </c>
      <c r="AO479">
        <v>3.76</v>
      </c>
      <c r="AP479">
        <v>0.62</v>
      </c>
      <c r="AQ479" t="s">
        <v>334</v>
      </c>
      <c r="AR479">
        <v>0.78</v>
      </c>
      <c r="AS479">
        <v>1.1200000000000001</v>
      </c>
      <c r="AT479">
        <v>0.89</v>
      </c>
      <c r="AU479" s="5">
        <v>5.96</v>
      </c>
    </row>
    <row r="480" spans="1:47" x14ac:dyDescent="0.25">
      <c r="A480">
        <v>3019</v>
      </c>
      <c r="B480" t="s">
        <v>31</v>
      </c>
      <c r="C480">
        <v>30</v>
      </c>
      <c r="D480" t="s">
        <v>470</v>
      </c>
      <c r="E480" t="s">
        <v>74</v>
      </c>
      <c r="F480">
        <v>6.08</v>
      </c>
      <c r="G480">
        <v>5.4</v>
      </c>
      <c r="H480">
        <v>8.4700000000000006</v>
      </c>
      <c r="I480">
        <v>4.45</v>
      </c>
      <c r="J480">
        <v>0.85</v>
      </c>
      <c r="K480">
        <v>4.82</v>
      </c>
      <c r="L480">
        <v>1.18</v>
      </c>
      <c r="M480">
        <v>0.52</v>
      </c>
      <c r="N480">
        <v>4.13</v>
      </c>
      <c r="O480">
        <v>0.78</v>
      </c>
      <c r="P480">
        <v>0.51</v>
      </c>
      <c r="Q480">
        <v>0.8</v>
      </c>
      <c r="R480">
        <v>0.79</v>
      </c>
      <c r="S480">
        <v>2.04</v>
      </c>
      <c r="T480">
        <v>3</v>
      </c>
      <c r="U480">
        <v>0.81</v>
      </c>
      <c r="V480">
        <v>1.04</v>
      </c>
      <c r="W480">
        <v>0.83</v>
      </c>
      <c r="X480">
        <v>0.05</v>
      </c>
      <c r="Y480">
        <v>0.84</v>
      </c>
      <c r="Z480">
        <v>1.06</v>
      </c>
      <c r="AA480">
        <v>3.31</v>
      </c>
      <c r="AB480">
        <v>0.52</v>
      </c>
      <c r="AC480">
        <v>2.82</v>
      </c>
      <c r="AD480">
        <v>3.14</v>
      </c>
      <c r="AE480">
        <v>1.78</v>
      </c>
      <c r="AF480">
        <v>0.7</v>
      </c>
      <c r="AG480">
        <v>2.2999999999999998</v>
      </c>
      <c r="AH480">
        <v>4.45</v>
      </c>
      <c r="AI480">
        <v>5.99</v>
      </c>
      <c r="AJ480">
        <v>5.96</v>
      </c>
      <c r="AK480">
        <v>0.84</v>
      </c>
      <c r="AL480">
        <v>2.98</v>
      </c>
      <c r="AM480">
        <v>0.83</v>
      </c>
      <c r="AN480">
        <v>0.84</v>
      </c>
      <c r="AO480">
        <v>3.76</v>
      </c>
      <c r="AP480">
        <v>0.62</v>
      </c>
      <c r="AQ480" t="s">
        <v>334</v>
      </c>
      <c r="AR480">
        <v>0.78</v>
      </c>
      <c r="AS480">
        <v>1.1200000000000001</v>
      </c>
      <c r="AT480">
        <v>0.89</v>
      </c>
      <c r="AU480" s="5">
        <v>5.96</v>
      </c>
    </row>
    <row r="481" spans="1:47" x14ac:dyDescent="0.25">
      <c r="A481">
        <v>3020</v>
      </c>
      <c r="B481" t="s">
        <v>32</v>
      </c>
      <c r="C481">
        <v>0</v>
      </c>
      <c r="D481" t="s">
        <v>470</v>
      </c>
      <c r="E481" t="s">
        <v>74</v>
      </c>
      <c r="F481">
        <v>6.08</v>
      </c>
      <c r="G481">
        <v>5.4</v>
      </c>
      <c r="H481">
        <v>8.4700000000000006</v>
      </c>
      <c r="I481">
        <v>4.45</v>
      </c>
      <c r="J481">
        <v>0.85</v>
      </c>
      <c r="K481">
        <v>4.82</v>
      </c>
      <c r="L481">
        <v>1.18</v>
      </c>
      <c r="M481">
        <v>0.52</v>
      </c>
      <c r="N481">
        <v>4.13</v>
      </c>
      <c r="O481">
        <v>0.78</v>
      </c>
      <c r="P481">
        <v>1.6</v>
      </c>
      <c r="Q481">
        <v>0.8</v>
      </c>
      <c r="R481">
        <v>10.050000000000001</v>
      </c>
      <c r="S481">
        <v>2.04</v>
      </c>
      <c r="T481">
        <v>3</v>
      </c>
      <c r="U481">
        <v>2.94</v>
      </c>
      <c r="V481">
        <v>1.04</v>
      </c>
      <c r="W481">
        <v>0.83</v>
      </c>
      <c r="X481">
        <v>0.05</v>
      </c>
      <c r="Y481">
        <v>1.1399999999999999</v>
      </c>
      <c r="Z481">
        <v>1.06</v>
      </c>
      <c r="AA481">
        <v>3.31</v>
      </c>
      <c r="AB481">
        <v>0.52</v>
      </c>
      <c r="AC481">
        <v>2.82</v>
      </c>
      <c r="AD481">
        <v>3.14</v>
      </c>
      <c r="AE481">
        <v>1.78</v>
      </c>
      <c r="AF481">
        <v>0.7</v>
      </c>
      <c r="AG481">
        <v>2.2999999999999998</v>
      </c>
      <c r="AH481">
        <v>4.45</v>
      </c>
      <c r="AI481">
        <v>5.99</v>
      </c>
      <c r="AJ481">
        <v>5.96</v>
      </c>
      <c r="AK481">
        <v>0.84</v>
      </c>
      <c r="AL481">
        <v>2.98</v>
      </c>
      <c r="AM481">
        <v>0.83</v>
      </c>
      <c r="AN481">
        <v>0.84</v>
      </c>
      <c r="AO481">
        <v>3.76</v>
      </c>
      <c r="AP481">
        <v>0.62</v>
      </c>
      <c r="AQ481" t="s">
        <v>334</v>
      </c>
      <c r="AR481">
        <v>0.78</v>
      </c>
      <c r="AS481">
        <v>1.1200000000000001</v>
      </c>
      <c r="AT481">
        <v>0.89</v>
      </c>
      <c r="AU481" s="5">
        <v>5.96</v>
      </c>
    </row>
    <row r="482" spans="1:47" x14ac:dyDescent="0.25">
      <c r="A482">
        <v>3020</v>
      </c>
      <c r="B482" t="s">
        <v>32</v>
      </c>
      <c r="C482">
        <v>9</v>
      </c>
      <c r="D482" t="s">
        <v>470</v>
      </c>
      <c r="E482" t="s">
        <v>74</v>
      </c>
      <c r="F482">
        <v>11.41</v>
      </c>
      <c r="G482">
        <v>5.4</v>
      </c>
      <c r="H482">
        <v>8.4700000000000006</v>
      </c>
      <c r="I482">
        <v>4.45</v>
      </c>
      <c r="J482">
        <v>75.739999999999995</v>
      </c>
      <c r="K482">
        <v>19.07</v>
      </c>
      <c r="L482">
        <v>1.18</v>
      </c>
      <c r="M482">
        <v>104.82</v>
      </c>
      <c r="N482">
        <v>5.79</v>
      </c>
      <c r="O482">
        <v>0.78</v>
      </c>
      <c r="P482">
        <v>1.95</v>
      </c>
      <c r="Q482">
        <v>0.8</v>
      </c>
      <c r="R482">
        <v>0.79</v>
      </c>
      <c r="S482">
        <v>2.04</v>
      </c>
      <c r="T482">
        <v>3</v>
      </c>
      <c r="U482">
        <v>2.62</v>
      </c>
      <c r="V482">
        <v>1.04</v>
      </c>
      <c r="W482">
        <v>0.83</v>
      </c>
      <c r="X482">
        <v>1.43</v>
      </c>
      <c r="Y482">
        <v>85.42</v>
      </c>
      <c r="Z482">
        <v>1.06</v>
      </c>
      <c r="AA482">
        <v>3.31</v>
      </c>
      <c r="AB482">
        <v>0.52</v>
      </c>
      <c r="AC482">
        <v>2.82</v>
      </c>
      <c r="AD482">
        <v>3.14</v>
      </c>
      <c r="AE482">
        <v>1.78</v>
      </c>
      <c r="AF482">
        <v>0.7</v>
      </c>
      <c r="AG482">
        <v>11.6</v>
      </c>
      <c r="AH482">
        <v>5.3</v>
      </c>
      <c r="AI482">
        <v>5.99</v>
      </c>
      <c r="AJ482">
        <v>5.96</v>
      </c>
      <c r="AK482">
        <v>0.84</v>
      </c>
      <c r="AL482">
        <v>5.15</v>
      </c>
      <c r="AM482">
        <v>6.83</v>
      </c>
      <c r="AN482">
        <v>10.88</v>
      </c>
      <c r="AO482">
        <v>3.76</v>
      </c>
      <c r="AP482">
        <v>2.16</v>
      </c>
      <c r="AQ482" t="s">
        <v>334</v>
      </c>
      <c r="AR482">
        <v>0.78</v>
      </c>
      <c r="AS482">
        <v>1.1200000000000001</v>
      </c>
      <c r="AT482">
        <v>0.89</v>
      </c>
      <c r="AU482" s="5">
        <v>5.96</v>
      </c>
    </row>
    <row r="483" spans="1:47" x14ac:dyDescent="0.25">
      <c r="A483">
        <v>3020</v>
      </c>
      <c r="B483" t="s">
        <v>32</v>
      </c>
      <c r="C483">
        <v>13</v>
      </c>
      <c r="D483" t="s">
        <v>470</v>
      </c>
      <c r="E483" t="s">
        <v>74</v>
      </c>
      <c r="F483">
        <v>6.08</v>
      </c>
      <c r="G483">
        <v>5.4</v>
      </c>
      <c r="H483">
        <v>8.4700000000000006</v>
      </c>
      <c r="I483">
        <v>4.45</v>
      </c>
      <c r="J483">
        <v>0.85</v>
      </c>
      <c r="K483">
        <v>4.82</v>
      </c>
      <c r="L483">
        <v>1.18</v>
      </c>
      <c r="M483">
        <v>0.52</v>
      </c>
      <c r="N483">
        <v>4.13</v>
      </c>
      <c r="O483">
        <v>0.78</v>
      </c>
      <c r="P483">
        <v>1.74</v>
      </c>
      <c r="Q483">
        <v>0.8</v>
      </c>
      <c r="R483">
        <v>0.79</v>
      </c>
      <c r="S483">
        <v>2.04</v>
      </c>
      <c r="T483">
        <v>3</v>
      </c>
      <c r="U483">
        <v>0.81</v>
      </c>
      <c r="V483">
        <v>1.04</v>
      </c>
      <c r="W483">
        <v>0.83</v>
      </c>
      <c r="X483">
        <v>0.05</v>
      </c>
      <c r="Y483">
        <v>23.19</v>
      </c>
      <c r="Z483">
        <v>1.06</v>
      </c>
      <c r="AA483">
        <v>3.31</v>
      </c>
      <c r="AB483">
        <v>0.52</v>
      </c>
      <c r="AC483">
        <v>2.82</v>
      </c>
      <c r="AD483">
        <v>3.14</v>
      </c>
      <c r="AE483">
        <v>1.78</v>
      </c>
      <c r="AF483">
        <v>0.7</v>
      </c>
      <c r="AG483">
        <v>2.2999999999999998</v>
      </c>
      <c r="AH483">
        <v>4.45</v>
      </c>
      <c r="AI483">
        <v>5.99</v>
      </c>
      <c r="AJ483">
        <v>5.96</v>
      </c>
      <c r="AK483">
        <v>0.84</v>
      </c>
      <c r="AL483">
        <v>2.98</v>
      </c>
      <c r="AM483">
        <v>0.83</v>
      </c>
      <c r="AN483">
        <v>0.84</v>
      </c>
      <c r="AO483">
        <v>3.76</v>
      </c>
      <c r="AP483">
        <v>0.62</v>
      </c>
      <c r="AQ483" t="s">
        <v>334</v>
      </c>
      <c r="AR483">
        <v>0.78</v>
      </c>
      <c r="AS483">
        <v>1.1200000000000001</v>
      </c>
      <c r="AT483">
        <v>0.89</v>
      </c>
      <c r="AU483" s="5">
        <v>5.96</v>
      </c>
    </row>
    <row r="484" spans="1:47" x14ac:dyDescent="0.25">
      <c r="A484">
        <v>3020</v>
      </c>
      <c r="B484" t="s">
        <v>32</v>
      </c>
      <c r="C484">
        <v>19</v>
      </c>
      <c r="D484" t="s">
        <v>470</v>
      </c>
      <c r="E484" t="s">
        <v>74</v>
      </c>
      <c r="F484">
        <v>6.08</v>
      </c>
      <c r="G484">
        <v>5.4</v>
      </c>
      <c r="H484">
        <v>8.4700000000000006</v>
      </c>
      <c r="I484">
        <v>4.45</v>
      </c>
      <c r="J484">
        <v>0.85</v>
      </c>
      <c r="K484">
        <v>4.82</v>
      </c>
      <c r="L484">
        <v>1.18</v>
      </c>
      <c r="M484">
        <v>0.52</v>
      </c>
      <c r="N484">
        <v>4.13</v>
      </c>
      <c r="O484">
        <v>0.78</v>
      </c>
      <c r="P484">
        <v>0.78</v>
      </c>
      <c r="Q484">
        <v>0.8</v>
      </c>
      <c r="R484">
        <v>0.79</v>
      </c>
      <c r="S484">
        <v>2.04</v>
      </c>
      <c r="T484">
        <v>3</v>
      </c>
      <c r="U484">
        <v>0.81</v>
      </c>
      <c r="V484">
        <v>1.04</v>
      </c>
      <c r="W484">
        <v>0.83</v>
      </c>
      <c r="X484">
        <v>0.05</v>
      </c>
      <c r="Y484">
        <v>0.84</v>
      </c>
      <c r="Z484">
        <v>1.06</v>
      </c>
      <c r="AA484">
        <v>3.31</v>
      </c>
      <c r="AB484">
        <v>0.52</v>
      </c>
      <c r="AC484">
        <v>2.82</v>
      </c>
      <c r="AD484">
        <v>3.14</v>
      </c>
      <c r="AE484">
        <v>1.78</v>
      </c>
      <c r="AF484">
        <v>0.7</v>
      </c>
      <c r="AG484">
        <v>2.2999999999999998</v>
      </c>
      <c r="AH484">
        <v>4.45</v>
      </c>
      <c r="AI484">
        <v>5.99</v>
      </c>
      <c r="AJ484">
        <v>5.96</v>
      </c>
      <c r="AK484">
        <v>0.84</v>
      </c>
      <c r="AL484">
        <v>2.98</v>
      </c>
      <c r="AM484">
        <v>0.83</v>
      </c>
      <c r="AN484">
        <v>0.84</v>
      </c>
      <c r="AO484">
        <v>3.76</v>
      </c>
      <c r="AP484">
        <v>0.62</v>
      </c>
      <c r="AQ484" t="s">
        <v>334</v>
      </c>
      <c r="AR484">
        <v>0.78</v>
      </c>
      <c r="AS484">
        <v>1.1200000000000001</v>
      </c>
      <c r="AT484">
        <v>0.89</v>
      </c>
      <c r="AU484" s="5">
        <v>5.96</v>
      </c>
    </row>
    <row r="485" spans="1:47" x14ac:dyDescent="0.25">
      <c r="A485">
        <v>3020</v>
      </c>
      <c r="B485" t="s">
        <v>32</v>
      </c>
      <c r="C485">
        <v>36</v>
      </c>
      <c r="D485" t="s">
        <v>470</v>
      </c>
      <c r="E485" t="s">
        <v>74</v>
      </c>
      <c r="F485">
        <v>6.08</v>
      </c>
      <c r="G485">
        <v>5.4</v>
      </c>
      <c r="H485">
        <v>8.4700000000000006</v>
      </c>
      <c r="I485">
        <v>4.45</v>
      </c>
      <c r="J485">
        <v>0.85</v>
      </c>
      <c r="K485">
        <v>4.82</v>
      </c>
      <c r="L485">
        <v>1.18</v>
      </c>
      <c r="M485">
        <v>0.52</v>
      </c>
      <c r="N485">
        <v>4.13</v>
      </c>
      <c r="O485">
        <v>0.78</v>
      </c>
      <c r="P485">
        <v>0.61</v>
      </c>
      <c r="Q485">
        <v>0.8</v>
      </c>
      <c r="R485">
        <v>0.79</v>
      </c>
      <c r="S485">
        <v>2.04</v>
      </c>
      <c r="T485">
        <v>3</v>
      </c>
      <c r="U485">
        <v>0.81</v>
      </c>
      <c r="V485">
        <v>1.04</v>
      </c>
      <c r="W485">
        <v>0.83</v>
      </c>
      <c r="X485">
        <v>0.05</v>
      </c>
      <c r="Y485">
        <v>0.84</v>
      </c>
      <c r="Z485">
        <v>1.06</v>
      </c>
      <c r="AA485">
        <v>3.31</v>
      </c>
      <c r="AB485">
        <v>0.52</v>
      </c>
      <c r="AC485">
        <v>2.82</v>
      </c>
      <c r="AD485">
        <v>3.14</v>
      </c>
      <c r="AE485">
        <v>1.78</v>
      </c>
      <c r="AF485">
        <v>0.7</v>
      </c>
      <c r="AG485">
        <v>2.2999999999999998</v>
      </c>
      <c r="AH485">
        <v>4.45</v>
      </c>
      <c r="AI485">
        <v>5.99</v>
      </c>
      <c r="AJ485">
        <v>5.96</v>
      </c>
      <c r="AK485">
        <v>0.84</v>
      </c>
      <c r="AL485">
        <v>2.98</v>
      </c>
      <c r="AM485">
        <v>0.83</v>
      </c>
      <c r="AN485">
        <v>0.84</v>
      </c>
      <c r="AO485">
        <v>3.76</v>
      </c>
      <c r="AP485">
        <v>0.62</v>
      </c>
      <c r="AQ485" t="s">
        <v>334</v>
      </c>
      <c r="AR485">
        <v>0.78</v>
      </c>
      <c r="AS485">
        <v>1.1200000000000001</v>
      </c>
      <c r="AT485">
        <v>0.89</v>
      </c>
      <c r="AU485" s="5">
        <v>5.96</v>
      </c>
    </row>
    <row r="486" spans="1:47" x14ac:dyDescent="0.25">
      <c r="A486">
        <v>3021</v>
      </c>
      <c r="B486" t="s">
        <v>33</v>
      </c>
      <c r="C486">
        <v>0</v>
      </c>
      <c r="D486" t="s">
        <v>470</v>
      </c>
      <c r="E486" t="s">
        <v>74</v>
      </c>
      <c r="F486">
        <v>15.87</v>
      </c>
      <c r="G486">
        <v>5.4</v>
      </c>
      <c r="H486">
        <v>8.4700000000000006</v>
      </c>
      <c r="I486">
        <v>4.45</v>
      </c>
      <c r="J486">
        <v>23.27</v>
      </c>
      <c r="K486">
        <v>4.82</v>
      </c>
      <c r="L486">
        <v>1.18</v>
      </c>
      <c r="M486">
        <v>0.52</v>
      </c>
      <c r="N486">
        <v>4.13</v>
      </c>
      <c r="O486">
        <v>0.78</v>
      </c>
      <c r="P486">
        <v>22.64</v>
      </c>
      <c r="Q486">
        <v>1.81</v>
      </c>
      <c r="R486">
        <v>7.02</v>
      </c>
      <c r="S486">
        <v>2.04</v>
      </c>
      <c r="T486">
        <v>3</v>
      </c>
      <c r="U486">
        <v>185.37</v>
      </c>
      <c r="V486">
        <v>1.04</v>
      </c>
      <c r="W486">
        <v>0.83</v>
      </c>
      <c r="X486">
        <v>0.05</v>
      </c>
      <c r="Y486">
        <v>0.84</v>
      </c>
      <c r="Z486">
        <v>1.06</v>
      </c>
      <c r="AA486">
        <v>3.31</v>
      </c>
      <c r="AB486">
        <v>0.52</v>
      </c>
      <c r="AC486">
        <v>2.82</v>
      </c>
      <c r="AD486">
        <v>3.14</v>
      </c>
      <c r="AE486">
        <v>1.78</v>
      </c>
      <c r="AF486">
        <v>0.7</v>
      </c>
      <c r="AG486">
        <v>2.2999999999999998</v>
      </c>
      <c r="AH486">
        <v>4.45</v>
      </c>
      <c r="AI486">
        <v>5.99</v>
      </c>
      <c r="AJ486">
        <v>5.96</v>
      </c>
      <c r="AK486">
        <v>0.84</v>
      </c>
      <c r="AL486">
        <v>2.98</v>
      </c>
      <c r="AM486">
        <v>0.83</v>
      </c>
      <c r="AN486">
        <v>0.84</v>
      </c>
      <c r="AO486">
        <v>3.76</v>
      </c>
      <c r="AP486">
        <v>0.62</v>
      </c>
      <c r="AQ486" t="s">
        <v>334</v>
      </c>
      <c r="AR486">
        <v>0.78</v>
      </c>
      <c r="AS486">
        <v>1.1200000000000001</v>
      </c>
      <c r="AT486">
        <v>0.89</v>
      </c>
      <c r="AU486" s="5">
        <v>5.96</v>
      </c>
    </row>
    <row r="487" spans="1:47" x14ac:dyDescent="0.25">
      <c r="A487">
        <v>3021</v>
      </c>
      <c r="B487" t="s">
        <v>33</v>
      </c>
      <c r="C487">
        <v>5</v>
      </c>
      <c r="D487" t="s">
        <v>470</v>
      </c>
      <c r="E487" t="s">
        <v>74</v>
      </c>
      <c r="F487">
        <v>42.23</v>
      </c>
      <c r="G487">
        <v>5.4</v>
      </c>
      <c r="H487">
        <v>8.4700000000000006</v>
      </c>
      <c r="I487">
        <v>4.45</v>
      </c>
      <c r="J487">
        <v>163.69</v>
      </c>
      <c r="K487">
        <v>1407.99</v>
      </c>
      <c r="L487">
        <v>1.18</v>
      </c>
      <c r="M487">
        <v>1376.12</v>
      </c>
      <c r="N487">
        <v>5.03</v>
      </c>
      <c r="O487">
        <v>14.04</v>
      </c>
      <c r="P487">
        <v>9.44</v>
      </c>
      <c r="Q487">
        <v>9.23</v>
      </c>
      <c r="R487">
        <v>20</v>
      </c>
      <c r="S487">
        <v>2.04</v>
      </c>
      <c r="T487">
        <v>3</v>
      </c>
      <c r="U487">
        <v>3.04</v>
      </c>
      <c r="V487">
        <v>1.04</v>
      </c>
      <c r="W487">
        <v>165.07</v>
      </c>
      <c r="X487">
        <v>4.96</v>
      </c>
      <c r="Y487">
        <v>337.09</v>
      </c>
      <c r="Z487">
        <v>1.06</v>
      </c>
      <c r="AA487">
        <v>79.19</v>
      </c>
      <c r="AB487">
        <v>0.52</v>
      </c>
      <c r="AC487">
        <v>2.82</v>
      </c>
      <c r="AD487">
        <v>3.14</v>
      </c>
      <c r="AE487">
        <v>1.78</v>
      </c>
      <c r="AF487">
        <v>0.7</v>
      </c>
      <c r="AG487">
        <v>5697.33</v>
      </c>
      <c r="AH487">
        <v>103.93</v>
      </c>
      <c r="AI487">
        <v>5.99</v>
      </c>
      <c r="AJ487">
        <v>5.96</v>
      </c>
      <c r="AK487">
        <v>44.2</v>
      </c>
      <c r="AL487">
        <v>38.97</v>
      </c>
      <c r="AM487">
        <v>29.01</v>
      </c>
      <c r="AN487">
        <v>0.84</v>
      </c>
      <c r="AO487">
        <v>3.76</v>
      </c>
      <c r="AP487">
        <v>3.13</v>
      </c>
      <c r="AQ487" t="s">
        <v>334</v>
      </c>
      <c r="AR487">
        <v>3.03</v>
      </c>
      <c r="AS487">
        <v>44.21</v>
      </c>
      <c r="AT487">
        <v>0.89</v>
      </c>
      <c r="AU487" s="5">
        <v>11.23</v>
      </c>
    </row>
    <row r="488" spans="1:47" x14ac:dyDescent="0.25">
      <c r="A488">
        <v>3021</v>
      </c>
      <c r="B488" t="s">
        <v>33</v>
      </c>
      <c r="C488">
        <v>9</v>
      </c>
      <c r="D488" t="s">
        <v>470</v>
      </c>
      <c r="E488" t="s">
        <v>74</v>
      </c>
      <c r="F488">
        <v>17.440000000000001</v>
      </c>
      <c r="G488">
        <v>5.4</v>
      </c>
      <c r="H488">
        <v>8.4700000000000006</v>
      </c>
      <c r="I488">
        <v>4.45</v>
      </c>
      <c r="J488">
        <v>84.99</v>
      </c>
      <c r="K488">
        <v>760.23</v>
      </c>
      <c r="L488">
        <v>1.18</v>
      </c>
      <c r="M488">
        <v>456.98</v>
      </c>
      <c r="N488">
        <v>4.13</v>
      </c>
      <c r="O488">
        <v>0.78</v>
      </c>
      <c r="P488">
        <v>4.7300000000000004</v>
      </c>
      <c r="Q488">
        <v>15.53</v>
      </c>
      <c r="R488">
        <v>16.59</v>
      </c>
      <c r="S488">
        <v>2.04</v>
      </c>
      <c r="T488">
        <v>3</v>
      </c>
      <c r="U488">
        <v>8.5399999999999991</v>
      </c>
      <c r="V488">
        <v>1.04</v>
      </c>
      <c r="W488">
        <v>30.04</v>
      </c>
      <c r="X488">
        <v>3.69</v>
      </c>
      <c r="Y488">
        <v>303.14</v>
      </c>
      <c r="Z488">
        <v>1.06</v>
      </c>
      <c r="AA488">
        <v>3.31</v>
      </c>
      <c r="AB488">
        <v>0.52</v>
      </c>
      <c r="AC488">
        <v>2.82</v>
      </c>
      <c r="AD488">
        <v>3.14</v>
      </c>
      <c r="AE488">
        <v>1.78</v>
      </c>
      <c r="AF488">
        <v>0.7</v>
      </c>
      <c r="AG488">
        <v>86.93</v>
      </c>
      <c r="AH488">
        <v>22.55</v>
      </c>
      <c r="AI488">
        <v>5.99</v>
      </c>
      <c r="AJ488">
        <v>5.96</v>
      </c>
      <c r="AK488">
        <v>52.84</v>
      </c>
      <c r="AL488">
        <v>53.3</v>
      </c>
      <c r="AM488">
        <v>3.54</v>
      </c>
      <c r="AN488">
        <v>0.84</v>
      </c>
      <c r="AO488">
        <v>3.76</v>
      </c>
      <c r="AP488">
        <v>2.16</v>
      </c>
      <c r="AQ488" t="s">
        <v>334</v>
      </c>
      <c r="AR488">
        <v>0.78</v>
      </c>
      <c r="AS488">
        <v>19.489999999999998</v>
      </c>
      <c r="AT488">
        <v>0.89</v>
      </c>
      <c r="AU488" s="5">
        <v>5.96</v>
      </c>
    </row>
    <row r="489" spans="1:47" x14ac:dyDescent="0.25">
      <c r="A489">
        <v>3021</v>
      </c>
      <c r="B489" t="s">
        <v>33</v>
      </c>
      <c r="C489">
        <v>13</v>
      </c>
      <c r="D489" t="s">
        <v>470</v>
      </c>
      <c r="E489" t="s">
        <v>74</v>
      </c>
      <c r="F489">
        <v>81.03</v>
      </c>
      <c r="G489">
        <v>5.4</v>
      </c>
      <c r="H489">
        <v>14.69</v>
      </c>
      <c r="I489">
        <v>4.45</v>
      </c>
      <c r="J489">
        <v>102.57</v>
      </c>
      <c r="K489">
        <v>2552.34</v>
      </c>
      <c r="L489">
        <v>1.18</v>
      </c>
      <c r="M489">
        <v>1272.4000000000001</v>
      </c>
      <c r="N489">
        <v>4.13</v>
      </c>
      <c r="O489">
        <v>0.92</v>
      </c>
      <c r="P489">
        <v>4.17</v>
      </c>
      <c r="Q489">
        <v>27.15</v>
      </c>
      <c r="R489">
        <v>15.47</v>
      </c>
      <c r="S489">
        <v>2.04</v>
      </c>
      <c r="T489">
        <v>3</v>
      </c>
      <c r="U489">
        <v>3.04</v>
      </c>
      <c r="V489">
        <v>1.04</v>
      </c>
      <c r="W489">
        <v>28.6</v>
      </c>
      <c r="X489">
        <v>10.27</v>
      </c>
      <c r="Y489">
        <v>707.01</v>
      </c>
      <c r="Z489">
        <v>1.06</v>
      </c>
      <c r="AA489">
        <v>3.31</v>
      </c>
      <c r="AB489">
        <v>0.52</v>
      </c>
      <c r="AC489">
        <v>2.82</v>
      </c>
      <c r="AD489">
        <v>3.14</v>
      </c>
      <c r="AE489">
        <v>1.78</v>
      </c>
      <c r="AF489">
        <v>0.7</v>
      </c>
      <c r="AG489">
        <v>596.53</v>
      </c>
      <c r="AH489">
        <v>35.58</v>
      </c>
      <c r="AI489">
        <v>7.5</v>
      </c>
      <c r="AJ489">
        <v>6.97</v>
      </c>
      <c r="AK489">
        <v>40.47</v>
      </c>
      <c r="AL489">
        <v>44.62</v>
      </c>
      <c r="AM489">
        <v>29.18</v>
      </c>
      <c r="AN489">
        <v>0.84</v>
      </c>
      <c r="AO489">
        <v>3.76</v>
      </c>
      <c r="AP489">
        <v>7.78</v>
      </c>
      <c r="AQ489" t="s">
        <v>334</v>
      </c>
      <c r="AR489">
        <v>0.78</v>
      </c>
      <c r="AS489">
        <v>4.32</v>
      </c>
      <c r="AT489">
        <v>0.89</v>
      </c>
      <c r="AU489" s="5">
        <v>14.49</v>
      </c>
    </row>
    <row r="490" spans="1:47" x14ac:dyDescent="0.25">
      <c r="A490">
        <v>3021</v>
      </c>
      <c r="B490" t="s">
        <v>33</v>
      </c>
      <c r="C490">
        <v>30</v>
      </c>
      <c r="D490" t="s">
        <v>470</v>
      </c>
      <c r="E490" t="s">
        <v>74</v>
      </c>
      <c r="F490">
        <v>6.08</v>
      </c>
      <c r="G490">
        <v>5.4</v>
      </c>
      <c r="H490">
        <v>8.4700000000000006</v>
      </c>
      <c r="I490">
        <v>4.45</v>
      </c>
      <c r="J490">
        <v>0.85</v>
      </c>
      <c r="K490">
        <v>4.82</v>
      </c>
      <c r="L490">
        <v>1.18</v>
      </c>
      <c r="M490">
        <v>0.52</v>
      </c>
      <c r="N490">
        <v>4.13</v>
      </c>
      <c r="O490">
        <v>0.78</v>
      </c>
      <c r="P490">
        <v>2.17</v>
      </c>
      <c r="Q490">
        <v>0.8</v>
      </c>
      <c r="R490">
        <v>0.79</v>
      </c>
      <c r="S490">
        <v>2.04</v>
      </c>
      <c r="T490">
        <v>3</v>
      </c>
      <c r="U490">
        <v>0.81</v>
      </c>
      <c r="V490">
        <v>1.04</v>
      </c>
      <c r="W490">
        <v>0.83</v>
      </c>
      <c r="X490">
        <v>0.05</v>
      </c>
      <c r="Y490">
        <v>0.84</v>
      </c>
      <c r="Z490">
        <v>1.06</v>
      </c>
      <c r="AA490">
        <v>3.31</v>
      </c>
      <c r="AB490">
        <v>0.52</v>
      </c>
      <c r="AC490">
        <v>2.82</v>
      </c>
      <c r="AD490">
        <v>3.14</v>
      </c>
      <c r="AE490">
        <v>1.78</v>
      </c>
      <c r="AF490">
        <v>0.7</v>
      </c>
      <c r="AG490">
        <v>2.2999999999999998</v>
      </c>
      <c r="AH490">
        <v>4.45</v>
      </c>
      <c r="AI490">
        <v>5.99</v>
      </c>
      <c r="AJ490">
        <v>5.96</v>
      </c>
      <c r="AK490">
        <v>0.84</v>
      </c>
      <c r="AL490">
        <v>2.98</v>
      </c>
      <c r="AM490">
        <v>0.83</v>
      </c>
      <c r="AN490">
        <v>0.84</v>
      </c>
      <c r="AO490">
        <v>3.76</v>
      </c>
      <c r="AP490">
        <v>0.62</v>
      </c>
      <c r="AQ490" t="s">
        <v>334</v>
      </c>
      <c r="AR490">
        <v>0.78</v>
      </c>
      <c r="AS490">
        <v>1.1200000000000001</v>
      </c>
      <c r="AT490">
        <v>0.89</v>
      </c>
      <c r="AU490" s="5">
        <v>5.96</v>
      </c>
    </row>
    <row r="491" spans="1:47" x14ac:dyDescent="0.25">
      <c r="A491">
        <v>3022</v>
      </c>
      <c r="B491" t="s">
        <v>34</v>
      </c>
      <c r="C491">
        <v>0</v>
      </c>
      <c r="D491" t="s">
        <v>470</v>
      </c>
      <c r="E491" t="s">
        <v>74</v>
      </c>
      <c r="F491">
        <v>112.91</v>
      </c>
      <c r="G491">
        <v>13.22</v>
      </c>
      <c r="H491">
        <v>145.56</v>
      </c>
      <c r="I491">
        <v>4.45</v>
      </c>
      <c r="J491">
        <v>206.75</v>
      </c>
      <c r="K491">
        <v>2623.52</v>
      </c>
      <c r="L491">
        <v>5.54</v>
      </c>
      <c r="M491">
        <v>2828.04</v>
      </c>
      <c r="N491">
        <v>15.23</v>
      </c>
      <c r="O491">
        <v>2.68</v>
      </c>
      <c r="P491">
        <v>85.9</v>
      </c>
      <c r="Q491">
        <v>74.709999999999994</v>
      </c>
      <c r="R491">
        <v>190.73</v>
      </c>
      <c r="S491">
        <v>2.04</v>
      </c>
      <c r="T491">
        <v>3</v>
      </c>
      <c r="U491">
        <v>1.1399999999999999</v>
      </c>
      <c r="V491">
        <v>1.04</v>
      </c>
      <c r="W491">
        <v>129.68</v>
      </c>
      <c r="X491">
        <v>19.5</v>
      </c>
      <c r="Y491">
        <v>3466.33</v>
      </c>
      <c r="Z491">
        <v>1.06</v>
      </c>
      <c r="AA491">
        <v>66.599999999999994</v>
      </c>
      <c r="AB491">
        <v>0.52</v>
      </c>
      <c r="AC491">
        <v>5.01</v>
      </c>
      <c r="AD491">
        <v>6.06</v>
      </c>
      <c r="AE491">
        <v>3.3</v>
      </c>
      <c r="AF491">
        <v>0.7</v>
      </c>
      <c r="AG491">
        <v>13068.67</v>
      </c>
      <c r="AH491">
        <v>290.43</v>
      </c>
      <c r="AI491">
        <v>16.34</v>
      </c>
      <c r="AJ491">
        <v>36.19</v>
      </c>
      <c r="AK491">
        <v>506.69</v>
      </c>
      <c r="AL491">
        <v>435.43</v>
      </c>
      <c r="AM491">
        <v>101.55</v>
      </c>
      <c r="AN491">
        <v>14.68</v>
      </c>
      <c r="AO491">
        <v>29.5</v>
      </c>
      <c r="AP491">
        <v>31.11</v>
      </c>
      <c r="AQ491" t="s">
        <v>334</v>
      </c>
      <c r="AR491">
        <v>12.46</v>
      </c>
      <c r="AS491">
        <v>155.07</v>
      </c>
      <c r="AT491">
        <v>0.89</v>
      </c>
      <c r="AU491" s="5">
        <v>365.01</v>
      </c>
    </row>
    <row r="492" spans="1:47" x14ac:dyDescent="0.25">
      <c r="A492">
        <v>3023</v>
      </c>
      <c r="B492" t="s">
        <v>35</v>
      </c>
      <c r="C492">
        <v>0</v>
      </c>
      <c r="D492" t="s">
        <v>470</v>
      </c>
      <c r="E492" t="s">
        <v>74</v>
      </c>
      <c r="F492">
        <v>63.52</v>
      </c>
      <c r="G492">
        <v>5.4</v>
      </c>
      <c r="H492">
        <v>8.4700000000000006</v>
      </c>
      <c r="I492">
        <v>4.45</v>
      </c>
      <c r="J492">
        <v>31.03</v>
      </c>
      <c r="K492">
        <v>4.82</v>
      </c>
      <c r="L492">
        <v>1.18</v>
      </c>
      <c r="M492">
        <v>219.23</v>
      </c>
      <c r="N492">
        <v>4.13</v>
      </c>
      <c r="O492">
        <v>0.78</v>
      </c>
      <c r="P492">
        <v>2.5499999999999998</v>
      </c>
      <c r="Q492">
        <v>0.8</v>
      </c>
      <c r="R492">
        <v>0.79</v>
      </c>
      <c r="S492">
        <v>2.04</v>
      </c>
      <c r="T492">
        <v>3</v>
      </c>
      <c r="U492">
        <v>2.52</v>
      </c>
      <c r="V492">
        <v>1.04</v>
      </c>
      <c r="W492">
        <v>0.83</v>
      </c>
      <c r="X492">
        <v>0.26</v>
      </c>
      <c r="Y492">
        <v>60.48</v>
      </c>
      <c r="Z492">
        <v>1.06</v>
      </c>
      <c r="AA492">
        <v>3.31</v>
      </c>
      <c r="AB492">
        <v>0.52</v>
      </c>
      <c r="AC492">
        <v>2.82</v>
      </c>
      <c r="AD492">
        <v>3.14</v>
      </c>
      <c r="AE492">
        <v>1.78</v>
      </c>
      <c r="AF492">
        <v>0.7</v>
      </c>
      <c r="AG492">
        <v>345.44</v>
      </c>
      <c r="AH492">
        <v>43.15</v>
      </c>
      <c r="AI492">
        <v>5.99</v>
      </c>
      <c r="AJ492">
        <v>5.96</v>
      </c>
      <c r="AK492">
        <v>0.84</v>
      </c>
      <c r="AL492">
        <v>2.98</v>
      </c>
      <c r="AM492">
        <v>42.12</v>
      </c>
      <c r="AN492">
        <v>0.84</v>
      </c>
      <c r="AO492">
        <v>3.76</v>
      </c>
      <c r="AP492">
        <v>0.62</v>
      </c>
      <c r="AQ492" t="s">
        <v>334</v>
      </c>
      <c r="AR492">
        <v>0.78</v>
      </c>
      <c r="AS492">
        <v>1.1200000000000001</v>
      </c>
      <c r="AT492">
        <v>0.89</v>
      </c>
      <c r="AU492" s="5">
        <v>5.96</v>
      </c>
    </row>
    <row r="493" spans="1:47" x14ac:dyDescent="0.25">
      <c r="A493">
        <v>3024</v>
      </c>
      <c r="B493" t="s">
        <v>36</v>
      </c>
      <c r="C493">
        <v>0</v>
      </c>
      <c r="D493" t="s">
        <v>470</v>
      </c>
      <c r="E493" t="s">
        <v>74</v>
      </c>
      <c r="F493">
        <v>47.37</v>
      </c>
      <c r="G493">
        <v>5.4</v>
      </c>
      <c r="H493">
        <v>8.4700000000000006</v>
      </c>
      <c r="I493">
        <v>4.45</v>
      </c>
      <c r="J493">
        <v>119.09</v>
      </c>
      <c r="K493">
        <v>30.97</v>
      </c>
      <c r="L493">
        <v>1.18</v>
      </c>
      <c r="M493">
        <v>622.91999999999996</v>
      </c>
      <c r="N493">
        <v>4.13</v>
      </c>
      <c r="O493">
        <v>0.78</v>
      </c>
      <c r="P493">
        <v>18.8</v>
      </c>
      <c r="Q493">
        <v>0.8</v>
      </c>
      <c r="R493">
        <v>38.97</v>
      </c>
      <c r="S493">
        <v>2.04</v>
      </c>
      <c r="T493">
        <v>3</v>
      </c>
      <c r="U493">
        <v>21.44</v>
      </c>
      <c r="V493">
        <v>1.04</v>
      </c>
      <c r="W493">
        <v>0.83</v>
      </c>
      <c r="X493">
        <v>2.93</v>
      </c>
      <c r="Y493">
        <v>174.05</v>
      </c>
      <c r="Z493">
        <v>1.06</v>
      </c>
      <c r="AA493">
        <v>3.31</v>
      </c>
      <c r="AB493">
        <v>0.52</v>
      </c>
      <c r="AC493">
        <v>2.82</v>
      </c>
      <c r="AD493">
        <v>3.14</v>
      </c>
      <c r="AE493">
        <v>1.78</v>
      </c>
      <c r="AF493">
        <v>0.7</v>
      </c>
      <c r="AG493">
        <v>521.16</v>
      </c>
      <c r="AH493">
        <v>90.53</v>
      </c>
      <c r="AI493">
        <v>5.99</v>
      </c>
      <c r="AJ493">
        <v>5.96</v>
      </c>
      <c r="AK493">
        <v>0.84</v>
      </c>
      <c r="AL493">
        <v>2.98</v>
      </c>
      <c r="AM493">
        <v>59.25</v>
      </c>
      <c r="AN493">
        <v>0.84</v>
      </c>
      <c r="AO493">
        <v>3.76</v>
      </c>
      <c r="AP493">
        <v>0.62</v>
      </c>
      <c r="AQ493" t="s">
        <v>334</v>
      </c>
      <c r="AR493">
        <v>0.78</v>
      </c>
      <c r="AS493">
        <v>1.1200000000000001</v>
      </c>
      <c r="AT493">
        <v>0.89</v>
      </c>
      <c r="AU493" s="5">
        <v>5.96</v>
      </c>
    </row>
    <row r="494" spans="1:47" x14ac:dyDescent="0.25">
      <c r="A494">
        <v>3025</v>
      </c>
      <c r="B494" t="s">
        <v>37</v>
      </c>
      <c r="C494">
        <v>0</v>
      </c>
      <c r="D494" t="s">
        <v>470</v>
      </c>
      <c r="E494" t="s">
        <v>74</v>
      </c>
      <c r="F494">
        <v>27</v>
      </c>
      <c r="G494">
        <v>12.35</v>
      </c>
      <c r="H494">
        <v>93.38</v>
      </c>
      <c r="I494">
        <v>11.97</v>
      </c>
      <c r="J494">
        <v>235.77</v>
      </c>
      <c r="K494">
        <v>50.14</v>
      </c>
      <c r="L494">
        <v>8.66</v>
      </c>
      <c r="M494">
        <v>747.89</v>
      </c>
      <c r="N494">
        <v>160.77000000000001</v>
      </c>
      <c r="O494">
        <v>32.47</v>
      </c>
      <c r="P494">
        <v>17.45</v>
      </c>
      <c r="Q494">
        <v>10.49</v>
      </c>
      <c r="R494">
        <v>124.64</v>
      </c>
      <c r="S494">
        <v>22.73</v>
      </c>
      <c r="T494">
        <v>3</v>
      </c>
      <c r="U494">
        <v>2.3199999999999998</v>
      </c>
      <c r="V494">
        <v>1.85</v>
      </c>
      <c r="W494">
        <v>75.45</v>
      </c>
      <c r="X494">
        <v>16.66</v>
      </c>
      <c r="Y494">
        <v>464.2</v>
      </c>
      <c r="Z494">
        <v>1.56</v>
      </c>
      <c r="AA494">
        <v>96.38</v>
      </c>
      <c r="AB494">
        <v>27.54</v>
      </c>
      <c r="AC494">
        <v>10.4</v>
      </c>
      <c r="AD494">
        <v>3.14</v>
      </c>
      <c r="AE494">
        <v>10.46</v>
      </c>
      <c r="AF494">
        <v>0.7</v>
      </c>
      <c r="AG494">
        <v>16764.580000000002</v>
      </c>
      <c r="AH494">
        <v>3794.25</v>
      </c>
      <c r="AI494">
        <v>136.30000000000001</v>
      </c>
      <c r="AJ494">
        <v>30.59</v>
      </c>
      <c r="AK494">
        <v>233.58</v>
      </c>
      <c r="AL494">
        <v>554.44000000000005</v>
      </c>
      <c r="AM494">
        <v>68.91</v>
      </c>
      <c r="AN494">
        <v>29.56</v>
      </c>
      <c r="AO494">
        <v>187.19</v>
      </c>
      <c r="AP494">
        <v>60.49</v>
      </c>
      <c r="AQ494" t="s">
        <v>334</v>
      </c>
      <c r="AR494">
        <v>5.19</v>
      </c>
      <c r="AS494">
        <v>64.430000000000007</v>
      </c>
      <c r="AT494">
        <v>63.4</v>
      </c>
      <c r="AU494" s="5">
        <v>109.9</v>
      </c>
    </row>
    <row r="495" spans="1:47" x14ac:dyDescent="0.25">
      <c r="A495">
        <v>3025</v>
      </c>
      <c r="B495" t="s">
        <v>37</v>
      </c>
      <c r="C495">
        <v>3</v>
      </c>
      <c r="D495" t="s">
        <v>470</v>
      </c>
      <c r="E495" t="s">
        <v>74</v>
      </c>
      <c r="F495">
        <v>7.13</v>
      </c>
      <c r="G495">
        <v>5.4</v>
      </c>
      <c r="H495">
        <v>12.21</v>
      </c>
      <c r="I495">
        <v>4.45</v>
      </c>
      <c r="J495">
        <v>72.59</v>
      </c>
      <c r="K495">
        <v>4.82</v>
      </c>
      <c r="L495">
        <v>1.18</v>
      </c>
      <c r="M495">
        <v>0.52</v>
      </c>
      <c r="N495">
        <v>5.22</v>
      </c>
      <c r="O495">
        <v>1.72</v>
      </c>
      <c r="P495">
        <v>1.84</v>
      </c>
      <c r="Q495">
        <v>0.8</v>
      </c>
      <c r="R495">
        <v>0.79</v>
      </c>
      <c r="S495">
        <v>2.04</v>
      </c>
      <c r="T495">
        <v>3</v>
      </c>
      <c r="U495">
        <v>0.81</v>
      </c>
      <c r="V495">
        <v>1.04</v>
      </c>
      <c r="W495">
        <v>0.83</v>
      </c>
      <c r="X495">
        <v>0.05</v>
      </c>
      <c r="Y495">
        <v>1.86</v>
      </c>
      <c r="Z495">
        <v>1.06</v>
      </c>
      <c r="AA495">
        <v>3.31</v>
      </c>
      <c r="AB495">
        <v>0.52</v>
      </c>
      <c r="AC495">
        <v>2.82</v>
      </c>
      <c r="AD495">
        <v>3.14</v>
      </c>
      <c r="AE495">
        <v>1.78</v>
      </c>
      <c r="AF495">
        <v>0.7</v>
      </c>
      <c r="AG495">
        <v>89.24</v>
      </c>
      <c r="AH495">
        <v>22.63</v>
      </c>
      <c r="AI495">
        <v>8.56</v>
      </c>
      <c r="AJ495">
        <v>5.96</v>
      </c>
      <c r="AK495">
        <v>0.84</v>
      </c>
      <c r="AL495">
        <v>2.98</v>
      </c>
      <c r="AM495">
        <v>0.83</v>
      </c>
      <c r="AN495">
        <v>0.84</v>
      </c>
      <c r="AO495">
        <v>3.76</v>
      </c>
      <c r="AP495">
        <v>2.16</v>
      </c>
      <c r="AQ495" t="s">
        <v>334</v>
      </c>
      <c r="AR495">
        <v>0.78</v>
      </c>
      <c r="AS495">
        <v>1.1200000000000001</v>
      </c>
      <c r="AT495">
        <v>0.89</v>
      </c>
      <c r="AU495" s="5">
        <v>5.96</v>
      </c>
    </row>
    <row r="496" spans="1:47" x14ac:dyDescent="0.25">
      <c r="A496">
        <v>3025</v>
      </c>
      <c r="B496" t="s">
        <v>37</v>
      </c>
      <c r="C496">
        <v>11</v>
      </c>
      <c r="D496" t="s">
        <v>470</v>
      </c>
      <c r="E496" t="s">
        <v>74</v>
      </c>
      <c r="F496">
        <v>111.16</v>
      </c>
      <c r="G496">
        <v>9.34</v>
      </c>
      <c r="H496">
        <v>58.49</v>
      </c>
      <c r="I496">
        <v>8.39</v>
      </c>
      <c r="J496">
        <v>244.94</v>
      </c>
      <c r="K496">
        <v>5059.0600000000004</v>
      </c>
      <c r="L496">
        <v>5.16</v>
      </c>
      <c r="M496">
        <v>2840.26</v>
      </c>
      <c r="N496">
        <v>5.79</v>
      </c>
      <c r="O496">
        <v>1.1100000000000001</v>
      </c>
      <c r="P496">
        <v>4.87</v>
      </c>
      <c r="Q496">
        <v>20.96</v>
      </c>
      <c r="R496">
        <v>37.17</v>
      </c>
      <c r="S496">
        <v>2.23</v>
      </c>
      <c r="T496">
        <v>3</v>
      </c>
      <c r="U496">
        <v>0.81</v>
      </c>
      <c r="V496">
        <v>1.04</v>
      </c>
      <c r="W496">
        <v>201.57</v>
      </c>
      <c r="X496">
        <v>15.3</v>
      </c>
      <c r="Y496">
        <v>826.75</v>
      </c>
      <c r="Z496">
        <v>1.06</v>
      </c>
      <c r="AA496">
        <v>3.31</v>
      </c>
      <c r="AB496">
        <v>2.58</v>
      </c>
      <c r="AC496">
        <v>4.68</v>
      </c>
      <c r="AD496">
        <v>3.14</v>
      </c>
      <c r="AE496">
        <v>1.78</v>
      </c>
      <c r="AF496">
        <v>2.85</v>
      </c>
      <c r="AG496">
        <v>849.79</v>
      </c>
      <c r="AH496">
        <v>74.599999999999994</v>
      </c>
      <c r="AI496">
        <v>23.38</v>
      </c>
      <c r="AJ496">
        <v>7.44</v>
      </c>
      <c r="AK496">
        <v>65.19</v>
      </c>
      <c r="AL496">
        <v>46.18</v>
      </c>
      <c r="AM496">
        <v>74.3</v>
      </c>
      <c r="AN496">
        <v>23.26</v>
      </c>
      <c r="AO496">
        <v>3.76</v>
      </c>
      <c r="AP496">
        <v>48.16</v>
      </c>
      <c r="AQ496" t="s">
        <v>334</v>
      </c>
      <c r="AR496">
        <v>5.52</v>
      </c>
      <c r="AS496">
        <v>25.84</v>
      </c>
      <c r="AT496">
        <v>0.89</v>
      </c>
      <c r="AU496" s="5">
        <v>172.13</v>
      </c>
    </row>
    <row r="497" spans="1:47" x14ac:dyDescent="0.25">
      <c r="A497">
        <v>3025</v>
      </c>
      <c r="B497" t="s">
        <v>37</v>
      </c>
      <c r="C497">
        <v>33</v>
      </c>
      <c r="D497" t="s">
        <v>470</v>
      </c>
      <c r="E497" t="s">
        <v>74</v>
      </c>
      <c r="F497">
        <v>21.78</v>
      </c>
      <c r="G497">
        <v>5.4</v>
      </c>
      <c r="H497">
        <v>8.4700000000000006</v>
      </c>
      <c r="I497">
        <v>4.45</v>
      </c>
      <c r="J497">
        <v>0.85</v>
      </c>
      <c r="K497">
        <v>25.37</v>
      </c>
      <c r="L497">
        <v>1.18</v>
      </c>
      <c r="M497">
        <v>459.2</v>
      </c>
      <c r="N497">
        <v>4.13</v>
      </c>
      <c r="O497">
        <v>0.78</v>
      </c>
      <c r="P497">
        <v>1.88</v>
      </c>
      <c r="Q497">
        <v>0.8</v>
      </c>
      <c r="R497">
        <v>0.79</v>
      </c>
      <c r="S497">
        <v>2.04</v>
      </c>
      <c r="T497">
        <v>3</v>
      </c>
      <c r="U497">
        <v>0.81</v>
      </c>
      <c r="V497">
        <v>1.04</v>
      </c>
      <c r="W497">
        <v>0.83</v>
      </c>
      <c r="X497">
        <v>0.05</v>
      </c>
      <c r="Y497">
        <v>50.21</v>
      </c>
      <c r="Z497">
        <v>1.06</v>
      </c>
      <c r="AA497">
        <v>3.31</v>
      </c>
      <c r="AB497">
        <v>0.52</v>
      </c>
      <c r="AC497">
        <v>2.82</v>
      </c>
      <c r="AD497">
        <v>3.14</v>
      </c>
      <c r="AE497">
        <v>1.78</v>
      </c>
      <c r="AF497">
        <v>0.7</v>
      </c>
      <c r="AG497">
        <v>276.33</v>
      </c>
      <c r="AH497">
        <v>4.84</v>
      </c>
      <c r="AI497">
        <v>5.99</v>
      </c>
      <c r="AJ497">
        <v>5.96</v>
      </c>
      <c r="AK497">
        <v>0.84</v>
      </c>
      <c r="AL497">
        <v>2.98</v>
      </c>
      <c r="AM497">
        <v>19.73</v>
      </c>
      <c r="AN497">
        <v>0.84</v>
      </c>
      <c r="AO497">
        <v>3.76</v>
      </c>
      <c r="AP497">
        <v>0.62</v>
      </c>
      <c r="AQ497" t="s">
        <v>334</v>
      </c>
      <c r="AR497">
        <v>0.78</v>
      </c>
      <c r="AS497">
        <v>1.1200000000000001</v>
      </c>
      <c r="AT497">
        <v>0.89</v>
      </c>
      <c r="AU497" s="5">
        <v>5.96</v>
      </c>
    </row>
    <row r="498" spans="1:47" x14ac:dyDescent="0.25">
      <c r="A498">
        <v>3025</v>
      </c>
      <c r="B498" t="s">
        <v>37</v>
      </c>
      <c r="C498">
        <v>368</v>
      </c>
      <c r="D498" t="s">
        <v>470</v>
      </c>
      <c r="E498" t="s">
        <v>74</v>
      </c>
      <c r="F498">
        <v>5.86</v>
      </c>
      <c r="G498">
        <v>5.2</v>
      </c>
      <c r="H498">
        <v>8.19</v>
      </c>
      <c r="I498">
        <v>5.82</v>
      </c>
      <c r="J498">
        <v>5.36</v>
      </c>
      <c r="K498">
        <v>3.77</v>
      </c>
      <c r="L498">
        <v>5.22</v>
      </c>
      <c r="M498">
        <v>6</v>
      </c>
      <c r="N498">
        <v>3.72</v>
      </c>
      <c r="O498">
        <v>3.3</v>
      </c>
      <c r="P498">
        <v>1.1599999999999999</v>
      </c>
      <c r="Q498">
        <v>5.82</v>
      </c>
      <c r="R498">
        <v>6.04</v>
      </c>
      <c r="S498">
        <v>6.2</v>
      </c>
      <c r="T498">
        <v>2.86</v>
      </c>
      <c r="U498">
        <v>5.0199999999999996</v>
      </c>
      <c r="V498">
        <v>4.4400000000000004</v>
      </c>
      <c r="W498">
        <v>5.85</v>
      </c>
      <c r="X498">
        <v>5.62</v>
      </c>
      <c r="Y498">
        <v>5.91</v>
      </c>
      <c r="Z498">
        <v>5.69</v>
      </c>
      <c r="AA498">
        <v>2.16</v>
      </c>
      <c r="AB498">
        <v>2.46</v>
      </c>
      <c r="AC498">
        <v>5.14</v>
      </c>
      <c r="AD498">
        <v>3.37</v>
      </c>
      <c r="AE498">
        <v>1.59</v>
      </c>
      <c r="AF498">
        <v>5.8</v>
      </c>
      <c r="AG498">
        <v>4.51</v>
      </c>
      <c r="AH498">
        <v>6.27</v>
      </c>
      <c r="AI498">
        <v>5.87</v>
      </c>
      <c r="AJ498">
        <v>4.9400000000000004</v>
      </c>
      <c r="AK498">
        <v>6.31</v>
      </c>
      <c r="AL498">
        <v>4.55</v>
      </c>
      <c r="AM498">
        <v>5.87</v>
      </c>
      <c r="AN498">
        <v>6.2</v>
      </c>
      <c r="AO498">
        <v>5.9</v>
      </c>
      <c r="AP498">
        <v>5.33</v>
      </c>
      <c r="AQ498" t="s">
        <v>334</v>
      </c>
      <c r="AR498">
        <v>3.82</v>
      </c>
      <c r="AS498">
        <v>6.11</v>
      </c>
      <c r="AT498">
        <v>5.53</v>
      </c>
      <c r="AU498">
        <v>6.29</v>
      </c>
    </row>
    <row r="499" spans="1:47" x14ac:dyDescent="0.25">
      <c r="A499">
        <v>3026</v>
      </c>
      <c r="B499" t="s">
        <v>38</v>
      </c>
      <c r="C499">
        <v>0</v>
      </c>
      <c r="D499" t="s">
        <v>470</v>
      </c>
      <c r="E499" t="s">
        <v>74</v>
      </c>
      <c r="F499">
        <v>82.89</v>
      </c>
      <c r="G499">
        <v>5.4</v>
      </c>
      <c r="H499">
        <v>8.4700000000000006</v>
      </c>
      <c r="I499">
        <v>4.45</v>
      </c>
      <c r="J499">
        <v>45.74</v>
      </c>
      <c r="K499">
        <v>104.1</v>
      </c>
      <c r="L499">
        <v>1.18</v>
      </c>
      <c r="M499">
        <v>756.52</v>
      </c>
      <c r="N499">
        <v>4.8499999999999996</v>
      </c>
      <c r="O499">
        <v>20.72</v>
      </c>
      <c r="P499">
        <v>15.76</v>
      </c>
      <c r="Q499">
        <v>0.8</v>
      </c>
      <c r="R499">
        <v>5.12</v>
      </c>
      <c r="S499">
        <v>2.04</v>
      </c>
      <c r="T499">
        <v>3</v>
      </c>
      <c r="U499">
        <v>0.81</v>
      </c>
      <c r="V499">
        <v>1.04</v>
      </c>
      <c r="W499">
        <v>93.08</v>
      </c>
      <c r="X499">
        <v>3.08</v>
      </c>
      <c r="Y499">
        <v>271.47000000000003</v>
      </c>
      <c r="Z499">
        <v>1.06</v>
      </c>
      <c r="AA499">
        <v>102.2</v>
      </c>
      <c r="AB499">
        <v>0.52</v>
      </c>
      <c r="AC499">
        <v>2.82</v>
      </c>
      <c r="AD499">
        <v>3.14</v>
      </c>
      <c r="AE499">
        <v>1.78</v>
      </c>
      <c r="AF499">
        <v>0.7</v>
      </c>
      <c r="AG499">
        <v>12058.88</v>
      </c>
      <c r="AH499">
        <v>172.9</v>
      </c>
      <c r="AI499">
        <v>5.99</v>
      </c>
      <c r="AJ499">
        <v>5.96</v>
      </c>
      <c r="AK499">
        <v>0.84</v>
      </c>
      <c r="AL499">
        <v>2.98</v>
      </c>
      <c r="AM499">
        <v>74.05</v>
      </c>
      <c r="AN499">
        <v>0.84</v>
      </c>
      <c r="AO499">
        <v>4.2300000000000004</v>
      </c>
      <c r="AP499">
        <v>2.64</v>
      </c>
      <c r="AQ499" t="s">
        <v>334</v>
      </c>
      <c r="AR499">
        <v>0.78</v>
      </c>
      <c r="AS499">
        <v>1.1200000000000001</v>
      </c>
      <c r="AT499">
        <v>0.89</v>
      </c>
      <c r="AU499" s="5">
        <v>11.23</v>
      </c>
    </row>
    <row r="500" spans="1:47" x14ac:dyDescent="0.25">
      <c r="A500">
        <v>3026</v>
      </c>
      <c r="B500" t="s">
        <v>38</v>
      </c>
      <c r="C500">
        <v>4</v>
      </c>
      <c r="D500" t="s">
        <v>470</v>
      </c>
      <c r="E500" t="s">
        <v>74</v>
      </c>
      <c r="F500">
        <v>33.29</v>
      </c>
      <c r="G500">
        <v>5.4</v>
      </c>
      <c r="H500">
        <v>13.47</v>
      </c>
      <c r="I500">
        <v>4.45</v>
      </c>
      <c r="J500">
        <v>66.150000000000006</v>
      </c>
      <c r="K500">
        <v>4.82</v>
      </c>
      <c r="L500">
        <v>1.18</v>
      </c>
      <c r="M500">
        <v>202.09</v>
      </c>
      <c r="N500">
        <v>4.13</v>
      </c>
      <c r="O500">
        <v>0.88</v>
      </c>
      <c r="P500">
        <v>3.29</v>
      </c>
      <c r="Q500">
        <v>0.8</v>
      </c>
      <c r="R500">
        <v>0.79</v>
      </c>
      <c r="S500">
        <v>2.04</v>
      </c>
      <c r="T500">
        <v>3</v>
      </c>
      <c r="U500">
        <v>0.81</v>
      </c>
      <c r="V500">
        <v>1.04</v>
      </c>
      <c r="W500">
        <v>0.83</v>
      </c>
      <c r="X500">
        <v>0.26</v>
      </c>
      <c r="Y500">
        <v>41.11</v>
      </c>
      <c r="Z500">
        <v>1.06</v>
      </c>
      <c r="AA500">
        <v>3.31</v>
      </c>
      <c r="AB500">
        <v>0.52</v>
      </c>
      <c r="AC500">
        <v>2.82</v>
      </c>
      <c r="AD500">
        <v>3.14</v>
      </c>
      <c r="AE500">
        <v>1.78</v>
      </c>
      <c r="AF500">
        <v>0.7</v>
      </c>
      <c r="AG500">
        <v>435.9</v>
      </c>
      <c r="AH500">
        <v>49.23</v>
      </c>
      <c r="AI500">
        <v>8.0299999999999994</v>
      </c>
      <c r="AJ500">
        <v>8.85</v>
      </c>
      <c r="AK500">
        <v>0.84</v>
      </c>
      <c r="AL500">
        <v>2.98</v>
      </c>
      <c r="AM500">
        <v>10.43</v>
      </c>
      <c r="AN500">
        <v>0.84</v>
      </c>
      <c r="AO500">
        <v>3.76</v>
      </c>
      <c r="AP500">
        <v>0.62</v>
      </c>
      <c r="AQ500" t="s">
        <v>334</v>
      </c>
      <c r="AR500">
        <v>0.78</v>
      </c>
      <c r="AS500">
        <v>1.1200000000000001</v>
      </c>
      <c r="AT500">
        <v>0.89</v>
      </c>
      <c r="AU500" s="5">
        <v>5.96</v>
      </c>
    </row>
    <row r="501" spans="1:47" x14ac:dyDescent="0.25">
      <c r="A501">
        <v>3026</v>
      </c>
      <c r="B501" t="s">
        <v>38</v>
      </c>
      <c r="C501">
        <v>8</v>
      </c>
      <c r="D501" t="s">
        <v>470</v>
      </c>
      <c r="E501" t="s">
        <v>74</v>
      </c>
      <c r="F501">
        <v>6.08</v>
      </c>
      <c r="G501">
        <v>5.4</v>
      </c>
      <c r="H501">
        <v>8.4700000000000006</v>
      </c>
      <c r="I501">
        <v>4.45</v>
      </c>
      <c r="J501">
        <v>0.85</v>
      </c>
      <c r="K501">
        <v>4.82</v>
      </c>
      <c r="L501">
        <v>1.18</v>
      </c>
      <c r="M501">
        <v>0.52</v>
      </c>
      <c r="N501">
        <v>4.13</v>
      </c>
      <c r="O501">
        <v>0.78</v>
      </c>
      <c r="P501">
        <v>3.46</v>
      </c>
      <c r="Q501">
        <v>0.8</v>
      </c>
      <c r="R501">
        <v>0.79</v>
      </c>
      <c r="S501">
        <v>2.04</v>
      </c>
      <c r="T501">
        <v>3</v>
      </c>
      <c r="U501">
        <v>0.81</v>
      </c>
      <c r="V501">
        <v>1.04</v>
      </c>
      <c r="W501">
        <v>0.83</v>
      </c>
      <c r="X501">
        <v>0.05</v>
      </c>
      <c r="Y501">
        <v>0.84</v>
      </c>
      <c r="Z501">
        <v>1.06</v>
      </c>
      <c r="AA501">
        <v>3.31</v>
      </c>
      <c r="AB501">
        <v>0.52</v>
      </c>
      <c r="AC501">
        <v>2.82</v>
      </c>
      <c r="AD501">
        <v>3.14</v>
      </c>
      <c r="AE501">
        <v>1.78</v>
      </c>
      <c r="AF501">
        <v>0.7</v>
      </c>
      <c r="AG501">
        <v>2.2999999999999998</v>
      </c>
      <c r="AH501">
        <v>4.45</v>
      </c>
      <c r="AI501">
        <v>5.99</v>
      </c>
      <c r="AJ501">
        <v>5.96</v>
      </c>
      <c r="AK501">
        <v>0.84</v>
      </c>
      <c r="AL501">
        <v>2.98</v>
      </c>
      <c r="AM501">
        <v>0.83</v>
      </c>
      <c r="AN501">
        <v>0.84</v>
      </c>
      <c r="AO501">
        <v>3.76</v>
      </c>
      <c r="AP501">
        <v>0.62</v>
      </c>
      <c r="AQ501" t="s">
        <v>334</v>
      </c>
      <c r="AR501">
        <v>0.78</v>
      </c>
      <c r="AS501">
        <v>1.1200000000000001</v>
      </c>
      <c r="AT501">
        <v>0.89</v>
      </c>
      <c r="AU501" s="5">
        <v>5.96</v>
      </c>
    </row>
    <row r="502" spans="1:47" x14ac:dyDescent="0.25">
      <c r="A502">
        <v>3026</v>
      </c>
      <c r="B502" t="s">
        <v>38</v>
      </c>
      <c r="C502">
        <v>14</v>
      </c>
      <c r="D502" t="s">
        <v>470</v>
      </c>
      <c r="E502" t="s">
        <v>74</v>
      </c>
      <c r="F502">
        <v>6.08</v>
      </c>
      <c r="G502">
        <v>5.4</v>
      </c>
      <c r="H502">
        <v>8.4700000000000006</v>
      </c>
      <c r="I502">
        <v>4.45</v>
      </c>
      <c r="J502">
        <v>0.85</v>
      </c>
      <c r="K502">
        <v>4.82</v>
      </c>
      <c r="L502">
        <v>1.18</v>
      </c>
      <c r="M502">
        <v>0.52</v>
      </c>
      <c r="N502">
        <v>4.13</v>
      </c>
      <c r="O502">
        <v>0.78</v>
      </c>
      <c r="P502">
        <v>2.3199999999999998</v>
      </c>
      <c r="Q502">
        <v>0.8</v>
      </c>
      <c r="R502">
        <v>0.79</v>
      </c>
      <c r="S502">
        <v>2.04</v>
      </c>
      <c r="T502">
        <v>3</v>
      </c>
      <c r="U502">
        <v>0.81</v>
      </c>
      <c r="V502">
        <v>1.04</v>
      </c>
      <c r="W502">
        <v>0.83</v>
      </c>
      <c r="X502">
        <v>0.05</v>
      </c>
      <c r="Y502">
        <v>0.84</v>
      </c>
      <c r="Z502">
        <v>1.06</v>
      </c>
      <c r="AA502">
        <v>3.31</v>
      </c>
      <c r="AB502">
        <v>0.52</v>
      </c>
      <c r="AC502">
        <v>2.82</v>
      </c>
      <c r="AD502">
        <v>3.14</v>
      </c>
      <c r="AE502">
        <v>1.78</v>
      </c>
      <c r="AF502">
        <v>0.7</v>
      </c>
      <c r="AG502">
        <v>2.2999999999999998</v>
      </c>
      <c r="AH502">
        <v>4.45</v>
      </c>
      <c r="AI502">
        <v>5.99</v>
      </c>
      <c r="AJ502">
        <v>5.96</v>
      </c>
      <c r="AK502">
        <v>0.84</v>
      </c>
      <c r="AL502">
        <v>2.98</v>
      </c>
      <c r="AM502">
        <v>0.83</v>
      </c>
      <c r="AN502">
        <v>0.84</v>
      </c>
      <c r="AO502">
        <v>3.76</v>
      </c>
      <c r="AP502">
        <v>0.62</v>
      </c>
      <c r="AQ502" t="s">
        <v>334</v>
      </c>
      <c r="AR502">
        <v>0.78</v>
      </c>
      <c r="AS502">
        <v>1.1200000000000001</v>
      </c>
      <c r="AT502">
        <v>0.89</v>
      </c>
      <c r="AU502" s="5">
        <v>5.96</v>
      </c>
    </row>
    <row r="503" spans="1:47" x14ac:dyDescent="0.25">
      <c r="A503">
        <v>3026</v>
      </c>
      <c r="B503" t="s">
        <v>38</v>
      </c>
      <c r="C503">
        <v>31</v>
      </c>
      <c r="D503" t="s">
        <v>470</v>
      </c>
      <c r="E503" t="s">
        <v>74</v>
      </c>
      <c r="F503">
        <v>6.08</v>
      </c>
      <c r="G503">
        <v>5.4</v>
      </c>
      <c r="H503">
        <v>8.4700000000000006</v>
      </c>
      <c r="I503">
        <v>4.45</v>
      </c>
      <c r="J503">
        <v>0.85</v>
      </c>
      <c r="K503">
        <v>4.82</v>
      </c>
      <c r="L503">
        <v>1.18</v>
      </c>
      <c r="M503">
        <v>0.52</v>
      </c>
      <c r="N503">
        <v>4.13</v>
      </c>
      <c r="O503">
        <v>0.78</v>
      </c>
      <c r="P503">
        <v>3.95</v>
      </c>
      <c r="Q503">
        <v>0.8</v>
      </c>
      <c r="R503">
        <v>0.79</v>
      </c>
      <c r="S503">
        <v>2.04</v>
      </c>
      <c r="T503">
        <v>3</v>
      </c>
      <c r="U503">
        <v>0.81</v>
      </c>
      <c r="V503">
        <v>1.04</v>
      </c>
      <c r="W503">
        <v>0.83</v>
      </c>
      <c r="X503">
        <v>0.05</v>
      </c>
      <c r="Y503">
        <v>0.84</v>
      </c>
      <c r="Z503">
        <v>1.06</v>
      </c>
      <c r="AA503">
        <v>3.31</v>
      </c>
      <c r="AB503">
        <v>0.52</v>
      </c>
      <c r="AC503">
        <v>2.82</v>
      </c>
      <c r="AD503">
        <v>3.14</v>
      </c>
      <c r="AE503">
        <v>1.78</v>
      </c>
      <c r="AF503">
        <v>0.7</v>
      </c>
      <c r="AG503">
        <v>35.090000000000003</v>
      </c>
      <c r="AH503">
        <v>4.45</v>
      </c>
      <c r="AI503">
        <v>5.99</v>
      </c>
      <c r="AJ503">
        <v>5.96</v>
      </c>
      <c r="AK503">
        <v>0.84</v>
      </c>
      <c r="AL503">
        <v>2.98</v>
      </c>
      <c r="AM503">
        <v>0.83</v>
      </c>
      <c r="AN503">
        <v>0.84</v>
      </c>
      <c r="AO503">
        <v>3.76</v>
      </c>
      <c r="AP503">
        <v>0.62</v>
      </c>
      <c r="AQ503" t="s">
        <v>334</v>
      </c>
      <c r="AR503">
        <v>0.78</v>
      </c>
      <c r="AS503">
        <v>1.1200000000000001</v>
      </c>
      <c r="AT503">
        <v>0.89</v>
      </c>
      <c r="AU503" s="5">
        <v>5.96</v>
      </c>
    </row>
    <row r="504" spans="1:47" x14ac:dyDescent="0.25">
      <c r="A504">
        <v>3027</v>
      </c>
      <c r="B504" t="s">
        <v>39</v>
      </c>
      <c r="C504">
        <v>0</v>
      </c>
      <c r="D504" t="s">
        <v>470</v>
      </c>
      <c r="E504" t="s">
        <v>74</v>
      </c>
      <c r="F504">
        <v>23.68</v>
      </c>
      <c r="G504">
        <v>5.4</v>
      </c>
      <c r="H504">
        <v>8.4700000000000006</v>
      </c>
      <c r="I504">
        <v>4.45</v>
      </c>
      <c r="J504">
        <v>0.85</v>
      </c>
      <c r="K504">
        <v>4.82</v>
      </c>
      <c r="L504">
        <v>1.18</v>
      </c>
      <c r="M504">
        <v>0.52</v>
      </c>
      <c r="N504">
        <v>4.13</v>
      </c>
      <c r="O504">
        <v>0.78</v>
      </c>
      <c r="P504">
        <v>0.64</v>
      </c>
      <c r="Q504">
        <v>0.8</v>
      </c>
      <c r="R504">
        <v>0.79</v>
      </c>
      <c r="S504">
        <v>2.04</v>
      </c>
      <c r="T504">
        <v>3</v>
      </c>
      <c r="U504">
        <v>0.81</v>
      </c>
      <c r="V504">
        <v>1.04</v>
      </c>
      <c r="W504">
        <v>0.83</v>
      </c>
      <c r="X504">
        <v>0.05</v>
      </c>
      <c r="Y504">
        <v>45.55</v>
      </c>
      <c r="Z504">
        <v>1.06</v>
      </c>
      <c r="AA504">
        <v>3.31</v>
      </c>
      <c r="AB504">
        <v>0.52</v>
      </c>
      <c r="AC504">
        <v>2.82</v>
      </c>
      <c r="AD504">
        <v>3.14</v>
      </c>
      <c r="AE504">
        <v>1.78</v>
      </c>
      <c r="AF504">
        <v>0.7</v>
      </c>
      <c r="AG504">
        <v>124.89</v>
      </c>
      <c r="AH504">
        <v>4.45</v>
      </c>
      <c r="AI504">
        <v>5.99</v>
      </c>
      <c r="AJ504">
        <v>5.96</v>
      </c>
      <c r="AK504">
        <v>0.84</v>
      </c>
      <c r="AL504">
        <v>2.98</v>
      </c>
      <c r="AM504">
        <v>3.19</v>
      </c>
      <c r="AN504">
        <v>0.84</v>
      </c>
      <c r="AO504">
        <v>3.76</v>
      </c>
      <c r="AP504">
        <v>0.62</v>
      </c>
      <c r="AQ504" t="s">
        <v>334</v>
      </c>
      <c r="AR504">
        <v>0.78</v>
      </c>
      <c r="AS504">
        <v>1.1200000000000001</v>
      </c>
      <c r="AT504">
        <v>0.89</v>
      </c>
      <c r="AU504" s="5">
        <v>5.96</v>
      </c>
    </row>
    <row r="505" spans="1:47" x14ac:dyDescent="0.25">
      <c r="A505">
        <v>3027</v>
      </c>
      <c r="B505" t="s">
        <v>39</v>
      </c>
      <c r="C505">
        <v>3</v>
      </c>
      <c r="D505" t="s">
        <v>470</v>
      </c>
      <c r="E505" t="s">
        <v>74</v>
      </c>
      <c r="F505">
        <v>6.08</v>
      </c>
      <c r="G505">
        <v>5.4</v>
      </c>
      <c r="H505">
        <v>8.4700000000000006</v>
      </c>
      <c r="I505">
        <v>4.45</v>
      </c>
      <c r="J505">
        <v>0.85</v>
      </c>
      <c r="K505">
        <v>4.82</v>
      </c>
      <c r="L505">
        <v>1.18</v>
      </c>
      <c r="M505">
        <v>0.52</v>
      </c>
      <c r="N505">
        <v>4.13</v>
      </c>
      <c r="O505">
        <v>0.78</v>
      </c>
      <c r="P505">
        <v>0.36</v>
      </c>
      <c r="Q505">
        <v>0.8</v>
      </c>
      <c r="R505">
        <v>0.79</v>
      </c>
      <c r="S505">
        <v>2.04</v>
      </c>
      <c r="T505">
        <v>3</v>
      </c>
      <c r="U505">
        <v>0.81</v>
      </c>
      <c r="V505">
        <v>1.04</v>
      </c>
      <c r="W505">
        <v>0.83</v>
      </c>
      <c r="X505">
        <v>0.05</v>
      </c>
      <c r="Y505">
        <v>0.84</v>
      </c>
      <c r="Z505">
        <v>1.06</v>
      </c>
      <c r="AA505">
        <v>3.31</v>
      </c>
      <c r="AB505">
        <v>0.52</v>
      </c>
      <c r="AC505">
        <v>2.82</v>
      </c>
      <c r="AD505">
        <v>3.14</v>
      </c>
      <c r="AE505">
        <v>1.78</v>
      </c>
      <c r="AF505">
        <v>0.7</v>
      </c>
      <c r="AG505">
        <v>2.2999999999999998</v>
      </c>
      <c r="AH505">
        <v>4.45</v>
      </c>
      <c r="AI505">
        <v>5.99</v>
      </c>
      <c r="AJ505">
        <v>5.96</v>
      </c>
      <c r="AK505">
        <v>0.84</v>
      </c>
      <c r="AL505">
        <v>2.98</v>
      </c>
      <c r="AM505">
        <v>0.83</v>
      </c>
      <c r="AN505">
        <v>0.84</v>
      </c>
      <c r="AO505">
        <v>3.76</v>
      </c>
      <c r="AP505">
        <v>0.62</v>
      </c>
      <c r="AQ505" t="s">
        <v>334</v>
      </c>
      <c r="AR505">
        <v>0.78</v>
      </c>
      <c r="AS505">
        <v>1.1200000000000001</v>
      </c>
      <c r="AT505">
        <v>0.89</v>
      </c>
      <c r="AU505" s="5">
        <v>5.96</v>
      </c>
    </row>
    <row r="506" spans="1:47" x14ac:dyDescent="0.25">
      <c r="A506">
        <v>3027</v>
      </c>
      <c r="B506" t="s">
        <v>39</v>
      </c>
      <c r="C506">
        <v>8</v>
      </c>
      <c r="D506" t="s">
        <v>470</v>
      </c>
      <c r="E506" t="s">
        <v>74</v>
      </c>
      <c r="F506">
        <v>53.24</v>
      </c>
      <c r="G506">
        <v>5.4</v>
      </c>
      <c r="H506">
        <v>8.4700000000000006</v>
      </c>
      <c r="I506">
        <v>4.45</v>
      </c>
      <c r="J506">
        <v>0.85</v>
      </c>
      <c r="K506">
        <v>19.8</v>
      </c>
      <c r="L506">
        <v>1.18</v>
      </c>
      <c r="M506">
        <v>352.39</v>
      </c>
      <c r="N506">
        <v>4.13</v>
      </c>
      <c r="O506">
        <v>0.78</v>
      </c>
      <c r="P506">
        <v>1.41</v>
      </c>
      <c r="Q506">
        <v>0.8</v>
      </c>
      <c r="R506">
        <v>0.79</v>
      </c>
      <c r="S506">
        <v>2.04</v>
      </c>
      <c r="T506">
        <v>3</v>
      </c>
      <c r="U506">
        <v>0.81</v>
      </c>
      <c r="V506">
        <v>1.04</v>
      </c>
      <c r="W506">
        <v>0.83</v>
      </c>
      <c r="X506">
        <v>0.14000000000000001</v>
      </c>
      <c r="Y506">
        <v>27.76</v>
      </c>
      <c r="Z506">
        <v>1.06</v>
      </c>
      <c r="AA506">
        <v>3.31</v>
      </c>
      <c r="AB506">
        <v>0.52</v>
      </c>
      <c r="AC506">
        <v>2.82</v>
      </c>
      <c r="AD506">
        <v>3.14</v>
      </c>
      <c r="AE506">
        <v>1.78</v>
      </c>
      <c r="AF506">
        <v>0.7</v>
      </c>
      <c r="AG506">
        <v>393.01</v>
      </c>
      <c r="AH506">
        <v>7.31</v>
      </c>
      <c r="AI506">
        <v>5.99</v>
      </c>
      <c r="AJ506">
        <v>5.96</v>
      </c>
      <c r="AK506">
        <v>0.84</v>
      </c>
      <c r="AL506">
        <v>2.98</v>
      </c>
      <c r="AM506">
        <v>13.4</v>
      </c>
      <c r="AN506">
        <v>0.84</v>
      </c>
      <c r="AO506">
        <v>3.76</v>
      </c>
      <c r="AP506">
        <v>0.62</v>
      </c>
      <c r="AQ506" t="s">
        <v>334</v>
      </c>
      <c r="AR506">
        <v>0.78</v>
      </c>
      <c r="AS506">
        <v>1.1200000000000001</v>
      </c>
      <c r="AT506">
        <v>0.89</v>
      </c>
      <c r="AU506" s="5">
        <v>5.96</v>
      </c>
    </row>
    <row r="507" spans="1:47" x14ac:dyDescent="0.25">
      <c r="A507">
        <v>3027</v>
      </c>
      <c r="B507" t="s">
        <v>39</v>
      </c>
      <c r="C507">
        <v>11</v>
      </c>
      <c r="D507" t="s">
        <v>470</v>
      </c>
      <c r="E507" t="s">
        <v>74</v>
      </c>
      <c r="F507">
        <v>182.19</v>
      </c>
      <c r="G507">
        <v>5.4</v>
      </c>
      <c r="H507">
        <v>8.4700000000000006</v>
      </c>
      <c r="I507">
        <v>4.45</v>
      </c>
      <c r="J507">
        <v>0.85</v>
      </c>
      <c r="K507">
        <v>34.69</v>
      </c>
      <c r="L507">
        <v>1.18</v>
      </c>
      <c r="M507">
        <v>644.71</v>
      </c>
      <c r="N507">
        <v>4.13</v>
      </c>
      <c r="O507">
        <v>0.78</v>
      </c>
      <c r="P507">
        <v>1.81</v>
      </c>
      <c r="Q507">
        <v>0.8</v>
      </c>
      <c r="R507">
        <v>0.79</v>
      </c>
      <c r="S507">
        <v>2.04</v>
      </c>
      <c r="T507">
        <v>3</v>
      </c>
      <c r="U507">
        <v>0.81</v>
      </c>
      <c r="V507">
        <v>1.04</v>
      </c>
      <c r="W507">
        <v>0.83</v>
      </c>
      <c r="X507">
        <v>0.05</v>
      </c>
      <c r="Y507">
        <v>108.97</v>
      </c>
      <c r="Z507">
        <v>1.06</v>
      </c>
      <c r="AA507">
        <v>3.31</v>
      </c>
      <c r="AB507">
        <v>0.52</v>
      </c>
      <c r="AC507">
        <v>2.82</v>
      </c>
      <c r="AD507">
        <v>3.14</v>
      </c>
      <c r="AE507">
        <v>1.78</v>
      </c>
      <c r="AF507">
        <v>0.7</v>
      </c>
      <c r="AG507">
        <v>1128.96</v>
      </c>
      <c r="AH507">
        <v>24.84</v>
      </c>
      <c r="AI507">
        <v>5.99</v>
      </c>
      <c r="AJ507">
        <v>5.96</v>
      </c>
      <c r="AK507">
        <v>0.84</v>
      </c>
      <c r="AL507">
        <v>2.98</v>
      </c>
      <c r="AM507">
        <v>45.66</v>
      </c>
      <c r="AN507">
        <v>0.84</v>
      </c>
      <c r="AO507">
        <v>3.76</v>
      </c>
      <c r="AP507">
        <v>0.62</v>
      </c>
      <c r="AQ507" t="s">
        <v>334</v>
      </c>
      <c r="AR507">
        <v>0.78</v>
      </c>
      <c r="AS507">
        <v>1.1200000000000001</v>
      </c>
      <c r="AT507">
        <v>0.89</v>
      </c>
      <c r="AU507" s="5">
        <v>5.96</v>
      </c>
    </row>
    <row r="508" spans="1:47" x14ac:dyDescent="0.25">
      <c r="A508">
        <v>3028</v>
      </c>
      <c r="B508" t="s">
        <v>40</v>
      </c>
      <c r="C508">
        <v>0</v>
      </c>
      <c r="D508" t="s">
        <v>470</v>
      </c>
      <c r="E508" t="s">
        <v>74</v>
      </c>
      <c r="F508">
        <v>22.58</v>
      </c>
      <c r="G508">
        <v>5.4</v>
      </c>
      <c r="H508">
        <v>8.4700000000000006</v>
      </c>
      <c r="I508">
        <v>4.45</v>
      </c>
      <c r="J508">
        <v>0.85</v>
      </c>
      <c r="K508">
        <v>4.82</v>
      </c>
      <c r="L508">
        <v>1.18</v>
      </c>
      <c r="M508">
        <v>0.52</v>
      </c>
      <c r="N508">
        <v>4.13</v>
      </c>
      <c r="O508">
        <v>0.78</v>
      </c>
      <c r="P508">
        <v>3.64</v>
      </c>
      <c r="Q508">
        <v>0.8</v>
      </c>
      <c r="R508">
        <v>0.79</v>
      </c>
      <c r="S508">
        <v>2.04</v>
      </c>
      <c r="T508">
        <v>3</v>
      </c>
      <c r="U508">
        <v>0.81</v>
      </c>
      <c r="V508">
        <v>1.04</v>
      </c>
      <c r="W508">
        <v>0.83</v>
      </c>
      <c r="X508">
        <v>0.05</v>
      </c>
      <c r="Y508">
        <v>0.84</v>
      </c>
      <c r="Z508">
        <v>1.06</v>
      </c>
      <c r="AA508">
        <v>3.31</v>
      </c>
      <c r="AB508">
        <v>0.52</v>
      </c>
      <c r="AC508">
        <v>2.82</v>
      </c>
      <c r="AD508">
        <v>3.14</v>
      </c>
      <c r="AE508">
        <v>1.78</v>
      </c>
      <c r="AF508">
        <v>0.7</v>
      </c>
      <c r="AG508">
        <v>2.2999999999999998</v>
      </c>
      <c r="AH508">
        <v>4.45</v>
      </c>
      <c r="AI508">
        <v>5.99</v>
      </c>
      <c r="AJ508">
        <v>5.96</v>
      </c>
      <c r="AK508">
        <v>0.84</v>
      </c>
      <c r="AL508">
        <v>2.98</v>
      </c>
      <c r="AM508">
        <v>0.83</v>
      </c>
      <c r="AN508">
        <v>0.84</v>
      </c>
      <c r="AO508">
        <v>3.76</v>
      </c>
      <c r="AP508">
        <v>0.62</v>
      </c>
      <c r="AQ508" t="s">
        <v>334</v>
      </c>
      <c r="AR508">
        <v>0.78</v>
      </c>
      <c r="AS508">
        <v>1.1200000000000001</v>
      </c>
      <c r="AT508">
        <v>0.89</v>
      </c>
      <c r="AU508" s="5">
        <v>5.96</v>
      </c>
    </row>
    <row r="509" spans="1:47" x14ac:dyDescent="0.25">
      <c r="A509">
        <v>3028</v>
      </c>
      <c r="B509" t="s">
        <v>40</v>
      </c>
      <c r="C509">
        <v>11</v>
      </c>
      <c r="D509" t="s">
        <v>470</v>
      </c>
      <c r="E509" t="s">
        <v>74</v>
      </c>
      <c r="F509">
        <v>28.34</v>
      </c>
      <c r="G509">
        <v>5.4</v>
      </c>
      <c r="H509">
        <v>8.4700000000000006</v>
      </c>
      <c r="I509">
        <v>4.45</v>
      </c>
      <c r="J509">
        <v>0.85</v>
      </c>
      <c r="K509">
        <v>4.82</v>
      </c>
      <c r="L509">
        <v>1.18</v>
      </c>
      <c r="M509">
        <v>0.52</v>
      </c>
      <c r="N509">
        <v>4.13</v>
      </c>
      <c r="O509">
        <v>0.78</v>
      </c>
      <c r="P509">
        <v>12.38</v>
      </c>
      <c r="Q509">
        <v>0.8</v>
      </c>
      <c r="R509">
        <v>4.2300000000000004</v>
      </c>
      <c r="S509">
        <v>2.04</v>
      </c>
      <c r="T509">
        <v>3</v>
      </c>
      <c r="U509">
        <v>0.81</v>
      </c>
      <c r="V509">
        <v>1.04</v>
      </c>
      <c r="W509">
        <v>0.83</v>
      </c>
      <c r="X509">
        <v>0.05</v>
      </c>
      <c r="Y509">
        <v>0.84</v>
      </c>
      <c r="Z509">
        <v>1.06</v>
      </c>
      <c r="AA509">
        <v>3.31</v>
      </c>
      <c r="AB509">
        <v>0.52</v>
      </c>
      <c r="AC509">
        <v>2.82</v>
      </c>
      <c r="AD509">
        <v>3.14</v>
      </c>
      <c r="AE509">
        <v>1.78</v>
      </c>
      <c r="AF509">
        <v>0.7</v>
      </c>
      <c r="AG509">
        <v>2.2999999999999998</v>
      </c>
      <c r="AH509">
        <v>4.45</v>
      </c>
      <c r="AI509">
        <v>5.99</v>
      </c>
      <c r="AJ509">
        <v>5.96</v>
      </c>
      <c r="AK509">
        <v>0.84</v>
      </c>
      <c r="AL509">
        <v>2.98</v>
      </c>
      <c r="AM509">
        <v>0.83</v>
      </c>
      <c r="AN509">
        <v>0.84</v>
      </c>
      <c r="AO509">
        <v>3.76</v>
      </c>
      <c r="AP509">
        <v>0.62</v>
      </c>
      <c r="AQ509" t="s">
        <v>334</v>
      </c>
      <c r="AR509">
        <v>0.78</v>
      </c>
      <c r="AS509">
        <v>1.1200000000000001</v>
      </c>
      <c r="AT509">
        <v>0.89</v>
      </c>
      <c r="AU509" s="5">
        <v>5.96</v>
      </c>
    </row>
    <row r="510" spans="1:47" x14ac:dyDescent="0.25">
      <c r="A510">
        <v>3028</v>
      </c>
      <c r="B510" t="s">
        <v>40</v>
      </c>
      <c r="C510">
        <v>15</v>
      </c>
      <c r="D510" t="s">
        <v>470</v>
      </c>
      <c r="E510" t="s">
        <v>74</v>
      </c>
      <c r="F510">
        <v>8.5500000000000007</v>
      </c>
      <c r="G510">
        <v>5.4</v>
      </c>
      <c r="H510">
        <v>8.4700000000000006</v>
      </c>
      <c r="I510">
        <v>4.45</v>
      </c>
      <c r="J510">
        <v>0.85</v>
      </c>
      <c r="K510">
        <v>4.82</v>
      </c>
      <c r="L510">
        <v>1.18</v>
      </c>
      <c r="M510">
        <v>0.52</v>
      </c>
      <c r="N510">
        <v>4.13</v>
      </c>
      <c r="O510">
        <v>0.78</v>
      </c>
      <c r="P510">
        <v>3.21</v>
      </c>
      <c r="Q510">
        <v>0.8</v>
      </c>
      <c r="R510">
        <v>0.79</v>
      </c>
      <c r="S510">
        <v>2.04</v>
      </c>
      <c r="T510">
        <v>3</v>
      </c>
      <c r="U510">
        <v>0.81</v>
      </c>
      <c r="V510">
        <v>1.04</v>
      </c>
      <c r="W510">
        <v>0.83</v>
      </c>
      <c r="X510">
        <v>0.05</v>
      </c>
      <c r="Y510">
        <v>0.84</v>
      </c>
      <c r="Z510">
        <v>1.06</v>
      </c>
      <c r="AA510">
        <v>3.31</v>
      </c>
      <c r="AB510">
        <v>0.52</v>
      </c>
      <c r="AC510">
        <v>2.82</v>
      </c>
      <c r="AD510">
        <v>3.14</v>
      </c>
      <c r="AE510">
        <v>1.78</v>
      </c>
      <c r="AF510">
        <v>0.7</v>
      </c>
      <c r="AG510">
        <v>2.2999999999999998</v>
      </c>
      <c r="AH510">
        <v>4.45</v>
      </c>
      <c r="AI510">
        <v>5.99</v>
      </c>
      <c r="AJ510">
        <v>5.96</v>
      </c>
      <c r="AK510">
        <v>0.84</v>
      </c>
      <c r="AL510">
        <v>2.98</v>
      </c>
      <c r="AM510">
        <v>0.83</v>
      </c>
      <c r="AN510">
        <v>0.84</v>
      </c>
      <c r="AO510">
        <v>3.76</v>
      </c>
      <c r="AP510">
        <v>0.62</v>
      </c>
      <c r="AQ510" t="s">
        <v>334</v>
      </c>
      <c r="AR510">
        <v>0.78</v>
      </c>
      <c r="AS510">
        <v>1.1200000000000001</v>
      </c>
      <c r="AT510">
        <v>0.89</v>
      </c>
      <c r="AU510" s="5">
        <v>5.96</v>
      </c>
    </row>
    <row r="511" spans="1:47" x14ac:dyDescent="0.25">
      <c r="A511">
        <v>3028</v>
      </c>
      <c r="B511" t="s">
        <v>40</v>
      </c>
      <c r="C511">
        <v>18</v>
      </c>
      <c r="D511" t="s">
        <v>470</v>
      </c>
      <c r="E511" t="s">
        <v>74</v>
      </c>
      <c r="F511">
        <v>8.2200000000000006</v>
      </c>
      <c r="G511">
        <v>5.4</v>
      </c>
      <c r="H511">
        <v>8.4700000000000006</v>
      </c>
      <c r="I511">
        <v>4.45</v>
      </c>
      <c r="J511">
        <v>0.85</v>
      </c>
      <c r="K511">
        <v>4.82</v>
      </c>
      <c r="L511">
        <v>1.18</v>
      </c>
      <c r="M511">
        <v>0.52</v>
      </c>
      <c r="N511">
        <v>4.13</v>
      </c>
      <c r="O511">
        <v>0.78</v>
      </c>
      <c r="P511">
        <v>5.55</v>
      </c>
      <c r="Q511">
        <v>0.8</v>
      </c>
      <c r="R511">
        <v>0.79</v>
      </c>
      <c r="S511">
        <v>2.04</v>
      </c>
      <c r="T511">
        <v>3</v>
      </c>
      <c r="U511">
        <v>0.81</v>
      </c>
      <c r="V511">
        <v>1.04</v>
      </c>
      <c r="W511">
        <v>0.83</v>
      </c>
      <c r="X511">
        <v>0.05</v>
      </c>
      <c r="Y511">
        <v>0.84</v>
      </c>
      <c r="Z511">
        <v>1.06</v>
      </c>
      <c r="AA511">
        <v>3.31</v>
      </c>
      <c r="AB511">
        <v>0.52</v>
      </c>
      <c r="AC511">
        <v>2.82</v>
      </c>
      <c r="AD511">
        <v>3.14</v>
      </c>
      <c r="AE511">
        <v>1.78</v>
      </c>
      <c r="AF511">
        <v>0.7</v>
      </c>
      <c r="AG511">
        <v>2.2999999999999998</v>
      </c>
      <c r="AH511">
        <v>4.45</v>
      </c>
      <c r="AI511">
        <v>5.99</v>
      </c>
      <c r="AJ511">
        <v>5.96</v>
      </c>
      <c r="AK511">
        <v>0.84</v>
      </c>
      <c r="AL511">
        <v>2.98</v>
      </c>
      <c r="AM511">
        <v>0.83</v>
      </c>
      <c r="AN511">
        <v>0.84</v>
      </c>
      <c r="AO511">
        <v>3.76</v>
      </c>
      <c r="AP511">
        <v>0.62</v>
      </c>
      <c r="AQ511" t="s">
        <v>334</v>
      </c>
      <c r="AR511">
        <v>0.78</v>
      </c>
      <c r="AS511">
        <v>1.1200000000000001</v>
      </c>
      <c r="AT511">
        <v>0.89</v>
      </c>
      <c r="AU511" s="5">
        <v>5.96</v>
      </c>
    </row>
    <row r="512" spans="1:47" x14ac:dyDescent="0.25">
      <c r="A512">
        <v>3028</v>
      </c>
      <c r="B512" t="s">
        <v>40</v>
      </c>
      <c r="C512">
        <v>22</v>
      </c>
      <c r="D512" t="s">
        <v>470</v>
      </c>
      <c r="E512" t="s">
        <v>74</v>
      </c>
      <c r="F512">
        <v>9.99</v>
      </c>
      <c r="G512">
        <v>5.4</v>
      </c>
      <c r="H512">
        <v>8.4700000000000006</v>
      </c>
      <c r="I512">
        <v>4.45</v>
      </c>
      <c r="J512">
        <v>0.85</v>
      </c>
      <c r="K512">
        <v>4.82</v>
      </c>
      <c r="L512">
        <v>1.18</v>
      </c>
      <c r="M512">
        <v>0.52</v>
      </c>
      <c r="N512">
        <v>4.13</v>
      </c>
      <c r="O512">
        <v>0.78</v>
      </c>
      <c r="P512">
        <v>3.38</v>
      </c>
      <c r="Q512">
        <v>0.8</v>
      </c>
      <c r="R512">
        <v>0.79</v>
      </c>
      <c r="S512">
        <v>2.04</v>
      </c>
      <c r="T512">
        <v>3</v>
      </c>
      <c r="U512">
        <v>0.81</v>
      </c>
      <c r="V512">
        <v>1.04</v>
      </c>
      <c r="W512">
        <v>0.83</v>
      </c>
      <c r="X512">
        <v>0.05</v>
      </c>
      <c r="Y512">
        <v>0.84</v>
      </c>
      <c r="Z512">
        <v>1.06</v>
      </c>
      <c r="AA512">
        <v>3.31</v>
      </c>
      <c r="AB512">
        <v>0.52</v>
      </c>
      <c r="AC512">
        <v>2.82</v>
      </c>
      <c r="AD512">
        <v>3.14</v>
      </c>
      <c r="AE512">
        <v>1.78</v>
      </c>
      <c r="AF512">
        <v>0.7</v>
      </c>
      <c r="AG512">
        <v>2.2999999999999998</v>
      </c>
      <c r="AH512">
        <v>4.45</v>
      </c>
      <c r="AI512">
        <v>5.99</v>
      </c>
      <c r="AJ512">
        <v>5.96</v>
      </c>
      <c r="AK512">
        <v>0.84</v>
      </c>
      <c r="AL512">
        <v>2.98</v>
      </c>
      <c r="AM512">
        <v>0.83</v>
      </c>
      <c r="AN512">
        <v>0.84</v>
      </c>
      <c r="AO512">
        <v>3.76</v>
      </c>
      <c r="AP512">
        <v>0.62</v>
      </c>
      <c r="AQ512" t="s">
        <v>334</v>
      </c>
      <c r="AR512">
        <v>0.78</v>
      </c>
      <c r="AS512">
        <v>1.1200000000000001</v>
      </c>
      <c r="AT512">
        <v>0.89</v>
      </c>
      <c r="AU512" s="5">
        <v>5.96</v>
      </c>
    </row>
    <row r="513" spans="1:47" x14ac:dyDescent="0.25">
      <c r="A513">
        <v>3029</v>
      </c>
      <c r="B513" t="s">
        <v>41</v>
      </c>
      <c r="C513">
        <v>0</v>
      </c>
      <c r="D513" t="s">
        <v>470</v>
      </c>
      <c r="E513" t="s">
        <v>74</v>
      </c>
      <c r="F513">
        <v>57.65</v>
      </c>
      <c r="G513">
        <v>33.479999999999997</v>
      </c>
      <c r="H513">
        <v>171.07</v>
      </c>
      <c r="I513">
        <v>5.55</v>
      </c>
      <c r="J513">
        <v>483.33</v>
      </c>
      <c r="K513">
        <v>2078.31</v>
      </c>
      <c r="L513">
        <v>6.06</v>
      </c>
      <c r="M513">
        <v>3958.33</v>
      </c>
      <c r="N513">
        <v>50.6</v>
      </c>
      <c r="O513">
        <v>4.38</v>
      </c>
      <c r="P513">
        <v>51.11</v>
      </c>
      <c r="Q513">
        <v>56.99</v>
      </c>
      <c r="R513">
        <v>210.95</v>
      </c>
      <c r="S513">
        <v>2.04</v>
      </c>
      <c r="T513">
        <v>52.24</v>
      </c>
      <c r="U513">
        <v>9.09</v>
      </c>
      <c r="V513">
        <v>1.04</v>
      </c>
      <c r="W513">
        <v>598.41</v>
      </c>
      <c r="X513">
        <v>45.72</v>
      </c>
      <c r="Y513">
        <v>3759.97</v>
      </c>
      <c r="Z513">
        <v>1.85</v>
      </c>
      <c r="AA513">
        <v>12.39</v>
      </c>
      <c r="AB513">
        <v>8.8800000000000008</v>
      </c>
      <c r="AC513">
        <v>4.05</v>
      </c>
      <c r="AD513">
        <v>11.7</v>
      </c>
      <c r="AE513">
        <v>3.19</v>
      </c>
      <c r="AF513">
        <v>0.7</v>
      </c>
      <c r="AG513">
        <v>15503.96</v>
      </c>
      <c r="AH513">
        <v>883.58</v>
      </c>
      <c r="AI513">
        <v>11.52</v>
      </c>
      <c r="AJ513">
        <v>21.25</v>
      </c>
      <c r="AK513">
        <v>234.36</v>
      </c>
      <c r="AL513">
        <v>480.62</v>
      </c>
      <c r="AM513">
        <v>75.8</v>
      </c>
      <c r="AN513">
        <v>143.22999999999999</v>
      </c>
      <c r="AO513">
        <v>208.22</v>
      </c>
      <c r="AP513">
        <v>24.22</v>
      </c>
      <c r="AQ513" t="s">
        <v>334</v>
      </c>
      <c r="AR513">
        <v>10.76</v>
      </c>
      <c r="AS513">
        <v>132.22999999999999</v>
      </c>
      <c r="AT513">
        <v>0.94</v>
      </c>
      <c r="AU513" s="5">
        <v>241.9</v>
      </c>
    </row>
    <row r="514" spans="1:47" x14ac:dyDescent="0.25">
      <c r="A514">
        <v>3030</v>
      </c>
      <c r="B514" t="s">
        <v>42</v>
      </c>
      <c r="C514">
        <v>0</v>
      </c>
      <c r="D514" t="s">
        <v>470</v>
      </c>
      <c r="E514" t="s">
        <v>74</v>
      </c>
      <c r="F514">
        <v>53.39</v>
      </c>
      <c r="G514">
        <v>5.4</v>
      </c>
      <c r="H514">
        <v>8.4700000000000006</v>
      </c>
      <c r="I514">
        <v>4.45</v>
      </c>
      <c r="J514">
        <v>78.86</v>
      </c>
      <c r="K514">
        <v>29.1</v>
      </c>
      <c r="L514">
        <v>1.18</v>
      </c>
      <c r="M514">
        <v>175.97</v>
      </c>
      <c r="N514">
        <v>4.13</v>
      </c>
      <c r="O514">
        <v>1.01</v>
      </c>
      <c r="P514">
        <v>34.03</v>
      </c>
      <c r="Q514">
        <v>0.8</v>
      </c>
      <c r="R514">
        <v>31.77</v>
      </c>
      <c r="S514">
        <v>2.04</v>
      </c>
      <c r="T514">
        <v>3</v>
      </c>
      <c r="U514">
        <v>0.84</v>
      </c>
      <c r="V514">
        <v>1.04</v>
      </c>
      <c r="W514">
        <v>5.84</v>
      </c>
      <c r="X514">
        <v>2.64</v>
      </c>
      <c r="Y514">
        <v>120.26</v>
      </c>
      <c r="Z514">
        <v>1.06</v>
      </c>
      <c r="AA514">
        <v>3.31</v>
      </c>
      <c r="AB514">
        <v>0.52</v>
      </c>
      <c r="AC514">
        <v>2.82</v>
      </c>
      <c r="AD514">
        <v>3.14</v>
      </c>
      <c r="AE514">
        <v>1.78</v>
      </c>
      <c r="AF514">
        <v>0.7</v>
      </c>
      <c r="AG514">
        <v>2911.95</v>
      </c>
      <c r="AH514">
        <v>43.51</v>
      </c>
      <c r="AI514">
        <v>5.99</v>
      </c>
      <c r="AJ514">
        <v>5.96</v>
      </c>
      <c r="AK514">
        <v>0.84</v>
      </c>
      <c r="AL514">
        <v>2.98</v>
      </c>
      <c r="AM514">
        <v>32.9</v>
      </c>
      <c r="AN514">
        <v>2.58</v>
      </c>
      <c r="AO514">
        <v>3.76</v>
      </c>
      <c r="AP514">
        <v>0.62</v>
      </c>
      <c r="AQ514" t="s">
        <v>334</v>
      </c>
      <c r="AR514">
        <v>0.78</v>
      </c>
      <c r="AS514">
        <v>1.1200000000000001</v>
      </c>
      <c r="AT514">
        <v>0.89</v>
      </c>
      <c r="AU514" s="5">
        <v>5.96</v>
      </c>
    </row>
    <row r="515" spans="1:47" x14ac:dyDescent="0.25">
      <c r="A515">
        <v>3031</v>
      </c>
      <c r="B515" t="s">
        <v>43</v>
      </c>
      <c r="C515">
        <v>0</v>
      </c>
      <c r="D515" t="s">
        <v>470</v>
      </c>
      <c r="E515" t="s">
        <v>74</v>
      </c>
      <c r="F515">
        <v>24.95</v>
      </c>
      <c r="G515">
        <v>5.4</v>
      </c>
      <c r="H515">
        <v>8.4700000000000006</v>
      </c>
      <c r="I515">
        <v>4.45</v>
      </c>
      <c r="J515">
        <v>0.85</v>
      </c>
      <c r="K515">
        <v>4.82</v>
      </c>
      <c r="L515">
        <v>1.18</v>
      </c>
      <c r="M515">
        <v>0.52</v>
      </c>
      <c r="N515">
        <v>4.13</v>
      </c>
      <c r="O515">
        <v>0.78</v>
      </c>
      <c r="P515">
        <v>3.08</v>
      </c>
      <c r="Q515">
        <v>0.8</v>
      </c>
      <c r="R515">
        <v>0.79</v>
      </c>
      <c r="S515">
        <v>2.04</v>
      </c>
      <c r="T515">
        <v>3</v>
      </c>
      <c r="U515">
        <v>0.81</v>
      </c>
      <c r="V515">
        <v>1.04</v>
      </c>
      <c r="W515">
        <v>0.83</v>
      </c>
      <c r="X515">
        <v>0.05</v>
      </c>
      <c r="Y515">
        <v>15.62</v>
      </c>
      <c r="Z515">
        <v>1.06</v>
      </c>
      <c r="AA515">
        <v>3.31</v>
      </c>
      <c r="AB515">
        <v>0.52</v>
      </c>
      <c r="AC515">
        <v>2.82</v>
      </c>
      <c r="AD515">
        <v>3.14</v>
      </c>
      <c r="AE515">
        <v>1.78</v>
      </c>
      <c r="AF515">
        <v>0.7</v>
      </c>
      <c r="AG515">
        <v>56.06</v>
      </c>
      <c r="AH515">
        <v>5.57</v>
      </c>
      <c r="AI515">
        <v>5.99</v>
      </c>
      <c r="AJ515">
        <v>5.96</v>
      </c>
      <c r="AK515">
        <v>0.84</v>
      </c>
      <c r="AL515">
        <v>2.98</v>
      </c>
      <c r="AM515">
        <v>11.27</v>
      </c>
      <c r="AN515">
        <v>0.84</v>
      </c>
      <c r="AO515">
        <v>3.76</v>
      </c>
      <c r="AP515">
        <v>0.62</v>
      </c>
      <c r="AQ515" t="s">
        <v>334</v>
      </c>
      <c r="AR515">
        <v>0.78</v>
      </c>
      <c r="AS515">
        <v>1.1200000000000001</v>
      </c>
      <c r="AT515">
        <v>0.89</v>
      </c>
      <c r="AU515" s="5">
        <v>5.96</v>
      </c>
    </row>
    <row r="516" spans="1:47" x14ac:dyDescent="0.25">
      <c r="A516">
        <v>3032</v>
      </c>
      <c r="B516" t="s">
        <v>44</v>
      </c>
      <c r="C516">
        <v>0</v>
      </c>
      <c r="D516" t="s">
        <v>470</v>
      </c>
      <c r="E516" t="s">
        <v>74</v>
      </c>
      <c r="F516">
        <v>31.21</v>
      </c>
      <c r="G516">
        <v>5.4</v>
      </c>
      <c r="H516">
        <v>12.21</v>
      </c>
      <c r="I516">
        <v>6.97</v>
      </c>
      <c r="J516">
        <v>113.7</v>
      </c>
      <c r="K516">
        <v>4.82</v>
      </c>
      <c r="L516">
        <v>1.18</v>
      </c>
      <c r="M516">
        <v>172.15</v>
      </c>
      <c r="N516">
        <v>4.3</v>
      </c>
      <c r="O516">
        <v>1.1499999999999999</v>
      </c>
      <c r="P516">
        <v>2.4700000000000002</v>
      </c>
      <c r="Q516">
        <v>0.8</v>
      </c>
      <c r="R516">
        <v>14.91</v>
      </c>
      <c r="S516">
        <v>2.04</v>
      </c>
      <c r="T516">
        <v>3</v>
      </c>
      <c r="U516">
        <v>0.81</v>
      </c>
      <c r="V516">
        <v>1.04</v>
      </c>
      <c r="W516">
        <v>0.83</v>
      </c>
      <c r="X516">
        <v>6.64</v>
      </c>
      <c r="Y516">
        <v>219.62</v>
      </c>
      <c r="Z516">
        <v>1.06</v>
      </c>
      <c r="AA516">
        <v>3.31</v>
      </c>
      <c r="AB516">
        <v>0.52</v>
      </c>
      <c r="AC516">
        <v>2.82</v>
      </c>
      <c r="AD516">
        <v>3.14</v>
      </c>
      <c r="AE516">
        <v>1.78</v>
      </c>
      <c r="AF516">
        <v>0.7</v>
      </c>
      <c r="AG516">
        <v>60.18</v>
      </c>
      <c r="AH516">
        <v>21.37</v>
      </c>
      <c r="AI516">
        <v>13.35</v>
      </c>
      <c r="AJ516">
        <v>19.47</v>
      </c>
      <c r="AK516">
        <v>0.84</v>
      </c>
      <c r="AL516">
        <v>2.98</v>
      </c>
      <c r="AM516">
        <v>23.38</v>
      </c>
      <c r="AN516">
        <v>0.84</v>
      </c>
      <c r="AO516">
        <v>3.76</v>
      </c>
      <c r="AP516">
        <v>6.53</v>
      </c>
      <c r="AQ516" t="s">
        <v>334</v>
      </c>
      <c r="AR516">
        <v>0.78</v>
      </c>
      <c r="AS516">
        <v>1.1200000000000001</v>
      </c>
      <c r="AT516">
        <v>0.89</v>
      </c>
      <c r="AU516" s="5">
        <v>7.95</v>
      </c>
    </row>
    <row r="517" spans="1:47" x14ac:dyDescent="0.25">
      <c r="A517">
        <v>3033</v>
      </c>
      <c r="B517" t="s">
        <v>45</v>
      </c>
      <c r="C517">
        <v>0</v>
      </c>
      <c r="D517" t="s">
        <v>470</v>
      </c>
      <c r="E517" t="s">
        <v>74</v>
      </c>
      <c r="F517">
        <v>12.45</v>
      </c>
      <c r="G517">
        <v>5.4</v>
      </c>
      <c r="H517">
        <v>8.4700000000000006</v>
      </c>
      <c r="I517">
        <v>4.45</v>
      </c>
      <c r="J517">
        <v>0.85</v>
      </c>
      <c r="K517">
        <v>4.82</v>
      </c>
      <c r="L517">
        <v>1.18</v>
      </c>
      <c r="M517">
        <v>0.52</v>
      </c>
      <c r="N517">
        <v>4.13</v>
      </c>
      <c r="O517">
        <v>0.78</v>
      </c>
      <c r="P517">
        <v>1.77</v>
      </c>
      <c r="Q517">
        <v>0.8</v>
      </c>
      <c r="R517">
        <v>0.79</v>
      </c>
      <c r="S517">
        <v>2.04</v>
      </c>
      <c r="T517">
        <v>3</v>
      </c>
      <c r="U517">
        <v>0.81</v>
      </c>
      <c r="V517">
        <v>1.04</v>
      </c>
      <c r="W517">
        <v>0.83</v>
      </c>
      <c r="X517">
        <v>0.05</v>
      </c>
      <c r="Y517">
        <v>0.84</v>
      </c>
      <c r="Z517">
        <v>1.06</v>
      </c>
      <c r="AA517">
        <v>3.31</v>
      </c>
      <c r="AB517">
        <v>0.52</v>
      </c>
      <c r="AC517">
        <v>2.82</v>
      </c>
      <c r="AD517">
        <v>3.14</v>
      </c>
      <c r="AE517">
        <v>1.78</v>
      </c>
      <c r="AF517">
        <v>0.7</v>
      </c>
      <c r="AG517">
        <v>2.2999999999999998</v>
      </c>
      <c r="AH517">
        <v>4.45</v>
      </c>
      <c r="AI517">
        <v>5.99</v>
      </c>
      <c r="AJ517">
        <v>5.96</v>
      </c>
      <c r="AK517">
        <v>0.84</v>
      </c>
      <c r="AL517">
        <v>2.98</v>
      </c>
      <c r="AM517">
        <v>0.83</v>
      </c>
      <c r="AN517">
        <v>0.84</v>
      </c>
      <c r="AO517">
        <v>3.76</v>
      </c>
      <c r="AP517">
        <v>0.62</v>
      </c>
      <c r="AQ517" t="s">
        <v>334</v>
      </c>
      <c r="AR517">
        <v>0.78</v>
      </c>
      <c r="AS517">
        <v>1.1200000000000001</v>
      </c>
      <c r="AT517">
        <v>0.89</v>
      </c>
      <c r="AU517" s="5">
        <v>5.96</v>
      </c>
    </row>
    <row r="518" spans="1:47" x14ac:dyDescent="0.25">
      <c r="A518">
        <v>3034</v>
      </c>
      <c r="B518" t="s">
        <v>46</v>
      </c>
      <c r="C518">
        <v>0</v>
      </c>
      <c r="D518" t="s">
        <v>470</v>
      </c>
      <c r="E518" t="s">
        <v>74</v>
      </c>
      <c r="F518">
        <v>38.659999999999997</v>
      </c>
      <c r="G518">
        <v>29.38</v>
      </c>
      <c r="H518">
        <v>127.25</v>
      </c>
      <c r="I518">
        <v>64.39</v>
      </c>
      <c r="J518">
        <v>767.68</v>
      </c>
      <c r="K518">
        <v>56.62</v>
      </c>
      <c r="L518">
        <v>17.64</v>
      </c>
      <c r="M518">
        <v>292.14</v>
      </c>
      <c r="N518">
        <v>78.14</v>
      </c>
      <c r="O518">
        <v>27.96</v>
      </c>
      <c r="P518">
        <v>24.07</v>
      </c>
      <c r="Q518">
        <v>13.05</v>
      </c>
      <c r="R518">
        <v>219.65</v>
      </c>
      <c r="S518">
        <v>20.170000000000002</v>
      </c>
      <c r="T518">
        <v>3</v>
      </c>
      <c r="U518">
        <v>50.4</v>
      </c>
      <c r="V518">
        <v>10.42</v>
      </c>
      <c r="W518">
        <v>31.57</v>
      </c>
      <c r="X518">
        <v>84.63</v>
      </c>
      <c r="Y518">
        <v>50.15</v>
      </c>
      <c r="Z518">
        <v>5.09</v>
      </c>
      <c r="AA518">
        <v>18.53</v>
      </c>
      <c r="AB518">
        <v>130.72999999999999</v>
      </c>
      <c r="AC518">
        <v>26.96</v>
      </c>
      <c r="AD518">
        <v>24.6</v>
      </c>
      <c r="AE518">
        <v>21.3</v>
      </c>
      <c r="AF518">
        <v>10.48</v>
      </c>
      <c r="AG518">
        <v>1488.4</v>
      </c>
      <c r="AH518">
        <v>44.67</v>
      </c>
      <c r="AI518">
        <v>80.55</v>
      </c>
      <c r="AJ518">
        <v>133.72999999999999</v>
      </c>
      <c r="AK518">
        <v>0.84</v>
      </c>
      <c r="AL518">
        <v>34.28</v>
      </c>
      <c r="AM518">
        <v>24.48</v>
      </c>
      <c r="AN518">
        <v>166.69</v>
      </c>
      <c r="AO518">
        <v>20.170000000000002</v>
      </c>
      <c r="AP518">
        <v>252.89</v>
      </c>
      <c r="AQ518" t="s">
        <v>334</v>
      </c>
      <c r="AR518">
        <v>5.63</v>
      </c>
      <c r="AS518">
        <v>3.65</v>
      </c>
      <c r="AT518">
        <v>18.88</v>
      </c>
      <c r="AU518" s="5">
        <v>286.45999999999998</v>
      </c>
    </row>
    <row r="519" spans="1:47" x14ac:dyDescent="0.25">
      <c r="A519">
        <v>3035</v>
      </c>
      <c r="B519" t="s">
        <v>47</v>
      </c>
      <c r="C519">
        <v>0</v>
      </c>
      <c r="D519" t="s">
        <v>470</v>
      </c>
      <c r="E519" t="s">
        <v>74</v>
      </c>
      <c r="F519">
        <v>112.67</v>
      </c>
      <c r="G519">
        <v>67.069999999999993</v>
      </c>
      <c r="H519">
        <v>89.89</v>
      </c>
      <c r="I519">
        <v>4.9800000000000004</v>
      </c>
      <c r="J519">
        <v>634.51</v>
      </c>
      <c r="K519">
        <v>4528.2</v>
      </c>
      <c r="L519">
        <v>19.96</v>
      </c>
      <c r="M519">
        <v>2808.71</v>
      </c>
      <c r="N519">
        <v>465.11</v>
      </c>
      <c r="O519">
        <v>39.01</v>
      </c>
      <c r="P519">
        <v>145.88</v>
      </c>
      <c r="Q519">
        <v>387.41</v>
      </c>
      <c r="R519">
        <v>424.94</v>
      </c>
      <c r="S519">
        <v>3.23</v>
      </c>
      <c r="T519">
        <v>73.06</v>
      </c>
      <c r="U519">
        <v>13.07</v>
      </c>
      <c r="V519">
        <v>1.04</v>
      </c>
      <c r="W519">
        <v>1187.57</v>
      </c>
      <c r="X519">
        <v>46.08</v>
      </c>
      <c r="Y519">
        <v>4346.37</v>
      </c>
      <c r="Z519">
        <v>4.7699999999999996</v>
      </c>
      <c r="AA519">
        <v>41.8</v>
      </c>
      <c r="AB519">
        <v>53.17</v>
      </c>
      <c r="AC519">
        <v>29.97</v>
      </c>
      <c r="AD519">
        <v>58.21</v>
      </c>
      <c r="AE519">
        <v>8</v>
      </c>
      <c r="AF519">
        <v>10.62</v>
      </c>
      <c r="AG519">
        <v>14937.95</v>
      </c>
      <c r="AH519">
        <v>2767.6</v>
      </c>
      <c r="AI519">
        <v>42.29</v>
      </c>
      <c r="AJ519">
        <v>43.04</v>
      </c>
      <c r="AK519">
        <v>842.15</v>
      </c>
      <c r="AL519">
        <v>749.6</v>
      </c>
      <c r="AM519">
        <v>93.48</v>
      </c>
      <c r="AN519">
        <v>417.5</v>
      </c>
      <c r="AO519">
        <v>424.43</v>
      </c>
      <c r="AP519">
        <v>42.73</v>
      </c>
      <c r="AQ519" t="s">
        <v>334</v>
      </c>
      <c r="AR519">
        <v>17.329999999999998</v>
      </c>
      <c r="AS519">
        <v>608.01</v>
      </c>
      <c r="AT519">
        <v>1.1499999999999999</v>
      </c>
      <c r="AU519" s="5">
        <v>683.3</v>
      </c>
    </row>
    <row r="520" spans="1:47" x14ac:dyDescent="0.25">
      <c r="A520">
        <v>3036</v>
      </c>
      <c r="B520" t="s">
        <v>48</v>
      </c>
      <c r="C520">
        <v>0</v>
      </c>
      <c r="D520" t="s">
        <v>470</v>
      </c>
      <c r="E520" t="s">
        <v>74</v>
      </c>
      <c r="F520">
        <v>16.72</v>
      </c>
      <c r="G520">
        <v>5.4</v>
      </c>
      <c r="H520">
        <v>8.4700000000000006</v>
      </c>
      <c r="I520">
        <v>4.45</v>
      </c>
      <c r="J520">
        <v>96.84</v>
      </c>
      <c r="K520">
        <v>4.82</v>
      </c>
      <c r="L520">
        <v>1.18</v>
      </c>
      <c r="M520">
        <v>0.52</v>
      </c>
      <c r="N520">
        <v>4.13</v>
      </c>
      <c r="O520">
        <v>0.78</v>
      </c>
      <c r="P520">
        <v>1.1000000000000001</v>
      </c>
      <c r="Q520">
        <v>0.8</v>
      </c>
      <c r="R520">
        <v>0.79</v>
      </c>
      <c r="S520">
        <v>2.04</v>
      </c>
      <c r="T520">
        <v>3</v>
      </c>
      <c r="U520">
        <v>0.81</v>
      </c>
      <c r="V520">
        <v>1.04</v>
      </c>
      <c r="W520">
        <v>0.83</v>
      </c>
      <c r="X520">
        <v>0.05</v>
      </c>
      <c r="Y520">
        <v>3.9</v>
      </c>
      <c r="Z520">
        <v>1.06</v>
      </c>
      <c r="AA520">
        <v>3.31</v>
      </c>
      <c r="AB520">
        <v>0.52</v>
      </c>
      <c r="AC520">
        <v>2.82</v>
      </c>
      <c r="AD520">
        <v>3.14</v>
      </c>
      <c r="AE520">
        <v>1.78</v>
      </c>
      <c r="AF520">
        <v>0.7</v>
      </c>
      <c r="AG520">
        <v>13.8</v>
      </c>
      <c r="AH520">
        <v>12.86</v>
      </c>
      <c r="AI520">
        <v>5.99</v>
      </c>
      <c r="AJ520">
        <v>5.96</v>
      </c>
      <c r="AK520">
        <v>0.84</v>
      </c>
      <c r="AL520">
        <v>2.98</v>
      </c>
      <c r="AM520">
        <v>5.36</v>
      </c>
      <c r="AN520">
        <v>0.84</v>
      </c>
      <c r="AO520">
        <v>3.76</v>
      </c>
      <c r="AP520">
        <v>0.62</v>
      </c>
      <c r="AQ520" t="s">
        <v>334</v>
      </c>
      <c r="AR520">
        <v>0.78</v>
      </c>
      <c r="AS520">
        <v>1.1200000000000001</v>
      </c>
      <c r="AT520">
        <v>0.89</v>
      </c>
      <c r="AU520" s="5">
        <v>5.96</v>
      </c>
    </row>
    <row r="521" spans="1:47" x14ac:dyDescent="0.25">
      <c r="A521">
        <v>3037</v>
      </c>
      <c r="B521" t="s">
        <v>49</v>
      </c>
      <c r="C521">
        <v>0</v>
      </c>
      <c r="D521" t="s">
        <v>470</v>
      </c>
      <c r="E521" t="s">
        <v>74</v>
      </c>
      <c r="F521">
        <v>547.92999999999995</v>
      </c>
      <c r="G521">
        <v>129.28</v>
      </c>
      <c r="H521">
        <v>125.88</v>
      </c>
      <c r="I521">
        <v>4.45</v>
      </c>
      <c r="J521">
        <v>149.54</v>
      </c>
      <c r="K521">
        <v>5019.33</v>
      </c>
      <c r="L521">
        <v>4.7</v>
      </c>
      <c r="M521">
        <v>2518.9899999999998</v>
      </c>
      <c r="N521">
        <v>17.37</v>
      </c>
      <c r="O521">
        <v>6.03</v>
      </c>
      <c r="P521">
        <v>72.27</v>
      </c>
      <c r="Q521">
        <v>315.68</v>
      </c>
      <c r="R521">
        <v>388.32</v>
      </c>
      <c r="S521">
        <v>2.04</v>
      </c>
      <c r="T521">
        <v>26.55</v>
      </c>
      <c r="U521">
        <v>0.81</v>
      </c>
      <c r="V521">
        <v>1.04</v>
      </c>
      <c r="W521">
        <v>119.32</v>
      </c>
      <c r="X521">
        <v>13.92</v>
      </c>
      <c r="Y521">
        <v>4321.3599999999997</v>
      </c>
      <c r="Z521">
        <v>1.06</v>
      </c>
      <c r="AA521">
        <v>4.68</v>
      </c>
      <c r="AB521">
        <v>6.4</v>
      </c>
      <c r="AC521">
        <v>7.89</v>
      </c>
      <c r="AD521">
        <v>3.14</v>
      </c>
      <c r="AE521">
        <v>2.46</v>
      </c>
      <c r="AF521">
        <v>0.7</v>
      </c>
      <c r="AG521">
        <v>13277.33</v>
      </c>
      <c r="AH521">
        <v>246.58</v>
      </c>
      <c r="AI521">
        <v>19.84</v>
      </c>
      <c r="AJ521">
        <v>43.78</v>
      </c>
      <c r="AK521">
        <v>455.42</v>
      </c>
      <c r="AL521">
        <v>643.22</v>
      </c>
      <c r="AM521">
        <v>224.59</v>
      </c>
      <c r="AN521">
        <v>74.959999999999994</v>
      </c>
      <c r="AO521">
        <v>140.13999999999999</v>
      </c>
      <c r="AP521">
        <v>36.520000000000003</v>
      </c>
      <c r="AQ521" t="s">
        <v>334</v>
      </c>
      <c r="AR521">
        <v>25.96</v>
      </c>
      <c r="AS521">
        <v>57.69</v>
      </c>
      <c r="AT521">
        <v>0.89</v>
      </c>
      <c r="AU521" s="5">
        <v>739.62</v>
      </c>
    </row>
    <row r="522" spans="1:47" x14ac:dyDescent="0.25">
      <c r="A522">
        <v>3037</v>
      </c>
      <c r="B522" t="s">
        <v>49</v>
      </c>
      <c r="C522">
        <v>2</v>
      </c>
      <c r="D522" t="s">
        <v>470</v>
      </c>
      <c r="E522" t="s">
        <v>74</v>
      </c>
      <c r="F522">
        <v>555.42999999999995</v>
      </c>
      <c r="G522">
        <v>81.33</v>
      </c>
      <c r="H522">
        <v>170</v>
      </c>
      <c r="I522">
        <v>52.03</v>
      </c>
      <c r="J522">
        <v>959.33</v>
      </c>
      <c r="K522">
        <v>8454.24</v>
      </c>
      <c r="L522">
        <v>11.37</v>
      </c>
      <c r="M522">
        <v>2731.84</v>
      </c>
      <c r="N522">
        <v>22.7</v>
      </c>
      <c r="O522">
        <v>16.809999999999999</v>
      </c>
      <c r="P522">
        <v>298.17</v>
      </c>
      <c r="Q522">
        <v>711.47</v>
      </c>
      <c r="R522">
        <v>242.87</v>
      </c>
      <c r="S522">
        <v>2.08</v>
      </c>
      <c r="T522">
        <v>24.6</v>
      </c>
      <c r="U522">
        <v>1.47</v>
      </c>
      <c r="V522">
        <v>1.04</v>
      </c>
      <c r="W522">
        <v>286.33999999999997</v>
      </c>
      <c r="X522">
        <v>11.32</v>
      </c>
      <c r="Y522">
        <v>3670.05</v>
      </c>
      <c r="Z522">
        <v>1.1100000000000001</v>
      </c>
      <c r="AA522">
        <v>126.36</v>
      </c>
      <c r="AB522">
        <v>62.34</v>
      </c>
      <c r="AC522">
        <v>6.16</v>
      </c>
      <c r="AD522">
        <v>3.14</v>
      </c>
      <c r="AE522">
        <v>2.46</v>
      </c>
      <c r="AF522">
        <v>11.54</v>
      </c>
      <c r="AG522">
        <v>6632.84</v>
      </c>
      <c r="AH522">
        <v>693.46</v>
      </c>
      <c r="AI522">
        <v>44.88</v>
      </c>
      <c r="AJ522">
        <v>99.66</v>
      </c>
      <c r="AK522">
        <v>1694.93</v>
      </c>
      <c r="AL522">
        <v>950.45</v>
      </c>
      <c r="AM522">
        <v>346.16</v>
      </c>
      <c r="AN522">
        <v>177.41</v>
      </c>
      <c r="AO522">
        <v>494.24</v>
      </c>
      <c r="AP522">
        <v>159.05000000000001</v>
      </c>
      <c r="AQ522" t="s">
        <v>334</v>
      </c>
      <c r="AR522">
        <v>44.14</v>
      </c>
      <c r="AS522">
        <v>306.57</v>
      </c>
      <c r="AT522">
        <v>1.1499999999999999</v>
      </c>
      <c r="AU522" s="5">
        <v>788.43</v>
      </c>
    </row>
    <row r="523" spans="1:47" x14ac:dyDescent="0.25">
      <c r="A523">
        <v>3037</v>
      </c>
      <c r="B523" t="s">
        <v>49</v>
      </c>
      <c r="C523">
        <v>5</v>
      </c>
      <c r="D523" t="s">
        <v>470</v>
      </c>
      <c r="E523" t="s">
        <v>74</v>
      </c>
      <c r="F523">
        <v>530.91</v>
      </c>
      <c r="G523">
        <v>96.9</v>
      </c>
      <c r="H523">
        <v>141.22</v>
      </c>
      <c r="I523">
        <v>5.26</v>
      </c>
      <c r="J523">
        <v>105.4</v>
      </c>
      <c r="K523">
        <v>6341.7</v>
      </c>
      <c r="L523">
        <v>6.41</v>
      </c>
      <c r="M523">
        <v>3025.43</v>
      </c>
      <c r="N523">
        <v>22.7</v>
      </c>
      <c r="O523">
        <v>3.81</v>
      </c>
      <c r="P523">
        <v>112.01</v>
      </c>
      <c r="Q523">
        <v>231.96</v>
      </c>
      <c r="R523">
        <v>221.69</v>
      </c>
      <c r="S523">
        <v>2.74</v>
      </c>
      <c r="T523">
        <v>21.18</v>
      </c>
      <c r="U523">
        <v>0.81</v>
      </c>
      <c r="V523">
        <v>1.04</v>
      </c>
      <c r="W523">
        <v>21.32</v>
      </c>
      <c r="X523">
        <v>20.16</v>
      </c>
      <c r="Y523">
        <v>4862.4799999999996</v>
      </c>
      <c r="Z523">
        <v>1.06</v>
      </c>
      <c r="AA523">
        <v>3.31</v>
      </c>
      <c r="AB523">
        <v>21</v>
      </c>
      <c r="AC523">
        <v>6.76</v>
      </c>
      <c r="AD523">
        <v>4.45</v>
      </c>
      <c r="AE523">
        <v>3.41</v>
      </c>
      <c r="AF523">
        <v>1.06</v>
      </c>
      <c r="AG523">
        <v>1618.39</v>
      </c>
      <c r="AH523">
        <v>150.02000000000001</v>
      </c>
      <c r="AI523">
        <v>22.7</v>
      </c>
      <c r="AJ523">
        <v>55.41</v>
      </c>
      <c r="AK523">
        <v>290.94</v>
      </c>
      <c r="AL523">
        <v>361.64</v>
      </c>
      <c r="AM523">
        <v>209.59</v>
      </c>
      <c r="AN523">
        <v>109.27</v>
      </c>
      <c r="AO523">
        <v>258.10000000000002</v>
      </c>
      <c r="AP523">
        <v>112.29</v>
      </c>
      <c r="AQ523" t="s">
        <v>334</v>
      </c>
      <c r="AR523">
        <v>13.62</v>
      </c>
      <c r="AS523">
        <v>57.32</v>
      </c>
      <c r="AT523">
        <v>0.89</v>
      </c>
      <c r="AU523" s="5">
        <v>492.64</v>
      </c>
    </row>
    <row r="524" spans="1:47" x14ac:dyDescent="0.25">
      <c r="A524">
        <v>3037</v>
      </c>
      <c r="B524" t="s">
        <v>49</v>
      </c>
      <c r="C524">
        <v>9</v>
      </c>
      <c r="D524" t="s">
        <v>470</v>
      </c>
      <c r="E524" t="s">
        <v>74</v>
      </c>
      <c r="F524">
        <v>261.99</v>
      </c>
      <c r="G524">
        <v>129.44999999999999</v>
      </c>
      <c r="H524">
        <v>202.48</v>
      </c>
      <c r="I524">
        <v>4.9800000000000004</v>
      </c>
      <c r="J524">
        <v>134.71</v>
      </c>
      <c r="K524">
        <v>3625.11</v>
      </c>
      <c r="L524">
        <v>4.99</v>
      </c>
      <c r="M524">
        <v>3825.43</v>
      </c>
      <c r="N524">
        <v>35</v>
      </c>
      <c r="O524">
        <v>2.8</v>
      </c>
      <c r="P524">
        <v>52.75</v>
      </c>
      <c r="Q524">
        <v>72.94</v>
      </c>
      <c r="R524">
        <v>136.36000000000001</v>
      </c>
      <c r="S524">
        <v>2.04</v>
      </c>
      <c r="T524">
        <v>29.94</v>
      </c>
      <c r="U524">
        <v>0.81</v>
      </c>
      <c r="V524">
        <v>1.04</v>
      </c>
      <c r="W524">
        <v>19.600000000000001</v>
      </c>
      <c r="X524">
        <v>30.22</v>
      </c>
      <c r="Y524">
        <v>4496.01</v>
      </c>
      <c r="Z524">
        <v>1.83</v>
      </c>
      <c r="AA524">
        <v>5.92</v>
      </c>
      <c r="AB524">
        <v>6</v>
      </c>
      <c r="AC524">
        <v>7.19</v>
      </c>
      <c r="AD524">
        <v>7.27</v>
      </c>
      <c r="AE524">
        <v>1.92</v>
      </c>
      <c r="AF524">
        <v>0.7</v>
      </c>
      <c r="AG524">
        <v>1717.33</v>
      </c>
      <c r="AH524">
        <v>142.82</v>
      </c>
      <c r="AI524">
        <v>19.09</v>
      </c>
      <c r="AJ524">
        <v>85.11</v>
      </c>
      <c r="AK524">
        <v>280.91000000000003</v>
      </c>
      <c r="AL524">
        <v>437.05</v>
      </c>
      <c r="AM524">
        <v>148.15</v>
      </c>
      <c r="AN524">
        <v>130.97999999999999</v>
      </c>
      <c r="AO524">
        <v>295.55</v>
      </c>
      <c r="AP524">
        <v>142.22999999999999</v>
      </c>
      <c r="AQ524" t="s">
        <v>334</v>
      </c>
      <c r="AR524">
        <v>8.07</v>
      </c>
      <c r="AS524">
        <v>20.43</v>
      </c>
      <c r="AT524">
        <v>0.89</v>
      </c>
      <c r="AU524" s="5">
        <v>473.72</v>
      </c>
    </row>
    <row r="525" spans="1:47" x14ac:dyDescent="0.25">
      <c r="A525">
        <v>3037</v>
      </c>
      <c r="B525" t="s">
        <v>49</v>
      </c>
      <c r="C525">
        <v>40</v>
      </c>
      <c r="D525" t="s">
        <v>470</v>
      </c>
      <c r="E525" t="s">
        <v>74</v>
      </c>
      <c r="F525">
        <v>89.52</v>
      </c>
      <c r="G525">
        <v>5.4</v>
      </c>
      <c r="H525">
        <v>19.149999999999999</v>
      </c>
      <c r="I525">
        <v>4.45</v>
      </c>
      <c r="J525">
        <v>75.739999999999995</v>
      </c>
      <c r="K525">
        <v>109.23</v>
      </c>
      <c r="L525">
        <v>1.3</v>
      </c>
      <c r="M525">
        <v>922.4</v>
      </c>
      <c r="N525">
        <v>4.13</v>
      </c>
      <c r="O525">
        <v>0.78</v>
      </c>
      <c r="P525">
        <v>1.1599999999999999</v>
      </c>
      <c r="Q525">
        <v>0.8</v>
      </c>
      <c r="R525">
        <v>8.01</v>
      </c>
      <c r="S525">
        <v>2.04</v>
      </c>
      <c r="T525">
        <v>3</v>
      </c>
      <c r="U525">
        <v>0.81</v>
      </c>
      <c r="V525">
        <v>1.04</v>
      </c>
      <c r="W525">
        <v>0.83</v>
      </c>
      <c r="X525">
        <v>4.96</v>
      </c>
      <c r="Y525">
        <v>405.45</v>
      </c>
      <c r="Z525">
        <v>1.06</v>
      </c>
      <c r="AA525">
        <v>3.31</v>
      </c>
      <c r="AB525">
        <v>0.52</v>
      </c>
      <c r="AC525">
        <v>2.82</v>
      </c>
      <c r="AD525">
        <v>3.14</v>
      </c>
      <c r="AE525">
        <v>1.78</v>
      </c>
      <c r="AF525">
        <v>0.7</v>
      </c>
      <c r="AG525">
        <v>216.07</v>
      </c>
      <c r="AH525">
        <v>54.63</v>
      </c>
      <c r="AI525">
        <v>7.5</v>
      </c>
      <c r="AJ525">
        <v>5.96</v>
      </c>
      <c r="AK525">
        <v>45.41</v>
      </c>
      <c r="AL525">
        <v>10.119999999999999</v>
      </c>
      <c r="AM525">
        <v>29.76</v>
      </c>
      <c r="AN525">
        <v>0.84</v>
      </c>
      <c r="AO525">
        <v>15.53</v>
      </c>
      <c r="AP525">
        <v>3.65</v>
      </c>
      <c r="AQ525" t="s">
        <v>334</v>
      </c>
      <c r="AR525">
        <v>0.78</v>
      </c>
      <c r="AS525">
        <v>1.1200000000000001</v>
      </c>
      <c r="AT525">
        <v>0.89</v>
      </c>
      <c r="AU525" s="5">
        <v>11.23</v>
      </c>
    </row>
    <row r="526" spans="1:47" x14ac:dyDescent="0.25">
      <c r="A526">
        <v>3037</v>
      </c>
      <c r="B526" t="s">
        <v>49</v>
      </c>
      <c r="C526">
        <v>425</v>
      </c>
      <c r="D526" t="s">
        <v>470</v>
      </c>
      <c r="E526" t="s">
        <v>74</v>
      </c>
      <c r="F526">
        <v>301.73</v>
      </c>
      <c r="G526">
        <v>66.760000000000005</v>
      </c>
      <c r="H526">
        <v>56.74</v>
      </c>
      <c r="I526">
        <v>6.86</v>
      </c>
      <c r="J526">
        <v>62.98</v>
      </c>
      <c r="K526">
        <v>5788</v>
      </c>
      <c r="L526">
        <v>10.79</v>
      </c>
      <c r="M526">
        <v>2865</v>
      </c>
      <c r="N526">
        <v>20.64</v>
      </c>
      <c r="O526">
        <v>10.220000000000001</v>
      </c>
      <c r="P526">
        <v>20.91</v>
      </c>
      <c r="Q526">
        <v>48.06</v>
      </c>
      <c r="R526">
        <v>141.57</v>
      </c>
      <c r="S526">
        <v>3.78</v>
      </c>
      <c r="T526">
        <v>0.9</v>
      </c>
      <c r="U526">
        <v>2.66</v>
      </c>
      <c r="V526">
        <v>1.62</v>
      </c>
      <c r="W526">
        <v>438.83</v>
      </c>
      <c r="X526">
        <v>13.97</v>
      </c>
      <c r="Y526">
        <v>2424</v>
      </c>
      <c r="Z526">
        <v>2.86</v>
      </c>
      <c r="AA526">
        <v>150.46</v>
      </c>
      <c r="AB526">
        <v>10.41</v>
      </c>
      <c r="AC526">
        <v>12.11</v>
      </c>
      <c r="AD526">
        <v>2.44</v>
      </c>
      <c r="AE526">
        <v>3.19</v>
      </c>
      <c r="AF526">
        <v>6.49</v>
      </c>
      <c r="AG526">
        <v>10372</v>
      </c>
      <c r="AH526">
        <v>178.75</v>
      </c>
      <c r="AI526">
        <v>21</v>
      </c>
      <c r="AJ526">
        <v>34.29</v>
      </c>
      <c r="AK526">
        <v>79.599999999999994</v>
      </c>
      <c r="AL526">
        <v>158.91</v>
      </c>
      <c r="AM526">
        <v>102.67</v>
      </c>
      <c r="AN526">
        <v>9.3699999999999992</v>
      </c>
      <c r="AO526">
        <v>29.06</v>
      </c>
      <c r="AP526">
        <v>36.880000000000003</v>
      </c>
      <c r="AQ526" t="s">
        <v>334</v>
      </c>
      <c r="AR526">
        <v>28.36</v>
      </c>
      <c r="AS526">
        <v>66.06</v>
      </c>
      <c r="AT526">
        <v>2.76</v>
      </c>
      <c r="AU526">
        <v>503.6</v>
      </c>
    </row>
    <row r="527" spans="1:47" x14ac:dyDescent="0.25">
      <c r="A527">
        <v>3038</v>
      </c>
      <c r="B527" t="s">
        <v>50</v>
      </c>
      <c r="C527">
        <v>0</v>
      </c>
      <c r="D527" t="s">
        <v>470</v>
      </c>
      <c r="E527" t="s">
        <v>74</v>
      </c>
      <c r="F527">
        <v>25.56</v>
      </c>
      <c r="G527">
        <v>5.4</v>
      </c>
      <c r="H527">
        <v>27.62</v>
      </c>
      <c r="I527">
        <v>4.45</v>
      </c>
      <c r="J527">
        <v>177.22</v>
      </c>
      <c r="K527">
        <v>201.43</v>
      </c>
      <c r="L527">
        <v>2.13</v>
      </c>
      <c r="M527">
        <v>646.87</v>
      </c>
      <c r="N527">
        <v>14.06</v>
      </c>
      <c r="O527">
        <v>0.78</v>
      </c>
      <c r="P527">
        <v>14.38</v>
      </c>
      <c r="Q527">
        <v>14.44</v>
      </c>
      <c r="R527">
        <v>11.1</v>
      </c>
      <c r="S527">
        <v>2.04</v>
      </c>
      <c r="T527">
        <v>3.84</v>
      </c>
      <c r="U527">
        <v>0.81</v>
      </c>
      <c r="V527">
        <v>1.04</v>
      </c>
      <c r="W527">
        <v>95.49</v>
      </c>
      <c r="X527">
        <v>8.36</v>
      </c>
      <c r="Y527">
        <v>306.77999999999997</v>
      </c>
      <c r="Z527">
        <v>1.06</v>
      </c>
      <c r="AA527">
        <v>3.31</v>
      </c>
      <c r="AB527">
        <v>0.52</v>
      </c>
      <c r="AC527">
        <v>2.82</v>
      </c>
      <c r="AD527">
        <v>3.14</v>
      </c>
      <c r="AE527">
        <v>1.78</v>
      </c>
      <c r="AF527">
        <v>0.7</v>
      </c>
      <c r="AG527">
        <v>12591.58</v>
      </c>
      <c r="AH527">
        <v>103.65</v>
      </c>
      <c r="AI527">
        <v>6.4</v>
      </c>
      <c r="AJ527">
        <v>5.96</v>
      </c>
      <c r="AK527">
        <v>40.950000000000003</v>
      </c>
      <c r="AL527">
        <v>68.36</v>
      </c>
      <c r="AM527">
        <v>38.53</v>
      </c>
      <c r="AN527">
        <v>14.68</v>
      </c>
      <c r="AO527">
        <v>4.59</v>
      </c>
      <c r="AP527">
        <v>7.78</v>
      </c>
      <c r="AQ527" t="s">
        <v>334</v>
      </c>
      <c r="AR527">
        <v>0.78</v>
      </c>
      <c r="AS527">
        <v>23.34</v>
      </c>
      <c r="AT527">
        <v>0.89</v>
      </c>
      <c r="AU527" s="5">
        <v>27.14</v>
      </c>
    </row>
    <row r="528" spans="1:47" x14ac:dyDescent="0.25">
      <c r="A528">
        <v>3038</v>
      </c>
      <c r="B528" t="s">
        <v>50</v>
      </c>
      <c r="C528">
        <v>2</v>
      </c>
      <c r="D528" t="s">
        <v>470</v>
      </c>
      <c r="E528" t="s">
        <v>74</v>
      </c>
      <c r="F528">
        <v>6.08</v>
      </c>
      <c r="G528">
        <v>5.4</v>
      </c>
      <c r="H528">
        <v>30.11</v>
      </c>
      <c r="I528">
        <v>4.45</v>
      </c>
      <c r="J528">
        <v>181.6</v>
      </c>
      <c r="K528">
        <v>221.43</v>
      </c>
      <c r="L528">
        <v>1.5</v>
      </c>
      <c r="M528">
        <v>555.22</v>
      </c>
      <c r="N528">
        <v>55.14</v>
      </c>
      <c r="O528">
        <v>2.8</v>
      </c>
      <c r="P528">
        <v>7.47</v>
      </c>
      <c r="Q528">
        <v>0.99</v>
      </c>
      <c r="R528">
        <v>7.02</v>
      </c>
      <c r="S528">
        <v>2.04</v>
      </c>
      <c r="T528">
        <v>3</v>
      </c>
      <c r="U528">
        <v>0.81</v>
      </c>
      <c r="V528">
        <v>1.04</v>
      </c>
      <c r="W528">
        <v>35.619999999999997</v>
      </c>
      <c r="X528">
        <v>4.96</v>
      </c>
      <c r="Y528">
        <v>217.27</v>
      </c>
      <c r="Z528">
        <v>1.06</v>
      </c>
      <c r="AA528">
        <v>3.31</v>
      </c>
      <c r="AB528">
        <v>0.52</v>
      </c>
      <c r="AC528">
        <v>2.93</v>
      </c>
      <c r="AD528">
        <v>3.14</v>
      </c>
      <c r="AE528">
        <v>1.78</v>
      </c>
      <c r="AF528">
        <v>0.7</v>
      </c>
      <c r="AG528">
        <v>12782.76</v>
      </c>
      <c r="AH528">
        <v>101.61</v>
      </c>
      <c r="AI528">
        <v>7.5</v>
      </c>
      <c r="AJ528">
        <v>5.96</v>
      </c>
      <c r="AK528">
        <v>12.37</v>
      </c>
      <c r="AL528">
        <v>26.51</v>
      </c>
      <c r="AM528">
        <v>13.65</v>
      </c>
      <c r="AN528">
        <v>0.84</v>
      </c>
      <c r="AO528">
        <v>3.76</v>
      </c>
      <c r="AP528">
        <v>4.1900000000000004</v>
      </c>
      <c r="AQ528" t="s">
        <v>334</v>
      </c>
      <c r="AR528">
        <v>0.78</v>
      </c>
      <c r="AS528">
        <v>6.36</v>
      </c>
      <c r="AT528">
        <v>0.89</v>
      </c>
      <c r="AU528" s="5">
        <v>5.96</v>
      </c>
    </row>
    <row r="529" spans="1:47" x14ac:dyDescent="0.25">
      <c r="A529">
        <v>3038</v>
      </c>
      <c r="B529" t="s">
        <v>50</v>
      </c>
      <c r="C529">
        <v>5</v>
      </c>
      <c r="D529" t="s">
        <v>470</v>
      </c>
      <c r="E529" t="s">
        <v>74</v>
      </c>
      <c r="F529">
        <v>82.13</v>
      </c>
      <c r="G529">
        <v>32.880000000000003</v>
      </c>
      <c r="H529">
        <v>41.55</v>
      </c>
      <c r="I529">
        <v>4.45</v>
      </c>
      <c r="J529">
        <v>210.76</v>
      </c>
      <c r="K529">
        <v>2588.86</v>
      </c>
      <c r="L529">
        <v>2.68</v>
      </c>
      <c r="M529">
        <v>2124.86</v>
      </c>
      <c r="N529">
        <v>4.13</v>
      </c>
      <c r="O529">
        <v>1.01</v>
      </c>
      <c r="P529">
        <v>10.32</v>
      </c>
      <c r="Q529">
        <v>65.48</v>
      </c>
      <c r="R529">
        <v>25.83</v>
      </c>
      <c r="S529">
        <v>2.04</v>
      </c>
      <c r="T529">
        <v>3</v>
      </c>
      <c r="U529">
        <v>0.81</v>
      </c>
      <c r="V529">
        <v>1.04</v>
      </c>
      <c r="W529">
        <v>45.98</v>
      </c>
      <c r="X529">
        <v>7.32</v>
      </c>
      <c r="Y529">
        <v>685.44</v>
      </c>
      <c r="Z529">
        <v>1.06</v>
      </c>
      <c r="AA529">
        <v>3.31</v>
      </c>
      <c r="AB529">
        <v>0.52</v>
      </c>
      <c r="AC529">
        <v>3.98</v>
      </c>
      <c r="AD529">
        <v>3.14</v>
      </c>
      <c r="AE529">
        <v>1.78</v>
      </c>
      <c r="AF529">
        <v>0.7</v>
      </c>
      <c r="AG529">
        <v>2339.9</v>
      </c>
      <c r="AH529">
        <v>58.06</v>
      </c>
      <c r="AI529">
        <v>8.56</v>
      </c>
      <c r="AJ529">
        <v>5.96</v>
      </c>
      <c r="AK529">
        <v>80.84</v>
      </c>
      <c r="AL529">
        <v>66.28</v>
      </c>
      <c r="AM529">
        <v>62.71</v>
      </c>
      <c r="AN529">
        <v>7.94</v>
      </c>
      <c r="AO529">
        <v>10.119999999999999</v>
      </c>
      <c r="AP529">
        <v>16.04</v>
      </c>
      <c r="AQ529" t="s">
        <v>334</v>
      </c>
      <c r="AR529">
        <v>3.83</v>
      </c>
      <c r="AS529">
        <v>184.45</v>
      </c>
      <c r="AT529">
        <v>0.89</v>
      </c>
      <c r="AU529" s="5">
        <v>36.21</v>
      </c>
    </row>
    <row r="530" spans="1:47" x14ac:dyDescent="0.25">
      <c r="A530">
        <v>3038</v>
      </c>
      <c r="B530" t="s">
        <v>50</v>
      </c>
      <c r="C530">
        <v>9</v>
      </c>
      <c r="D530" t="s">
        <v>470</v>
      </c>
      <c r="E530" t="s">
        <v>74</v>
      </c>
      <c r="F530">
        <v>72.489999999999995</v>
      </c>
      <c r="G530">
        <v>5.4</v>
      </c>
      <c r="H530">
        <v>12.21</v>
      </c>
      <c r="I530">
        <v>4.45</v>
      </c>
      <c r="J530">
        <v>144.68</v>
      </c>
      <c r="K530">
        <v>632.21</v>
      </c>
      <c r="L530">
        <v>1.67</v>
      </c>
      <c r="M530">
        <v>1382.23</v>
      </c>
      <c r="N530">
        <v>4.13</v>
      </c>
      <c r="O530">
        <v>0.78</v>
      </c>
      <c r="P530">
        <v>3.38</v>
      </c>
      <c r="Q530">
        <v>2.72</v>
      </c>
      <c r="R530">
        <v>0.79</v>
      </c>
      <c r="S530">
        <v>2.04</v>
      </c>
      <c r="T530">
        <v>15.88</v>
      </c>
      <c r="U530">
        <v>0.81</v>
      </c>
      <c r="V530">
        <v>1.04</v>
      </c>
      <c r="W530">
        <v>0.83</v>
      </c>
      <c r="X530">
        <v>3.08</v>
      </c>
      <c r="Y530">
        <v>437.39</v>
      </c>
      <c r="Z530">
        <v>1.06</v>
      </c>
      <c r="AA530">
        <v>3.31</v>
      </c>
      <c r="AB530">
        <v>0.52</v>
      </c>
      <c r="AC530">
        <v>2.82</v>
      </c>
      <c r="AD530">
        <v>3.14</v>
      </c>
      <c r="AE530">
        <v>1.78</v>
      </c>
      <c r="AF530">
        <v>0.7</v>
      </c>
      <c r="AG530">
        <v>605.69000000000005</v>
      </c>
      <c r="AH530">
        <v>38.47</v>
      </c>
      <c r="AI530">
        <v>6.96</v>
      </c>
      <c r="AJ530">
        <v>5.96</v>
      </c>
      <c r="AK530">
        <v>108.47</v>
      </c>
      <c r="AL530">
        <v>36.11</v>
      </c>
      <c r="AM530">
        <v>17.71</v>
      </c>
      <c r="AN530">
        <v>0.84</v>
      </c>
      <c r="AO530">
        <v>3.76</v>
      </c>
      <c r="AP530">
        <v>7.15</v>
      </c>
      <c r="AQ530" t="s">
        <v>334</v>
      </c>
      <c r="AR530">
        <v>0.78</v>
      </c>
      <c r="AS530">
        <v>19.41</v>
      </c>
      <c r="AT530">
        <v>0.89</v>
      </c>
      <c r="AU530" s="5">
        <v>5.96</v>
      </c>
    </row>
    <row r="531" spans="1:47" x14ac:dyDescent="0.25">
      <c r="A531">
        <v>3038</v>
      </c>
      <c r="B531" t="s">
        <v>50</v>
      </c>
      <c r="C531">
        <v>12</v>
      </c>
      <c r="D531" t="s">
        <v>470</v>
      </c>
      <c r="E531" t="s">
        <v>74</v>
      </c>
      <c r="F531">
        <v>139.82</v>
      </c>
      <c r="G531">
        <v>5.4</v>
      </c>
      <c r="H531">
        <v>14.69</v>
      </c>
      <c r="I531">
        <v>4.45</v>
      </c>
      <c r="J531">
        <v>52.74</v>
      </c>
      <c r="K531">
        <v>420.39</v>
      </c>
      <c r="L531">
        <v>1.37</v>
      </c>
      <c r="M531">
        <v>1591.37</v>
      </c>
      <c r="N531">
        <v>4.13</v>
      </c>
      <c r="O531">
        <v>0.78</v>
      </c>
      <c r="P531">
        <v>2.4300000000000002</v>
      </c>
      <c r="Q531">
        <v>0.9</v>
      </c>
      <c r="R531">
        <v>18.86</v>
      </c>
      <c r="S531">
        <v>2.04</v>
      </c>
      <c r="T531">
        <v>3</v>
      </c>
      <c r="U531">
        <v>0.81</v>
      </c>
      <c r="V531">
        <v>1.04</v>
      </c>
      <c r="W531">
        <v>1.48</v>
      </c>
      <c r="X531">
        <v>3.84</v>
      </c>
      <c r="Y531">
        <v>738.04</v>
      </c>
      <c r="Z531">
        <v>1.06</v>
      </c>
      <c r="AA531">
        <v>3.31</v>
      </c>
      <c r="AB531">
        <v>0.52</v>
      </c>
      <c r="AC531">
        <v>2.82</v>
      </c>
      <c r="AD531">
        <v>3.14</v>
      </c>
      <c r="AE531">
        <v>1.78</v>
      </c>
      <c r="AF531">
        <v>0.7</v>
      </c>
      <c r="AG531">
        <v>1160.2</v>
      </c>
      <c r="AH531">
        <v>85.46</v>
      </c>
      <c r="AI531">
        <v>5.99</v>
      </c>
      <c r="AJ531">
        <v>5.96</v>
      </c>
      <c r="AK531">
        <v>80.599999999999994</v>
      </c>
      <c r="AL531">
        <v>28.34</v>
      </c>
      <c r="AM531">
        <v>54.98</v>
      </c>
      <c r="AN531">
        <v>0.84</v>
      </c>
      <c r="AO531">
        <v>3.76</v>
      </c>
      <c r="AP531">
        <v>1.31</v>
      </c>
      <c r="AQ531" t="s">
        <v>334</v>
      </c>
      <c r="AR531">
        <v>0.78</v>
      </c>
      <c r="AS531">
        <v>2.4</v>
      </c>
      <c r="AT531">
        <v>0.89</v>
      </c>
      <c r="AU531" s="5">
        <v>5.96</v>
      </c>
    </row>
    <row r="532" spans="1:47" x14ac:dyDescent="0.25">
      <c r="A532">
        <v>3038</v>
      </c>
      <c r="B532" t="s">
        <v>50</v>
      </c>
      <c r="C532">
        <v>40</v>
      </c>
      <c r="D532" t="s">
        <v>470</v>
      </c>
      <c r="E532" t="s">
        <v>74</v>
      </c>
      <c r="F532">
        <v>9.57</v>
      </c>
      <c r="G532">
        <v>5.4</v>
      </c>
      <c r="H532">
        <v>8.4700000000000006</v>
      </c>
      <c r="I532">
        <v>4.45</v>
      </c>
      <c r="J532">
        <v>78.86</v>
      </c>
      <c r="K532">
        <v>170.53</v>
      </c>
      <c r="L532">
        <v>1.18</v>
      </c>
      <c r="M532">
        <v>582.29</v>
      </c>
      <c r="N532">
        <v>4.13</v>
      </c>
      <c r="O532">
        <v>0.8</v>
      </c>
      <c r="P532">
        <v>1.67</v>
      </c>
      <c r="Q532">
        <v>0.8</v>
      </c>
      <c r="R532">
        <v>1.83</v>
      </c>
      <c r="S532">
        <v>2.04</v>
      </c>
      <c r="T532">
        <v>3</v>
      </c>
      <c r="U532">
        <v>0.81</v>
      </c>
      <c r="V532">
        <v>1.04</v>
      </c>
      <c r="W532">
        <v>0.83</v>
      </c>
      <c r="X532">
        <v>0.97</v>
      </c>
      <c r="Y532">
        <v>187.13</v>
      </c>
      <c r="Z532">
        <v>1.06</v>
      </c>
      <c r="AA532">
        <v>3.31</v>
      </c>
      <c r="AB532">
        <v>0.52</v>
      </c>
      <c r="AC532">
        <v>2.82</v>
      </c>
      <c r="AD532">
        <v>3.14</v>
      </c>
      <c r="AE532">
        <v>1.78</v>
      </c>
      <c r="AF532">
        <v>0.7</v>
      </c>
      <c r="AG532">
        <v>276.39</v>
      </c>
      <c r="AH532">
        <v>18.149999999999999</v>
      </c>
      <c r="AI532">
        <v>5.99</v>
      </c>
      <c r="AJ532">
        <v>5.96</v>
      </c>
      <c r="AK532">
        <v>0.84</v>
      </c>
      <c r="AL532">
        <v>2.98</v>
      </c>
      <c r="AM532">
        <v>7.06</v>
      </c>
      <c r="AN532">
        <v>0.84</v>
      </c>
      <c r="AO532">
        <v>3.76</v>
      </c>
      <c r="AP532">
        <v>0.62</v>
      </c>
      <c r="AQ532" t="s">
        <v>334</v>
      </c>
      <c r="AR532">
        <v>0.78</v>
      </c>
      <c r="AS532">
        <v>1.1200000000000001</v>
      </c>
      <c r="AT532">
        <v>0.89</v>
      </c>
      <c r="AU532" s="5">
        <v>5.96</v>
      </c>
    </row>
    <row r="533" spans="1:47" x14ac:dyDescent="0.25">
      <c r="A533">
        <v>3038</v>
      </c>
      <c r="B533" t="s">
        <v>50</v>
      </c>
      <c r="C533">
        <v>425</v>
      </c>
      <c r="D533" t="s">
        <v>470</v>
      </c>
      <c r="E533" t="s">
        <v>74</v>
      </c>
      <c r="F533">
        <v>260.2</v>
      </c>
      <c r="G533">
        <v>52.9</v>
      </c>
      <c r="H533">
        <v>47.45</v>
      </c>
      <c r="I533">
        <v>8.85</v>
      </c>
      <c r="J533">
        <v>72.7</v>
      </c>
      <c r="K533">
        <v>5401</v>
      </c>
      <c r="L533">
        <v>6.67</v>
      </c>
      <c r="M533">
        <v>2970</v>
      </c>
      <c r="N533">
        <v>17.079999999999998</v>
      </c>
      <c r="O533">
        <v>6.49</v>
      </c>
      <c r="P533">
        <v>17.37</v>
      </c>
      <c r="Q533">
        <v>22.72</v>
      </c>
      <c r="R533">
        <v>75.34</v>
      </c>
      <c r="S533">
        <v>3.67</v>
      </c>
      <c r="T533">
        <v>0.9</v>
      </c>
      <c r="U533">
        <v>2.21</v>
      </c>
      <c r="V533">
        <v>1.1499999999999999</v>
      </c>
      <c r="W533">
        <v>78.34</v>
      </c>
      <c r="X533">
        <v>12.18</v>
      </c>
      <c r="Y533">
        <v>1690</v>
      </c>
      <c r="Z533">
        <v>2.86</v>
      </c>
      <c r="AA533">
        <v>22.8</v>
      </c>
      <c r="AB533">
        <v>14.5</v>
      </c>
      <c r="AC533">
        <v>13.99</v>
      </c>
      <c r="AD533">
        <v>1.44</v>
      </c>
      <c r="AE533">
        <v>2.97</v>
      </c>
      <c r="AF533">
        <v>5.0599999999999996</v>
      </c>
      <c r="AG533">
        <v>4010</v>
      </c>
      <c r="AH533">
        <v>134.81</v>
      </c>
      <c r="AI533">
        <v>24.32</v>
      </c>
      <c r="AJ533">
        <v>51.59</v>
      </c>
      <c r="AK533">
        <v>115.22</v>
      </c>
      <c r="AL533">
        <v>79.58</v>
      </c>
      <c r="AM533">
        <v>126.19</v>
      </c>
      <c r="AN533">
        <v>7.09</v>
      </c>
      <c r="AO533">
        <v>17.940000000000001</v>
      </c>
      <c r="AP533">
        <v>49.47</v>
      </c>
      <c r="AQ533" t="s">
        <v>334</v>
      </c>
      <c r="AR533">
        <v>17.739999999999998</v>
      </c>
      <c r="AS533">
        <v>34.89</v>
      </c>
      <c r="AT533">
        <v>2.76</v>
      </c>
      <c r="AU533">
        <v>588.42999999999995</v>
      </c>
    </row>
    <row r="534" spans="1:47" x14ac:dyDescent="0.25">
      <c r="A534">
        <v>3039</v>
      </c>
      <c r="B534" t="s">
        <v>51</v>
      </c>
      <c r="C534">
        <v>0</v>
      </c>
      <c r="D534" t="s">
        <v>470</v>
      </c>
      <c r="E534" t="s">
        <v>74</v>
      </c>
      <c r="F534">
        <v>100.64</v>
      </c>
      <c r="G534">
        <v>7.32</v>
      </c>
      <c r="H534">
        <v>41.55</v>
      </c>
      <c r="I534">
        <v>4.45</v>
      </c>
      <c r="J534">
        <v>181.6</v>
      </c>
      <c r="K534">
        <v>1039.3800000000001</v>
      </c>
      <c r="L534">
        <v>4.4400000000000004</v>
      </c>
      <c r="M534">
        <v>1691.97</v>
      </c>
      <c r="N534">
        <v>20.02</v>
      </c>
      <c r="O534">
        <v>7.52</v>
      </c>
      <c r="P534">
        <v>12.05</v>
      </c>
      <c r="Q534">
        <v>54.05</v>
      </c>
      <c r="R534">
        <v>18.86</v>
      </c>
      <c r="S534">
        <v>2.04</v>
      </c>
      <c r="T534">
        <v>3</v>
      </c>
      <c r="U534">
        <v>0.81</v>
      </c>
      <c r="V534">
        <v>1.04</v>
      </c>
      <c r="W534">
        <v>351.06</v>
      </c>
      <c r="X534">
        <v>10.27</v>
      </c>
      <c r="Y534">
        <v>746.47</v>
      </c>
      <c r="Z534">
        <v>1.06</v>
      </c>
      <c r="AA534">
        <v>91.61</v>
      </c>
      <c r="AB534">
        <v>0.52</v>
      </c>
      <c r="AC534">
        <v>5.17</v>
      </c>
      <c r="AD534">
        <v>3.14</v>
      </c>
      <c r="AE534">
        <v>1.78</v>
      </c>
      <c r="AF534">
        <v>0.7</v>
      </c>
      <c r="AG534">
        <v>14486.82</v>
      </c>
      <c r="AH534">
        <v>324.72000000000003</v>
      </c>
      <c r="AI534">
        <v>16.739999999999998</v>
      </c>
      <c r="AJ534">
        <v>5.96</v>
      </c>
      <c r="AK534">
        <v>126.01</v>
      </c>
      <c r="AL534">
        <v>308.18</v>
      </c>
      <c r="AM534">
        <v>39.01</v>
      </c>
      <c r="AN534">
        <v>0.84</v>
      </c>
      <c r="AO534">
        <v>10.31</v>
      </c>
      <c r="AP534">
        <v>13.18</v>
      </c>
      <c r="AQ534" t="s">
        <v>334</v>
      </c>
      <c r="AR534">
        <v>1.1499999999999999</v>
      </c>
      <c r="AS534">
        <v>138.1</v>
      </c>
      <c r="AT534">
        <v>0.89</v>
      </c>
      <c r="AU534" s="5">
        <v>36.21</v>
      </c>
    </row>
    <row r="535" spans="1:47" x14ac:dyDescent="0.25">
      <c r="A535">
        <v>3039</v>
      </c>
      <c r="B535" t="s">
        <v>51</v>
      </c>
      <c r="C535">
        <v>2</v>
      </c>
      <c r="D535" t="s">
        <v>470</v>
      </c>
      <c r="E535" t="s">
        <v>74</v>
      </c>
      <c r="F535">
        <v>62.96</v>
      </c>
      <c r="G535">
        <v>5.4</v>
      </c>
      <c r="H535">
        <v>8.4700000000000006</v>
      </c>
      <c r="I535">
        <v>4.45</v>
      </c>
      <c r="J535">
        <v>27.19</v>
      </c>
      <c r="K535">
        <v>238.73</v>
      </c>
      <c r="L535">
        <v>1.18</v>
      </c>
      <c r="M535">
        <v>873.16</v>
      </c>
      <c r="N535">
        <v>4.13</v>
      </c>
      <c r="O535">
        <v>0.78</v>
      </c>
      <c r="P535">
        <v>1.22</v>
      </c>
      <c r="Q535">
        <v>0.8</v>
      </c>
      <c r="R535">
        <v>6.05</v>
      </c>
      <c r="S535">
        <v>2.04</v>
      </c>
      <c r="T535">
        <v>3</v>
      </c>
      <c r="U535">
        <v>0.81</v>
      </c>
      <c r="V535">
        <v>1.04</v>
      </c>
      <c r="W535">
        <v>0.83</v>
      </c>
      <c r="X535">
        <v>0.77</v>
      </c>
      <c r="Y535">
        <v>489.18</v>
      </c>
      <c r="Z535">
        <v>1.06</v>
      </c>
      <c r="AA535">
        <v>3.31</v>
      </c>
      <c r="AB535">
        <v>0.52</v>
      </c>
      <c r="AC535">
        <v>2.82</v>
      </c>
      <c r="AD535">
        <v>3.14</v>
      </c>
      <c r="AE535">
        <v>1.78</v>
      </c>
      <c r="AF535">
        <v>0.7</v>
      </c>
      <c r="AG535">
        <v>143.54</v>
      </c>
      <c r="AH535">
        <v>9.68</v>
      </c>
      <c r="AI535">
        <v>5.99</v>
      </c>
      <c r="AJ535">
        <v>5.96</v>
      </c>
      <c r="AK535">
        <v>0.84</v>
      </c>
      <c r="AL535">
        <v>4.53</v>
      </c>
      <c r="AM535">
        <v>8.31</v>
      </c>
      <c r="AN535">
        <v>0.84</v>
      </c>
      <c r="AO535">
        <v>4.05</v>
      </c>
      <c r="AP535">
        <v>4.1900000000000004</v>
      </c>
      <c r="AQ535" t="s">
        <v>334</v>
      </c>
      <c r="AR535">
        <v>0.78</v>
      </c>
      <c r="AS535">
        <v>1.1200000000000001</v>
      </c>
      <c r="AT535">
        <v>0.89</v>
      </c>
      <c r="AU535" s="5">
        <v>5.96</v>
      </c>
    </row>
    <row r="536" spans="1:47" x14ac:dyDescent="0.25">
      <c r="A536">
        <v>3039</v>
      </c>
      <c r="B536" t="s">
        <v>51</v>
      </c>
      <c r="C536">
        <v>5</v>
      </c>
      <c r="D536" t="s">
        <v>470</v>
      </c>
      <c r="E536" t="s">
        <v>74</v>
      </c>
      <c r="F536">
        <v>6.08</v>
      </c>
      <c r="G536">
        <v>5.4</v>
      </c>
      <c r="H536">
        <v>8.4700000000000006</v>
      </c>
      <c r="I536">
        <v>4.45</v>
      </c>
      <c r="J536">
        <v>0.85</v>
      </c>
      <c r="K536">
        <v>4.82</v>
      </c>
      <c r="L536">
        <v>1.18</v>
      </c>
      <c r="M536">
        <v>0.52</v>
      </c>
      <c r="N536">
        <v>4.13</v>
      </c>
      <c r="O536">
        <v>0.78</v>
      </c>
      <c r="P536">
        <v>0.33</v>
      </c>
      <c r="Q536">
        <v>0.8</v>
      </c>
      <c r="R536">
        <v>0.79</v>
      </c>
      <c r="S536">
        <v>2.04</v>
      </c>
      <c r="T536">
        <v>3</v>
      </c>
      <c r="U536">
        <v>0.81</v>
      </c>
      <c r="V536">
        <v>1.04</v>
      </c>
      <c r="W536">
        <v>0.83</v>
      </c>
      <c r="X536">
        <v>0.05</v>
      </c>
      <c r="Y536">
        <v>0.84</v>
      </c>
      <c r="Z536">
        <v>1.06</v>
      </c>
      <c r="AA536">
        <v>3.31</v>
      </c>
      <c r="AB536">
        <v>0.52</v>
      </c>
      <c r="AC536">
        <v>2.82</v>
      </c>
      <c r="AD536">
        <v>3.14</v>
      </c>
      <c r="AE536">
        <v>1.78</v>
      </c>
      <c r="AF536">
        <v>0.7</v>
      </c>
      <c r="AG536">
        <v>2.2999999999999998</v>
      </c>
      <c r="AH536">
        <v>4.45</v>
      </c>
      <c r="AI536">
        <v>5.99</v>
      </c>
      <c r="AJ536">
        <v>5.96</v>
      </c>
      <c r="AK536">
        <v>0.84</v>
      </c>
      <c r="AL536">
        <v>2.98</v>
      </c>
      <c r="AM536">
        <v>0.83</v>
      </c>
      <c r="AN536">
        <v>0.84</v>
      </c>
      <c r="AO536">
        <v>3.76</v>
      </c>
      <c r="AP536">
        <v>0.62</v>
      </c>
      <c r="AQ536" t="s">
        <v>334</v>
      </c>
      <c r="AR536">
        <v>0.78</v>
      </c>
      <c r="AS536">
        <v>1.1200000000000001</v>
      </c>
      <c r="AT536">
        <v>0.89</v>
      </c>
      <c r="AU536" s="5">
        <v>5.96</v>
      </c>
    </row>
    <row r="537" spans="1:47" x14ac:dyDescent="0.25">
      <c r="A537">
        <v>3039</v>
      </c>
      <c r="B537" t="s">
        <v>51</v>
      </c>
      <c r="C537">
        <v>9</v>
      </c>
      <c r="D537" t="s">
        <v>470</v>
      </c>
      <c r="E537" t="s">
        <v>74</v>
      </c>
      <c r="F537">
        <v>6.08</v>
      </c>
      <c r="G537">
        <v>5.4</v>
      </c>
      <c r="H537">
        <v>8.4700000000000006</v>
      </c>
      <c r="I537">
        <v>4.45</v>
      </c>
      <c r="J537">
        <v>0.85</v>
      </c>
      <c r="K537">
        <v>4.82</v>
      </c>
      <c r="L537">
        <v>1.18</v>
      </c>
      <c r="M537">
        <v>0.52</v>
      </c>
      <c r="N537">
        <v>4.13</v>
      </c>
      <c r="O537">
        <v>0.78</v>
      </c>
      <c r="P537">
        <v>0.33</v>
      </c>
      <c r="Q537">
        <v>0.8</v>
      </c>
      <c r="R537">
        <v>0.79</v>
      </c>
      <c r="S537">
        <v>2.04</v>
      </c>
      <c r="T537">
        <v>3</v>
      </c>
      <c r="U537">
        <v>0.81</v>
      </c>
      <c r="V537">
        <v>1.04</v>
      </c>
      <c r="W537">
        <v>0.83</v>
      </c>
      <c r="X537">
        <v>0.05</v>
      </c>
      <c r="Y537">
        <v>0.84</v>
      </c>
      <c r="Z537">
        <v>1.06</v>
      </c>
      <c r="AA537">
        <v>3.31</v>
      </c>
      <c r="AB537">
        <v>0.52</v>
      </c>
      <c r="AC537">
        <v>2.82</v>
      </c>
      <c r="AD537">
        <v>3.14</v>
      </c>
      <c r="AE537">
        <v>1.78</v>
      </c>
      <c r="AF537">
        <v>0.7</v>
      </c>
      <c r="AG537">
        <v>2.2999999999999998</v>
      </c>
      <c r="AH537">
        <v>4.45</v>
      </c>
      <c r="AI537">
        <v>5.99</v>
      </c>
      <c r="AJ537">
        <v>5.96</v>
      </c>
      <c r="AK537">
        <v>0.84</v>
      </c>
      <c r="AL537">
        <v>2.98</v>
      </c>
      <c r="AM537">
        <v>0.83</v>
      </c>
      <c r="AN537">
        <v>0.84</v>
      </c>
      <c r="AO537">
        <v>3.76</v>
      </c>
      <c r="AP537">
        <v>0.62</v>
      </c>
      <c r="AQ537" t="s">
        <v>334</v>
      </c>
      <c r="AR537">
        <v>0.78</v>
      </c>
      <c r="AS537">
        <v>1.1200000000000001</v>
      </c>
      <c r="AT537">
        <v>0.89</v>
      </c>
      <c r="AU537" s="5">
        <v>5.96</v>
      </c>
    </row>
    <row r="538" spans="1:47" x14ac:dyDescent="0.25">
      <c r="A538">
        <v>3039</v>
      </c>
      <c r="B538" t="s">
        <v>51</v>
      </c>
      <c r="C538">
        <v>12</v>
      </c>
      <c r="D538" t="s">
        <v>470</v>
      </c>
      <c r="E538" t="s">
        <v>74</v>
      </c>
      <c r="F538">
        <v>6.08</v>
      </c>
      <c r="G538">
        <v>5.4</v>
      </c>
      <c r="H538">
        <v>8.4700000000000006</v>
      </c>
      <c r="I538">
        <v>4.45</v>
      </c>
      <c r="J538">
        <v>0.85</v>
      </c>
      <c r="K538">
        <v>4.82</v>
      </c>
      <c r="L538">
        <v>1.18</v>
      </c>
      <c r="M538">
        <v>0.52</v>
      </c>
      <c r="N538">
        <v>4.13</v>
      </c>
      <c r="O538">
        <v>0.78</v>
      </c>
      <c r="P538">
        <v>0.33</v>
      </c>
      <c r="Q538">
        <v>0.8</v>
      </c>
      <c r="R538">
        <v>0.79</v>
      </c>
      <c r="S538">
        <v>2.04</v>
      </c>
      <c r="T538">
        <v>3</v>
      </c>
      <c r="U538">
        <v>0.81</v>
      </c>
      <c r="V538">
        <v>1.04</v>
      </c>
      <c r="W538">
        <v>0.83</v>
      </c>
      <c r="X538">
        <v>0.05</v>
      </c>
      <c r="Y538">
        <v>0.84</v>
      </c>
      <c r="Z538">
        <v>1.06</v>
      </c>
      <c r="AA538">
        <v>3.31</v>
      </c>
      <c r="AB538">
        <v>0.52</v>
      </c>
      <c r="AC538">
        <v>2.82</v>
      </c>
      <c r="AD538">
        <v>3.14</v>
      </c>
      <c r="AE538">
        <v>1.78</v>
      </c>
      <c r="AF538">
        <v>0.7</v>
      </c>
      <c r="AG538">
        <v>2.2999999999999998</v>
      </c>
      <c r="AH538">
        <v>4.45</v>
      </c>
      <c r="AI538">
        <v>5.99</v>
      </c>
      <c r="AJ538">
        <v>5.96</v>
      </c>
      <c r="AK538">
        <v>0.84</v>
      </c>
      <c r="AL538">
        <v>2.98</v>
      </c>
      <c r="AM538">
        <v>0.83</v>
      </c>
      <c r="AN538">
        <v>0.84</v>
      </c>
      <c r="AO538">
        <v>3.76</v>
      </c>
      <c r="AP538">
        <v>0.62</v>
      </c>
      <c r="AQ538" t="s">
        <v>334</v>
      </c>
      <c r="AR538">
        <v>0.78</v>
      </c>
      <c r="AS538">
        <v>1.1200000000000001</v>
      </c>
      <c r="AT538">
        <v>0.89</v>
      </c>
      <c r="AU538" s="5">
        <v>5.96</v>
      </c>
    </row>
    <row r="539" spans="1:47" x14ac:dyDescent="0.25">
      <c r="A539">
        <v>3039</v>
      </c>
      <c r="B539" t="s">
        <v>51</v>
      </c>
      <c r="C539">
        <v>41</v>
      </c>
      <c r="D539" t="s">
        <v>470</v>
      </c>
      <c r="E539" t="s">
        <v>74</v>
      </c>
      <c r="F539">
        <v>6.08</v>
      </c>
      <c r="G539">
        <v>5.4</v>
      </c>
      <c r="H539">
        <v>8.4700000000000006</v>
      </c>
      <c r="I539">
        <v>4.45</v>
      </c>
      <c r="J539">
        <v>0.85</v>
      </c>
      <c r="K539">
        <v>4.82</v>
      </c>
      <c r="L539">
        <v>1.18</v>
      </c>
      <c r="M539">
        <v>0.52</v>
      </c>
      <c r="N539">
        <v>4.13</v>
      </c>
      <c r="O539">
        <v>0.78</v>
      </c>
      <c r="P539">
        <v>0.33</v>
      </c>
      <c r="Q539">
        <v>0.8</v>
      </c>
      <c r="R539">
        <v>0.79</v>
      </c>
      <c r="S539">
        <v>2.04</v>
      </c>
      <c r="T539">
        <v>3</v>
      </c>
      <c r="U539">
        <v>0.81</v>
      </c>
      <c r="V539">
        <v>1.04</v>
      </c>
      <c r="W539">
        <v>0.83</v>
      </c>
      <c r="X539">
        <v>0.05</v>
      </c>
      <c r="Y539">
        <v>0.84</v>
      </c>
      <c r="Z539">
        <v>1.06</v>
      </c>
      <c r="AA539">
        <v>3.31</v>
      </c>
      <c r="AB539">
        <v>0.52</v>
      </c>
      <c r="AC539">
        <v>2.82</v>
      </c>
      <c r="AD539">
        <v>3.14</v>
      </c>
      <c r="AE539">
        <v>1.78</v>
      </c>
      <c r="AF539">
        <v>0.7</v>
      </c>
      <c r="AG539">
        <v>2.2999999999999998</v>
      </c>
      <c r="AH539">
        <v>4.45</v>
      </c>
      <c r="AI539">
        <v>5.99</v>
      </c>
      <c r="AJ539">
        <v>5.96</v>
      </c>
      <c r="AK539">
        <v>0.84</v>
      </c>
      <c r="AL539">
        <v>2.98</v>
      </c>
      <c r="AM539">
        <v>0.83</v>
      </c>
      <c r="AN539">
        <v>0.84</v>
      </c>
      <c r="AO539">
        <v>3.76</v>
      </c>
      <c r="AP539">
        <v>0.62</v>
      </c>
      <c r="AQ539" t="s">
        <v>334</v>
      </c>
      <c r="AR539">
        <v>0.78</v>
      </c>
      <c r="AS539">
        <v>1.1200000000000001</v>
      </c>
      <c r="AT539">
        <v>0.89</v>
      </c>
      <c r="AU539" s="5">
        <v>5.96</v>
      </c>
    </row>
    <row r="540" spans="1:47" x14ac:dyDescent="0.25">
      <c r="A540">
        <v>3040</v>
      </c>
      <c r="B540" t="s">
        <v>52</v>
      </c>
      <c r="C540">
        <v>0</v>
      </c>
      <c r="D540" t="s">
        <v>470</v>
      </c>
      <c r="E540" t="s">
        <v>74</v>
      </c>
      <c r="F540">
        <v>94.75</v>
      </c>
      <c r="G540">
        <v>5.4</v>
      </c>
      <c r="H540">
        <v>8.4700000000000006</v>
      </c>
      <c r="I540">
        <v>4.45</v>
      </c>
      <c r="J540">
        <v>38.51</v>
      </c>
      <c r="K540">
        <v>46.13</v>
      </c>
      <c r="L540">
        <v>1.18</v>
      </c>
      <c r="M540">
        <v>712.92</v>
      </c>
      <c r="N540">
        <v>4.13</v>
      </c>
      <c r="O540">
        <v>0.78</v>
      </c>
      <c r="P540">
        <v>9.39</v>
      </c>
      <c r="Q540">
        <v>0.8</v>
      </c>
      <c r="R540">
        <v>12.17</v>
      </c>
      <c r="S540">
        <v>2.04</v>
      </c>
      <c r="T540">
        <v>3</v>
      </c>
      <c r="U540">
        <v>0.81</v>
      </c>
      <c r="V540">
        <v>1.04</v>
      </c>
      <c r="W540">
        <v>0.83</v>
      </c>
      <c r="X540">
        <v>3.69</v>
      </c>
      <c r="Y540">
        <v>268.79000000000002</v>
      </c>
      <c r="Z540">
        <v>1.06</v>
      </c>
      <c r="AA540">
        <v>7.38</v>
      </c>
      <c r="AB540">
        <v>0.52</v>
      </c>
      <c r="AC540">
        <v>2.82</v>
      </c>
      <c r="AD540">
        <v>3.14</v>
      </c>
      <c r="AE540">
        <v>1.78</v>
      </c>
      <c r="AF540">
        <v>0.7</v>
      </c>
      <c r="AG540">
        <v>9236.7800000000007</v>
      </c>
      <c r="AH540">
        <v>84.09</v>
      </c>
      <c r="AI540">
        <v>5.99</v>
      </c>
      <c r="AJ540">
        <v>5.96</v>
      </c>
      <c r="AK540">
        <v>0.84</v>
      </c>
      <c r="AL540">
        <v>2.98</v>
      </c>
      <c r="AM540">
        <v>82.67</v>
      </c>
      <c r="AN540">
        <v>0.84</v>
      </c>
      <c r="AO540">
        <v>3.76</v>
      </c>
      <c r="AP540">
        <v>0.62</v>
      </c>
      <c r="AQ540" t="s">
        <v>334</v>
      </c>
      <c r="AR540">
        <v>0.78</v>
      </c>
      <c r="AS540">
        <v>1.1200000000000001</v>
      </c>
      <c r="AT540">
        <v>0.89</v>
      </c>
      <c r="AU540" s="5">
        <v>5.96</v>
      </c>
    </row>
    <row r="541" spans="1:47" x14ac:dyDescent="0.25">
      <c r="A541">
        <v>3040</v>
      </c>
      <c r="B541" t="s">
        <v>52</v>
      </c>
      <c r="C541">
        <v>2</v>
      </c>
      <c r="D541" t="s">
        <v>470</v>
      </c>
      <c r="E541" t="s">
        <v>74</v>
      </c>
      <c r="F541">
        <v>62.31</v>
      </c>
      <c r="G541">
        <v>5.4</v>
      </c>
      <c r="H541">
        <v>26.76</v>
      </c>
      <c r="I541">
        <v>4.45</v>
      </c>
      <c r="J541">
        <v>151.94999999999999</v>
      </c>
      <c r="K541">
        <v>919.97</v>
      </c>
      <c r="L541">
        <v>1.95</v>
      </c>
      <c r="M541">
        <v>1012.78</v>
      </c>
      <c r="N541">
        <v>7.61</v>
      </c>
      <c r="O541">
        <v>2.1800000000000002</v>
      </c>
      <c r="P541">
        <v>5.16</v>
      </c>
      <c r="Q541">
        <v>9.4700000000000006</v>
      </c>
      <c r="R541">
        <v>6.05</v>
      </c>
      <c r="S541">
        <v>2.04</v>
      </c>
      <c r="T541">
        <v>14.27</v>
      </c>
      <c r="U541">
        <v>0.81</v>
      </c>
      <c r="V541">
        <v>1.04</v>
      </c>
      <c r="W541">
        <v>58.85</v>
      </c>
      <c r="X541">
        <v>4.32</v>
      </c>
      <c r="Y541">
        <v>432.89</v>
      </c>
      <c r="Z541">
        <v>1.06</v>
      </c>
      <c r="AA541">
        <v>3.31</v>
      </c>
      <c r="AB541">
        <v>0.52</v>
      </c>
      <c r="AC541">
        <v>3.37</v>
      </c>
      <c r="AD541">
        <v>3.14</v>
      </c>
      <c r="AE541">
        <v>1.78</v>
      </c>
      <c r="AF541">
        <v>0.7</v>
      </c>
      <c r="AG541">
        <v>1902.35</v>
      </c>
      <c r="AH541">
        <v>27.57</v>
      </c>
      <c r="AI541">
        <v>17.54</v>
      </c>
      <c r="AJ541">
        <v>5.96</v>
      </c>
      <c r="AK541">
        <v>44.59</v>
      </c>
      <c r="AL541">
        <v>27.04</v>
      </c>
      <c r="AM541">
        <v>36.770000000000003</v>
      </c>
      <c r="AN541">
        <v>0.84</v>
      </c>
      <c r="AO541">
        <v>10.44</v>
      </c>
      <c r="AP541">
        <v>11.78</v>
      </c>
      <c r="AQ541" t="s">
        <v>334</v>
      </c>
      <c r="AR541">
        <v>0.78</v>
      </c>
      <c r="AS541">
        <v>25.43</v>
      </c>
      <c r="AT541">
        <v>0.89</v>
      </c>
      <c r="AU541" s="5">
        <v>22.47</v>
      </c>
    </row>
    <row r="542" spans="1:47" x14ac:dyDescent="0.25">
      <c r="A542">
        <v>3040</v>
      </c>
      <c r="B542" t="s">
        <v>52</v>
      </c>
      <c r="C542">
        <v>5</v>
      </c>
      <c r="D542" t="s">
        <v>470</v>
      </c>
      <c r="E542" t="s">
        <v>74</v>
      </c>
      <c r="F542">
        <v>118.13</v>
      </c>
      <c r="G542">
        <v>5.4</v>
      </c>
      <c r="H542">
        <v>8.4700000000000006</v>
      </c>
      <c r="I542">
        <v>4.45</v>
      </c>
      <c r="J542">
        <v>0.85</v>
      </c>
      <c r="K542">
        <v>5.64</v>
      </c>
      <c r="L542">
        <v>1.18</v>
      </c>
      <c r="M542">
        <v>610.9</v>
      </c>
      <c r="N542">
        <v>4.13</v>
      </c>
      <c r="O542">
        <v>0.78</v>
      </c>
      <c r="P542">
        <v>9.99</v>
      </c>
      <c r="Q542">
        <v>3.4</v>
      </c>
      <c r="R542">
        <v>15.47</v>
      </c>
      <c r="S542">
        <v>2.04</v>
      </c>
      <c r="T542">
        <v>3</v>
      </c>
      <c r="U542">
        <v>0.81</v>
      </c>
      <c r="V542">
        <v>1.04</v>
      </c>
      <c r="W542">
        <v>0.83</v>
      </c>
      <c r="X542">
        <v>4.32</v>
      </c>
      <c r="Y542">
        <v>348.08</v>
      </c>
      <c r="Z542">
        <v>1.06</v>
      </c>
      <c r="AA542">
        <v>3.31</v>
      </c>
      <c r="AB542">
        <v>0.52</v>
      </c>
      <c r="AC542">
        <v>2.82</v>
      </c>
      <c r="AD542">
        <v>3.14</v>
      </c>
      <c r="AE542">
        <v>1.78</v>
      </c>
      <c r="AF542">
        <v>0.7</v>
      </c>
      <c r="AG542">
        <v>3021.52</v>
      </c>
      <c r="AH542">
        <v>114.14</v>
      </c>
      <c r="AI542">
        <v>5.99</v>
      </c>
      <c r="AJ542">
        <v>5.96</v>
      </c>
      <c r="AK542">
        <v>0.84</v>
      </c>
      <c r="AL542">
        <v>2.98</v>
      </c>
      <c r="AM542">
        <v>130.37</v>
      </c>
      <c r="AN542">
        <v>0.84</v>
      </c>
      <c r="AO542">
        <v>3.76</v>
      </c>
      <c r="AP542">
        <v>0.62</v>
      </c>
      <c r="AQ542" t="s">
        <v>334</v>
      </c>
      <c r="AR542">
        <v>0.78</v>
      </c>
      <c r="AS542">
        <v>1.1200000000000001</v>
      </c>
      <c r="AT542">
        <v>0.89</v>
      </c>
      <c r="AU542" s="5">
        <v>5.96</v>
      </c>
    </row>
    <row r="543" spans="1:47" x14ac:dyDescent="0.25">
      <c r="A543">
        <v>3040</v>
      </c>
      <c r="B543" t="s">
        <v>52</v>
      </c>
      <c r="C543">
        <v>9</v>
      </c>
      <c r="D543" t="s">
        <v>470</v>
      </c>
      <c r="E543" t="s">
        <v>74</v>
      </c>
      <c r="F543">
        <v>143.88999999999999</v>
      </c>
      <c r="G543">
        <v>5.4</v>
      </c>
      <c r="H543">
        <v>8.4700000000000006</v>
      </c>
      <c r="I543">
        <v>4.45</v>
      </c>
      <c r="J543">
        <v>6.61</v>
      </c>
      <c r="K543">
        <v>22.77</v>
      </c>
      <c r="L543">
        <v>1.18</v>
      </c>
      <c r="M543">
        <v>813.65</v>
      </c>
      <c r="N543">
        <v>4.13</v>
      </c>
      <c r="O543">
        <v>0.78</v>
      </c>
      <c r="P543">
        <v>7.73</v>
      </c>
      <c r="Q543">
        <v>0.8</v>
      </c>
      <c r="R543">
        <v>24.66</v>
      </c>
      <c r="S543">
        <v>2.04</v>
      </c>
      <c r="T543">
        <v>3</v>
      </c>
      <c r="U543">
        <v>0.81</v>
      </c>
      <c r="V543">
        <v>1.04</v>
      </c>
      <c r="W543">
        <v>0.83</v>
      </c>
      <c r="X543">
        <v>2.4900000000000002</v>
      </c>
      <c r="Y543">
        <v>288.10000000000002</v>
      </c>
      <c r="Z543">
        <v>1.06</v>
      </c>
      <c r="AA543">
        <v>3.31</v>
      </c>
      <c r="AB543">
        <v>0.52</v>
      </c>
      <c r="AC543">
        <v>2.82</v>
      </c>
      <c r="AD543">
        <v>3.14</v>
      </c>
      <c r="AE543">
        <v>1.78</v>
      </c>
      <c r="AF543">
        <v>0.7</v>
      </c>
      <c r="AG543">
        <v>2069.8000000000002</v>
      </c>
      <c r="AH543">
        <v>185.18</v>
      </c>
      <c r="AI543">
        <v>5.99</v>
      </c>
      <c r="AJ543">
        <v>5.96</v>
      </c>
      <c r="AK543">
        <v>0.84</v>
      </c>
      <c r="AL543">
        <v>2.98</v>
      </c>
      <c r="AM543">
        <v>90.62</v>
      </c>
      <c r="AN543">
        <v>0.84</v>
      </c>
      <c r="AO543">
        <v>3.76</v>
      </c>
      <c r="AP543">
        <v>0.62</v>
      </c>
      <c r="AQ543" t="s">
        <v>334</v>
      </c>
      <c r="AR543">
        <v>0.78</v>
      </c>
      <c r="AS543">
        <v>1.1200000000000001</v>
      </c>
      <c r="AT543">
        <v>0.89</v>
      </c>
      <c r="AU543" s="5">
        <v>5.96</v>
      </c>
    </row>
    <row r="544" spans="1:47" x14ac:dyDescent="0.25">
      <c r="A544">
        <v>3040</v>
      </c>
      <c r="B544" t="s">
        <v>52</v>
      </c>
      <c r="C544">
        <v>12</v>
      </c>
      <c r="D544" t="s">
        <v>470</v>
      </c>
      <c r="E544" t="s">
        <v>74</v>
      </c>
      <c r="F544">
        <v>47.1</v>
      </c>
      <c r="G544">
        <v>5.4</v>
      </c>
      <c r="H544">
        <v>8.4700000000000006</v>
      </c>
      <c r="I544">
        <v>4.45</v>
      </c>
      <c r="J544">
        <v>6.61</v>
      </c>
      <c r="K544">
        <v>9.1300000000000008</v>
      </c>
      <c r="L544">
        <v>1.18</v>
      </c>
      <c r="M544">
        <v>547.37</v>
      </c>
      <c r="N544">
        <v>4.13</v>
      </c>
      <c r="O544">
        <v>0.78</v>
      </c>
      <c r="P544">
        <v>4.22</v>
      </c>
      <c r="Q544">
        <v>0.8</v>
      </c>
      <c r="R544">
        <v>0.79</v>
      </c>
      <c r="S544">
        <v>2.04</v>
      </c>
      <c r="T544">
        <v>3</v>
      </c>
      <c r="U544">
        <v>6.93</v>
      </c>
      <c r="V544">
        <v>1.04</v>
      </c>
      <c r="W544">
        <v>0.83</v>
      </c>
      <c r="X544">
        <v>1.2</v>
      </c>
      <c r="Y544">
        <v>139.53</v>
      </c>
      <c r="Z544">
        <v>1.06</v>
      </c>
      <c r="AA544">
        <v>3.31</v>
      </c>
      <c r="AB544">
        <v>0.52</v>
      </c>
      <c r="AC544">
        <v>2.82</v>
      </c>
      <c r="AD544">
        <v>3.14</v>
      </c>
      <c r="AE544">
        <v>1.78</v>
      </c>
      <c r="AF544">
        <v>0.7</v>
      </c>
      <c r="AG544">
        <v>1578.56</v>
      </c>
      <c r="AH544">
        <v>114.4</v>
      </c>
      <c r="AI544">
        <v>5.99</v>
      </c>
      <c r="AJ544">
        <v>5.96</v>
      </c>
      <c r="AK544">
        <v>0.84</v>
      </c>
      <c r="AL544">
        <v>2.98</v>
      </c>
      <c r="AM544">
        <v>70.180000000000007</v>
      </c>
      <c r="AN544">
        <v>0.84</v>
      </c>
      <c r="AO544">
        <v>3.76</v>
      </c>
      <c r="AP544">
        <v>0.62</v>
      </c>
      <c r="AQ544" t="s">
        <v>334</v>
      </c>
      <c r="AR544">
        <v>0.78</v>
      </c>
      <c r="AS544">
        <v>1.1200000000000001</v>
      </c>
      <c r="AT544">
        <v>0.89</v>
      </c>
      <c r="AU544" s="5">
        <v>5.96</v>
      </c>
    </row>
    <row r="545" spans="1:47" x14ac:dyDescent="0.25">
      <c r="A545">
        <v>3040</v>
      </c>
      <c r="B545" t="s">
        <v>52</v>
      </c>
      <c r="C545">
        <v>40</v>
      </c>
      <c r="D545" t="s">
        <v>470</v>
      </c>
      <c r="E545" t="s">
        <v>74</v>
      </c>
      <c r="F545">
        <v>137.81</v>
      </c>
      <c r="G545">
        <v>5.4</v>
      </c>
      <c r="H545">
        <v>8.4700000000000006</v>
      </c>
      <c r="I545">
        <v>4.45</v>
      </c>
      <c r="J545">
        <v>31.03</v>
      </c>
      <c r="K545">
        <v>7.5</v>
      </c>
      <c r="L545">
        <v>1.18</v>
      </c>
      <c r="M545">
        <v>720.94</v>
      </c>
      <c r="N545">
        <v>4.13</v>
      </c>
      <c r="O545">
        <v>0.78</v>
      </c>
      <c r="P545">
        <v>7.42</v>
      </c>
      <c r="Q545">
        <v>0.8</v>
      </c>
      <c r="R545">
        <v>18.86</v>
      </c>
      <c r="S545">
        <v>2.04</v>
      </c>
      <c r="T545">
        <v>3</v>
      </c>
      <c r="U545">
        <v>0.81</v>
      </c>
      <c r="V545">
        <v>1.04</v>
      </c>
      <c r="W545">
        <v>0.83</v>
      </c>
      <c r="X545">
        <v>3.38</v>
      </c>
      <c r="Y545">
        <v>309.64</v>
      </c>
      <c r="Z545">
        <v>1.06</v>
      </c>
      <c r="AA545">
        <v>3.31</v>
      </c>
      <c r="AB545">
        <v>0.52</v>
      </c>
      <c r="AC545">
        <v>2.82</v>
      </c>
      <c r="AD545">
        <v>3.14</v>
      </c>
      <c r="AE545">
        <v>1.78</v>
      </c>
      <c r="AF545">
        <v>0.7</v>
      </c>
      <c r="AG545">
        <v>1853.39</v>
      </c>
      <c r="AH545">
        <v>149.11000000000001</v>
      </c>
      <c r="AI545">
        <v>5.99</v>
      </c>
      <c r="AJ545">
        <v>6.5</v>
      </c>
      <c r="AK545">
        <v>0.84</v>
      </c>
      <c r="AL545">
        <v>2.98</v>
      </c>
      <c r="AM545">
        <v>113.68</v>
      </c>
      <c r="AN545">
        <v>0.84</v>
      </c>
      <c r="AO545">
        <v>3.76</v>
      </c>
      <c r="AP545">
        <v>0.62</v>
      </c>
      <c r="AQ545" t="s">
        <v>334</v>
      </c>
      <c r="AR545">
        <v>0.78</v>
      </c>
      <c r="AS545">
        <v>1.1200000000000001</v>
      </c>
      <c r="AT545">
        <v>0.89</v>
      </c>
      <c r="AU545" s="5">
        <v>5.96</v>
      </c>
    </row>
    <row r="546" spans="1:47" x14ac:dyDescent="0.25">
      <c r="A546">
        <v>3040</v>
      </c>
      <c r="B546" t="s">
        <v>52</v>
      </c>
      <c r="C546">
        <v>425</v>
      </c>
      <c r="D546" t="s">
        <v>470</v>
      </c>
      <c r="E546" t="s">
        <v>74</v>
      </c>
      <c r="F546">
        <v>68.63</v>
      </c>
      <c r="G546">
        <v>2.94</v>
      </c>
      <c r="H546">
        <v>4.18</v>
      </c>
      <c r="I546">
        <v>3.08</v>
      </c>
      <c r="J546">
        <v>23.7</v>
      </c>
      <c r="K546">
        <v>6.74</v>
      </c>
      <c r="L546">
        <v>2.29</v>
      </c>
      <c r="M546">
        <v>307.39999999999998</v>
      </c>
      <c r="N546">
        <v>3.19</v>
      </c>
      <c r="O546">
        <v>0.66</v>
      </c>
      <c r="P546">
        <v>9.49</v>
      </c>
      <c r="Q546">
        <v>2.6</v>
      </c>
      <c r="R546">
        <v>19.2</v>
      </c>
      <c r="S546">
        <v>2.44</v>
      </c>
      <c r="T546">
        <v>0.9</v>
      </c>
      <c r="U546">
        <v>1.22</v>
      </c>
      <c r="V546">
        <v>1.1499999999999999</v>
      </c>
      <c r="W546">
        <v>2.75</v>
      </c>
      <c r="X546">
        <v>3.89</v>
      </c>
      <c r="Y546">
        <v>119</v>
      </c>
      <c r="Z546">
        <v>2.86</v>
      </c>
      <c r="AA546">
        <v>1.26</v>
      </c>
      <c r="AB546">
        <v>2.31</v>
      </c>
      <c r="AC546">
        <v>2.8</v>
      </c>
      <c r="AD546">
        <v>0.95</v>
      </c>
      <c r="AE546">
        <v>1.02</v>
      </c>
      <c r="AF546">
        <v>2.95</v>
      </c>
      <c r="AG546">
        <v>1338</v>
      </c>
      <c r="AH546">
        <v>97.13</v>
      </c>
      <c r="AI546">
        <v>5</v>
      </c>
      <c r="AJ546">
        <v>6.74</v>
      </c>
      <c r="AK546">
        <v>3.04</v>
      </c>
      <c r="AL546">
        <v>2.8</v>
      </c>
      <c r="AM546">
        <v>37.61</v>
      </c>
      <c r="AN546">
        <v>3.46</v>
      </c>
      <c r="AO546">
        <v>2.95</v>
      </c>
      <c r="AP546">
        <v>6.15</v>
      </c>
      <c r="AQ546" t="s">
        <v>334</v>
      </c>
      <c r="AR546">
        <v>2.19</v>
      </c>
      <c r="AS546">
        <v>3.05</v>
      </c>
      <c r="AT546">
        <v>2.76</v>
      </c>
      <c r="AU546">
        <v>15.91</v>
      </c>
    </row>
    <row r="547" spans="1:47" x14ac:dyDescent="0.25">
      <c r="A547">
        <v>3041</v>
      </c>
      <c r="B547" t="s">
        <v>53</v>
      </c>
      <c r="C547">
        <v>0</v>
      </c>
      <c r="D547" t="s">
        <v>470</v>
      </c>
      <c r="E547" t="s">
        <v>74</v>
      </c>
      <c r="F547">
        <v>65.459999999999994</v>
      </c>
      <c r="G547">
        <v>5.4</v>
      </c>
      <c r="H547">
        <v>8.4700000000000006</v>
      </c>
      <c r="I547">
        <v>4.45</v>
      </c>
      <c r="J547">
        <v>0.85</v>
      </c>
      <c r="K547">
        <v>34.69</v>
      </c>
      <c r="L547">
        <v>1.18</v>
      </c>
      <c r="M547">
        <v>694.61</v>
      </c>
      <c r="N547">
        <v>4.13</v>
      </c>
      <c r="O547">
        <v>0.78</v>
      </c>
      <c r="P547">
        <v>2.5099999999999998</v>
      </c>
      <c r="Q547">
        <v>0.8</v>
      </c>
      <c r="R547">
        <v>0.79</v>
      </c>
      <c r="S547">
        <v>2.04</v>
      </c>
      <c r="T547">
        <v>3</v>
      </c>
      <c r="U547">
        <v>9.3699999999999992</v>
      </c>
      <c r="V547">
        <v>1.04</v>
      </c>
      <c r="W547">
        <v>0.83</v>
      </c>
      <c r="X547">
        <v>0.05</v>
      </c>
      <c r="Y547">
        <v>91.92</v>
      </c>
      <c r="Z547">
        <v>1.06</v>
      </c>
      <c r="AA547">
        <v>3.31</v>
      </c>
      <c r="AB547">
        <v>0.52</v>
      </c>
      <c r="AC547">
        <v>2.82</v>
      </c>
      <c r="AD547">
        <v>3.14</v>
      </c>
      <c r="AE547">
        <v>1.78</v>
      </c>
      <c r="AF547">
        <v>0.7</v>
      </c>
      <c r="AG547">
        <v>388.17</v>
      </c>
      <c r="AH547">
        <v>31.06</v>
      </c>
      <c r="AI547">
        <v>5.99</v>
      </c>
      <c r="AJ547">
        <v>5.96</v>
      </c>
      <c r="AK547">
        <v>0.84</v>
      </c>
      <c r="AL547">
        <v>2.98</v>
      </c>
      <c r="AM547">
        <v>33.630000000000003</v>
      </c>
      <c r="AN547">
        <v>0.84</v>
      </c>
      <c r="AO547">
        <v>3.76</v>
      </c>
      <c r="AP547">
        <v>0.62</v>
      </c>
      <c r="AQ547" t="s">
        <v>334</v>
      </c>
      <c r="AR547">
        <v>0.78</v>
      </c>
      <c r="AS547">
        <v>1.1200000000000001</v>
      </c>
      <c r="AT547">
        <v>0.89</v>
      </c>
      <c r="AU547" s="5">
        <v>5.96</v>
      </c>
    </row>
    <row r="548" spans="1:47" x14ac:dyDescent="0.25">
      <c r="A548">
        <v>3041</v>
      </c>
      <c r="B548" t="s">
        <v>53</v>
      </c>
      <c r="C548">
        <v>12</v>
      </c>
      <c r="D548" t="s">
        <v>470</v>
      </c>
      <c r="E548" t="s">
        <v>74</v>
      </c>
      <c r="F548">
        <v>86.14</v>
      </c>
      <c r="G548">
        <v>5.4</v>
      </c>
      <c r="H548">
        <v>8.4700000000000006</v>
      </c>
      <c r="I548">
        <v>4.45</v>
      </c>
      <c r="J548">
        <v>0.85</v>
      </c>
      <c r="K548">
        <v>17.600000000000001</v>
      </c>
      <c r="L548">
        <v>1.18</v>
      </c>
      <c r="M548">
        <v>374.02</v>
      </c>
      <c r="N548">
        <v>4.13</v>
      </c>
      <c r="O548">
        <v>0.78</v>
      </c>
      <c r="P548">
        <v>1.88</v>
      </c>
      <c r="Q548">
        <v>0.8</v>
      </c>
      <c r="R548">
        <v>0.79</v>
      </c>
      <c r="S548">
        <v>2.04</v>
      </c>
      <c r="T548">
        <v>3</v>
      </c>
      <c r="U548">
        <v>0.81</v>
      </c>
      <c r="V548">
        <v>1.04</v>
      </c>
      <c r="W548">
        <v>0.83</v>
      </c>
      <c r="X548">
        <v>0.05</v>
      </c>
      <c r="Y548">
        <v>51.56</v>
      </c>
      <c r="Z548">
        <v>1.06</v>
      </c>
      <c r="AA548">
        <v>3.31</v>
      </c>
      <c r="AB548">
        <v>0.52</v>
      </c>
      <c r="AC548">
        <v>2.82</v>
      </c>
      <c r="AD548">
        <v>3.14</v>
      </c>
      <c r="AE548">
        <v>1.78</v>
      </c>
      <c r="AF548">
        <v>0.7</v>
      </c>
      <c r="AG548">
        <v>168.15</v>
      </c>
      <c r="AH548">
        <v>34.590000000000003</v>
      </c>
      <c r="AI548">
        <v>5.99</v>
      </c>
      <c r="AJ548">
        <v>5.96</v>
      </c>
      <c r="AK548">
        <v>0.84</v>
      </c>
      <c r="AL548">
        <v>2.98</v>
      </c>
      <c r="AM548">
        <v>27.93</v>
      </c>
      <c r="AN548">
        <v>0.84</v>
      </c>
      <c r="AO548">
        <v>3.76</v>
      </c>
      <c r="AP548">
        <v>0.62</v>
      </c>
      <c r="AQ548" t="s">
        <v>334</v>
      </c>
      <c r="AR548">
        <v>0.78</v>
      </c>
      <c r="AS548">
        <v>1.1200000000000001</v>
      </c>
      <c r="AT548">
        <v>0.89</v>
      </c>
      <c r="AU548" s="5">
        <v>5.96</v>
      </c>
    </row>
    <row r="549" spans="1:47" x14ac:dyDescent="0.25">
      <c r="A549">
        <v>3041</v>
      </c>
      <c r="B549" t="s">
        <v>53</v>
      </c>
      <c r="C549">
        <v>19</v>
      </c>
      <c r="D549" t="s">
        <v>470</v>
      </c>
      <c r="E549" t="s">
        <v>74</v>
      </c>
      <c r="F549">
        <v>29.51</v>
      </c>
      <c r="G549">
        <v>5.4</v>
      </c>
      <c r="H549">
        <v>8.4700000000000006</v>
      </c>
      <c r="I549">
        <v>4.45</v>
      </c>
      <c r="J549">
        <v>0.85</v>
      </c>
      <c r="K549">
        <v>15.96</v>
      </c>
      <c r="L549">
        <v>1.18</v>
      </c>
      <c r="M549">
        <v>385.28</v>
      </c>
      <c r="N549">
        <v>4.13</v>
      </c>
      <c r="O549">
        <v>0.78</v>
      </c>
      <c r="P549">
        <v>0.91</v>
      </c>
      <c r="Q549">
        <v>0.8</v>
      </c>
      <c r="R549">
        <v>0.79</v>
      </c>
      <c r="S549">
        <v>2.04</v>
      </c>
      <c r="T549">
        <v>3</v>
      </c>
      <c r="U549">
        <v>2.42</v>
      </c>
      <c r="V549">
        <v>1.04</v>
      </c>
      <c r="W549">
        <v>0.83</v>
      </c>
      <c r="X549">
        <v>0.05</v>
      </c>
      <c r="Y549">
        <v>85.79</v>
      </c>
      <c r="Z549">
        <v>1.06</v>
      </c>
      <c r="AA549">
        <v>3.31</v>
      </c>
      <c r="AB549">
        <v>0.52</v>
      </c>
      <c r="AC549">
        <v>2.82</v>
      </c>
      <c r="AD549">
        <v>3.14</v>
      </c>
      <c r="AE549">
        <v>1.78</v>
      </c>
      <c r="AF549">
        <v>0.7</v>
      </c>
      <c r="AG549">
        <v>183.86</v>
      </c>
      <c r="AH549">
        <v>27.7</v>
      </c>
      <c r="AI549">
        <v>5.99</v>
      </c>
      <c r="AJ549">
        <v>5.96</v>
      </c>
      <c r="AK549">
        <v>0.84</v>
      </c>
      <c r="AL549">
        <v>2.98</v>
      </c>
      <c r="AM549">
        <v>27.98</v>
      </c>
      <c r="AN549">
        <v>0.84</v>
      </c>
      <c r="AO549">
        <v>3.76</v>
      </c>
      <c r="AP549">
        <v>0.62</v>
      </c>
      <c r="AQ549" t="s">
        <v>334</v>
      </c>
      <c r="AR549">
        <v>0.78</v>
      </c>
      <c r="AS549">
        <v>1.1200000000000001</v>
      </c>
      <c r="AT549">
        <v>0.89</v>
      </c>
      <c r="AU549" s="5">
        <v>5.96</v>
      </c>
    </row>
    <row r="550" spans="1:47" x14ac:dyDescent="0.25">
      <c r="A550">
        <v>3041</v>
      </c>
      <c r="B550" t="s">
        <v>53</v>
      </c>
      <c r="C550">
        <v>22</v>
      </c>
      <c r="D550" t="s">
        <v>470</v>
      </c>
      <c r="E550" t="s">
        <v>74</v>
      </c>
      <c r="F550">
        <v>28.89</v>
      </c>
      <c r="G550">
        <v>5.4</v>
      </c>
      <c r="H550">
        <v>8.4700000000000006</v>
      </c>
      <c r="I550">
        <v>4.45</v>
      </c>
      <c r="J550">
        <v>0.85</v>
      </c>
      <c r="K550">
        <v>9.4700000000000006</v>
      </c>
      <c r="L550">
        <v>1.18</v>
      </c>
      <c r="M550">
        <v>314.8</v>
      </c>
      <c r="N550">
        <v>4.13</v>
      </c>
      <c r="O550">
        <v>0.78</v>
      </c>
      <c r="P550">
        <v>0.91</v>
      </c>
      <c r="Q550">
        <v>0.8</v>
      </c>
      <c r="R550">
        <v>0.79</v>
      </c>
      <c r="S550">
        <v>2.04</v>
      </c>
      <c r="T550">
        <v>3</v>
      </c>
      <c r="U550">
        <v>0.81</v>
      </c>
      <c r="V550">
        <v>1.04</v>
      </c>
      <c r="W550">
        <v>0.83</v>
      </c>
      <c r="X550">
        <v>0.05</v>
      </c>
      <c r="Y550">
        <v>90.73</v>
      </c>
      <c r="Z550">
        <v>1.06</v>
      </c>
      <c r="AA550">
        <v>3.31</v>
      </c>
      <c r="AB550">
        <v>0.52</v>
      </c>
      <c r="AC550">
        <v>2.82</v>
      </c>
      <c r="AD550">
        <v>3.14</v>
      </c>
      <c r="AE550">
        <v>1.78</v>
      </c>
      <c r="AF550">
        <v>0.7</v>
      </c>
      <c r="AG550">
        <v>146.44999999999999</v>
      </c>
      <c r="AH550">
        <v>15.56</v>
      </c>
      <c r="AI550">
        <v>5.99</v>
      </c>
      <c r="AJ550">
        <v>5.96</v>
      </c>
      <c r="AK550">
        <v>0.84</v>
      </c>
      <c r="AL550">
        <v>2.98</v>
      </c>
      <c r="AM550">
        <v>13.91</v>
      </c>
      <c r="AN550">
        <v>0.84</v>
      </c>
      <c r="AO550">
        <v>3.76</v>
      </c>
      <c r="AP550">
        <v>0.62</v>
      </c>
      <c r="AQ550" t="s">
        <v>334</v>
      </c>
      <c r="AR550">
        <v>0.78</v>
      </c>
      <c r="AS550">
        <v>1.1200000000000001</v>
      </c>
      <c r="AT550">
        <v>0.89</v>
      </c>
      <c r="AU550" s="5">
        <v>5.96</v>
      </c>
    </row>
    <row r="551" spans="1:47" x14ac:dyDescent="0.25">
      <c r="A551">
        <v>3041</v>
      </c>
      <c r="B551" t="s">
        <v>53</v>
      </c>
      <c r="C551">
        <v>40</v>
      </c>
      <c r="D551" t="s">
        <v>470</v>
      </c>
      <c r="E551" t="s">
        <v>74</v>
      </c>
      <c r="F551">
        <v>36.450000000000003</v>
      </c>
      <c r="G551">
        <v>5.4</v>
      </c>
      <c r="H551">
        <v>8.4700000000000006</v>
      </c>
      <c r="I551">
        <v>4.45</v>
      </c>
      <c r="J551">
        <v>0.85</v>
      </c>
      <c r="K551">
        <v>4.82</v>
      </c>
      <c r="L551">
        <v>1.18</v>
      </c>
      <c r="M551">
        <v>130.63999999999999</v>
      </c>
      <c r="N551">
        <v>4.13</v>
      </c>
      <c r="O551">
        <v>0.78</v>
      </c>
      <c r="P551">
        <v>0.51</v>
      </c>
      <c r="Q551">
        <v>0.8</v>
      </c>
      <c r="R551">
        <v>0.79</v>
      </c>
      <c r="S551">
        <v>2.04</v>
      </c>
      <c r="T551">
        <v>3</v>
      </c>
      <c r="U551">
        <v>1.47</v>
      </c>
      <c r="V551">
        <v>1.04</v>
      </c>
      <c r="W551">
        <v>0.83</v>
      </c>
      <c r="X551">
        <v>0.05</v>
      </c>
      <c r="Y551">
        <v>35.799999999999997</v>
      </c>
      <c r="Z551">
        <v>1.06</v>
      </c>
      <c r="AA551">
        <v>3.31</v>
      </c>
      <c r="AB551">
        <v>0.52</v>
      </c>
      <c r="AC551">
        <v>2.82</v>
      </c>
      <c r="AD551">
        <v>3.14</v>
      </c>
      <c r="AE551">
        <v>1.78</v>
      </c>
      <c r="AF551">
        <v>0.7</v>
      </c>
      <c r="AG551">
        <v>27.77</v>
      </c>
      <c r="AH551">
        <v>11.81</v>
      </c>
      <c r="AI551">
        <v>5.99</v>
      </c>
      <c r="AJ551">
        <v>5.96</v>
      </c>
      <c r="AK551">
        <v>0.84</v>
      </c>
      <c r="AL551">
        <v>2.98</v>
      </c>
      <c r="AM551">
        <v>9.32</v>
      </c>
      <c r="AN551">
        <v>0.84</v>
      </c>
      <c r="AO551">
        <v>3.76</v>
      </c>
      <c r="AP551">
        <v>0.62</v>
      </c>
      <c r="AQ551" t="s">
        <v>334</v>
      </c>
      <c r="AR551">
        <v>0.78</v>
      </c>
      <c r="AS551">
        <v>1.1200000000000001</v>
      </c>
      <c r="AT551">
        <v>0.89</v>
      </c>
      <c r="AU551" s="5">
        <v>5.96</v>
      </c>
    </row>
    <row r="552" spans="1:47" x14ac:dyDescent="0.25">
      <c r="A552">
        <v>3041</v>
      </c>
      <c r="B552" t="s">
        <v>53</v>
      </c>
      <c r="C552">
        <v>425</v>
      </c>
      <c r="D552" t="s">
        <v>470</v>
      </c>
      <c r="E552" t="s">
        <v>74</v>
      </c>
      <c r="F552">
        <v>69.77</v>
      </c>
      <c r="G552">
        <v>19</v>
      </c>
      <c r="H552">
        <v>29.15</v>
      </c>
      <c r="I552">
        <v>3.49</v>
      </c>
      <c r="J552">
        <v>58.55</v>
      </c>
      <c r="K552">
        <v>171.84</v>
      </c>
      <c r="L552">
        <v>2.79</v>
      </c>
      <c r="M552">
        <v>988.41</v>
      </c>
      <c r="N552">
        <v>3.63</v>
      </c>
      <c r="O552">
        <v>9.93</v>
      </c>
      <c r="P552">
        <v>10.06</v>
      </c>
      <c r="Q552">
        <v>2.6</v>
      </c>
      <c r="R552">
        <v>19.2</v>
      </c>
      <c r="S552">
        <v>2.44</v>
      </c>
      <c r="T552">
        <v>0.9</v>
      </c>
      <c r="U552">
        <v>2.21</v>
      </c>
      <c r="V552">
        <v>1.1499999999999999</v>
      </c>
      <c r="W552">
        <v>21.46</v>
      </c>
      <c r="X552">
        <v>2.98</v>
      </c>
      <c r="Y552">
        <v>168.73</v>
      </c>
      <c r="Z552">
        <v>2.86</v>
      </c>
      <c r="AA552">
        <v>33.17</v>
      </c>
      <c r="AB552">
        <v>2.31</v>
      </c>
      <c r="AC552">
        <v>4.5</v>
      </c>
      <c r="AD552">
        <v>1.17</v>
      </c>
      <c r="AE552">
        <v>1.41</v>
      </c>
      <c r="AF552">
        <v>2.95</v>
      </c>
      <c r="AG552">
        <v>8917</v>
      </c>
      <c r="AH552">
        <v>116.32</v>
      </c>
      <c r="AI552">
        <v>12.79</v>
      </c>
      <c r="AJ552">
        <v>14.59</v>
      </c>
      <c r="AK552">
        <v>6.4</v>
      </c>
      <c r="AL552">
        <v>9.51</v>
      </c>
      <c r="AM552">
        <v>23.15</v>
      </c>
      <c r="AN552">
        <v>6.89</v>
      </c>
      <c r="AO552">
        <v>2.95</v>
      </c>
      <c r="AP552">
        <v>28.86</v>
      </c>
      <c r="AQ552" t="s">
        <v>334</v>
      </c>
      <c r="AR552">
        <v>2.19</v>
      </c>
      <c r="AS552">
        <v>3.05</v>
      </c>
      <c r="AT552">
        <v>2.76</v>
      </c>
      <c r="AU552">
        <v>37.64</v>
      </c>
    </row>
    <row r="553" spans="1:47" x14ac:dyDescent="0.25">
      <c r="A553">
        <v>3042</v>
      </c>
      <c r="B553" t="s">
        <v>54</v>
      </c>
      <c r="C553">
        <v>0</v>
      </c>
      <c r="D553" t="s">
        <v>470</v>
      </c>
      <c r="E553" t="s">
        <v>74</v>
      </c>
      <c r="F553">
        <v>31.74</v>
      </c>
      <c r="G553">
        <v>5.4</v>
      </c>
      <c r="H553">
        <v>8.4700000000000006</v>
      </c>
      <c r="I553">
        <v>4.45</v>
      </c>
      <c r="J553">
        <v>168.26</v>
      </c>
      <c r="K553">
        <v>4.82</v>
      </c>
      <c r="L553">
        <v>1.18</v>
      </c>
      <c r="M553">
        <v>0.52</v>
      </c>
      <c r="N553">
        <v>4.13</v>
      </c>
      <c r="O553">
        <v>0.78</v>
      </c>
      <c r="P553">
        <v>1.47</v>
      </c>
      <c r="Q553">
        <v>0.8</v>
      </c>
      <c r="R553">
        <v>0.79</v>
      </c>
      <c r="S553">
        <v>2.04</v>
      </c>
      <c r="T553">
        <v>3</v>
      </c>
      <c r="U553">
        <v>0.81</v>
      </c>
      <c r="V553">
        <v>1.04</v>
      </c>
      <c r="W553">
        <v>0.83</v>
      </c>
      <c r="X553">
        <v>0.4</v>
      </c>
      <c r="Y553">
        <v>6.09</v>
      </c>
      <c r="Z553">
        <v>1.06</v>
      </c>
      <c r="AA553">
        <v>3.31</v>
      </c>
      <c r="AB553">
        <v>0.52</v>
      </c>
      <c r="AC553">
        <v>2.82</v>
      </c>
      <c r="AD553">
        <v>3.14</v>
      </c>
      <c r="AE553">
        <v>1.78</v>
      </c>
      <c r="AF553">
        <v>0.7</v>
      </c>
      <c r="AG553">
        <v>48.09</v>
      </c>
      <c r="AH553">
        <v>20.170000000000002</v>
      </c>
      <c r="AI553">
        <v>5.99</v>
      </c>
      <c r="AJ553">
        <v>5.96</v>
      </c>
      <c r="AK553">
        <v>0.84</v>
      </c>
      <c r="AL553">
        <v>2.98</v>
      </c>
      <c r="AM553">
        <v>3.19</v>
      </c>
      <c r="AN553">
        <v>0.84</v>
      </c>
      <c r="AO553">
        <v>3.76</v>
      </c>
      <c r="AP553">
        <v>0.62</v>
      </c>
      <c r="AQ553" t="s">
        <v>334</v>
      </c>
      <c r="AR553">
        <v>0.78</v>
      </c>
      <c r="AS553">
        <v>1.1200000000000001</v>
      </c>
      <c r="AT553">
        <v>0.89</v>
      </c>
      <c r="AU553" s="5">
        <v>5.96</v>
      </c>
    </row>
    <row r="554" spans="1:47" x14ac:dyDescent="0.25">
      <c r="A554">
        <v>3042</v>
      </c>
      <c r="B554" t="s">
        <v>54</v>
      </c>
      <c r="C554">
        <v>12</v>
      </c>
      <c r="D554" t="s">
        <v>470</v>
      </c>
      <c r="E554" t="s">
        <v>74</v>
      </c>
      <c r="F554">
        <v>139.29</v>
      </c>
      <c r="G554">
        <v>5.4</v>
      </c>
      <c r="H554">
        <v>8.4700000000000006</v>
      </c>
      <c r="I554">
        <v>4.45</v>
      </c>
      <c r="J554">
        <v>0.85</v>
      </c>
      <c r="K554">
        <v>4.82</v>
      </c>
      <c r="L554">
        <v>1.18</v>
      </c>
      <c r="M554">
        <v>0.52</v>
      </c>
      <c r="N554">
        <v>4.13</v>
      </c>
      <c r="O554">
        <v>0.78</v>
      </c>
      <c r="P554">
        <v>2.02</v>
      </c>
      <c r="Q554">
        <v>0.8</v>
      </c>
      <c r="R554">
        <v>0.79</v>
      </c>
      <c r="S554">
        <v>2.04</v>
      </c>
      <c r="T554">
        <v>3</v>
      </c>
      <c r="U554">
        <v>0.81</v>
      </c>
      <c r="V554">
        <v>1.04</v>
      </c>
      <c r="W554">
        <v>0.83</v>
      </c>
      <c r="X554">
        <v>0.05</v>
      </c>
      <c r="Y554">
        <v>55.22</v>
      </c>
      <c r="Z554">
        <v>1.06</v>
      </c>
      <c r="AA554">
        <v>3.31</v>
      </c>
      <c r="AB554">
        <v>0.52</v>
      </c>
      <c r="AC554">
        <v>2.82</v>
      </c>
      <c r="AD554">
        <v>3.14</v>
      </c>
      <c r="AE554">
        <v>1.78</v>
      </c>
      <c r="AF554">
        <v>0.7</v>
      </c>
      <c r="AG554">
        <v>30.5</v>
      </c>
      <c r="AH554">
        <v>50.71</v>
      </c>
      <c r="AI554">
        <v>5.99</v>
      </c>
      <c r="AJ554">
        <v>5.96</v>
      </c>
      <c r="AK554">
        <v>0.84</v>
      </c>
      <c r="AL554">
        <v>2.98</v>
      </c>
      <c r="AM554">
        <v>14.69</v>
      </c>
      <c r="AN554">
        <v>0.84</v>
      </c>
      <c r="AO554">
        <v>3.76</v>
      </c>
      <c r="AP554">
        <v>0.62</v>
      </c>
      <c r="AQ554" t="s">
        <v>334</v>
      </c>
      <c r="AR554">
        <v>0.78</v>
      </c>
      <c r="AS554">
        <v>1.1200000000000001</v>
      </c>
      <c r="AT554">
        <v>0.89</v>
      </c>
      <c r="AU554" s="5">
        <v>5.96</v>
      </c>
    </row>
    <row r="555" spans="1:47" x14ac:dyDescent="0.25">
      <c r="A555">
        <v>3042</v>
      </c>
      <c r="B555" t="s">
        <v>54</v>
      </c>
      <c r="C555">
        <v>17</v>
      </c>
      <c r="D555" t="s">
        <v>470</v>
      </c>
      <c r="E555" t="s">
        <v>74</v>
      </c>
      <c r="F555">
        <v>57.62</v>
      </c>
      <c r="G555">
        <v>5.4</v>
      </c>
      <c r="H555">
        <v>8.4700000000000006</v>
      </c>
      <c r="I555">
        <v>4.45</v>
      </c>
      <c r="J555">
        <v>15.16</v>
      </c>
      <c r="K555">
        <v>4.82</v>
      </c>
      <c r="L555">
        <v>1.18</v>
      </c>
      <c r="M555">
        <v>0.52</v>
      </c>
      <c r="N555">
        <v>4.13</v>
      </c>
      <c r="O555">
        <v>0.78</v>
      </c>
      <c r="P555">
        <v>2.4</v>
      </c>
      <c r="Q555">
        <v>0.8</v>
      </c>
      <c r="R555">
        <v>0.79</v>
      </c>
      <c r="S555">
        <v>2.04</v>
      </c>
      <c r="T555">
        <v>3</v>
      </c>
      <c r="U555">
        <v>0.81</v>
      </c>
      <c r="V555">
        <v>1.04</v>
      </c>
      <c r="W555">
        <v>0.83</v>
      </c>
      <c r="X555">
        <v>0.05</v>
      </c>
      <c r="Y555">
        <v>22.84</v>
      </c>
      <c r="Z555">
        <v>1.06</v>
      </c>
      <c r="AA555">
        <v>3.31</v>
      </c>
      <c r="AB555">
        <v>0.52</v>
      </c>
      <c r="AC555">
        <v>2.82</v>
      </c>
      <c r="AD555">
        <v>3.14</v>
      </c>
      <c r="AE555">
        <v>1.78</v>
      </c>
      <c r="AF555">
        <v>0.7</v>
      </c>
      <c r="AG555">
        <v>2.2999999999999998</v>
      </c>
      <c r="AH555">
        <v>13.71</v>
      </c>
      <c r="AI555">
        <v>5.99</v>
      </c>
      <c r="AJ555">
        <v>5.96</v>
      </c>
      <c r="AK555">
        <v>0.84</v>
      </c>
      <c r="AL555">
        <v>2.98</v>
      </c>
      <c r="AM555">
        <v>3.7</v>
      </c>
      <c r="AN555">
        <v>0.84</v>
      </c>
      <c r="AO555">
        <v>3.76</v>
      </c>
      <c r="AP555">
        <v>0.62</v>
      </c>
      <c r="AQ555" t="s">
        <v>334</v>
      </c>
      <c r="AR555">
        <v>0.78</v>
      </c>
      <c r="AS555">
        <v>1.1200000000000001</v>
      </c>
      <c r="AT555">
        <v>0.89</v>
      </c>
      <c r="AU555" s="5">
        <v>5.96</v>
      </c>
    </row>
    <row r="556" spans="1:47" x14ac:dyDescent="0.25">
      <c r="A556">
        <v>3042</v>
      </c>
      <c r="B556" t="s">
        <v>54</v>
      </c>
      <c r="C556">
        <v>20</v>
      </c>
      <c r="D556" t="s">
        <v>470</v>
      </c>
      <c r="E556" t="s">
        <v>74</v>
      </c>
      <c r="F556">
        <v>88.29</v>
      </c>
      <c r="G556">
        <v>5.4</v>
      </c>
      <c r="H556">
        <v>8.4700000000000006</v>
      </c>
      <c r="I556">
        <v>4.45</v>
      </c>
      <c r="J556">
        <v>0.85</v>
      </c>
      <c r="K556">
        <v>4.82</v>
      </c>
      <c r="L556">
        <v>1.18</v>
      </c>
      <c r="M556">
        <v>247.02</v>
      </c>
      <c r="N556">
        <v>4.13</v>
      </c>
      <c r="O556">
        <v>0.78</v>
      </c>
      <c r="P556">
        <v>2.21</v>
      </c>
      <c r="Q556">
        <v>0.8</v>
      </c>
      <c r="R556">
        <v>0.79</v>
      </c>
      <c r="S556">
        <v>2.04</v>
      </c>
      <c r="T556">
        <v>3</v>
      </c>
      <c r="U556">
        <v>0.81</v>
      </c>
      <c r="V556">
        <v>1.04</v>
      </c>
      <c r="W556">
        <v>0.83</v>
      </c>
      <c r="X556">
        <v>0.05</v>
      </c>
      <c r="Y556">
        <v>159.94999999999999</v>
      </c>
      <c r="Z556">
        <v>1.06</v>
      </c>
      <c r="AA556">
        <v>3.31</v>
      </c>
      <c r="AB556">
        <v>0.52</v>
      </c>
      <c r="AC556">
        <v>2.82</v>
      </c>
      <c r="AD556">
        <v>3.14</v>
      </c>
      <c r="AE556">
        <v>1.78</v>
      </c>
      <c r="AF556">
        <v>0.7</v>
      </c>
      <c r="AG556">
        <v>262.41000000000003</v>
      </c>
      <c r="AH556">
        <v>49.51</v>
      </c>
      <c r="AI556">
        <v>5.99</v>
      </c>
      <c r="AJ556">
        <v>5.96</v>
      </c>
      <c r="AK556">
        <v>0.84</v>
      </c>
      <c r="AL556">
        <v>2.98</v>
      </c>
      <c r="AM556">
        <v>27.17</v>
      </c>
      <c r="AN556">
        <v>0.84</v>
      </c>
      <c r="AO556">
        <v>3.76</v>
      </c>
      <c r="AP556">
        <v>0.62</v>
      </c>
      <c r="AQ556" t="s">
        <v>334</v>
      </c>
      <c r="AR556">
        <v>0.78</v>
      </c>
      <c r="AS556">
        <v>1.1200000000000001</v>
      </c>
      <c r="AT556">
        <v>0.89</v>
      </c>
      <c r="AU556" s="5">
        <v>5.96</v>
      </c>
    </row>
    <row r="557" spans="1:47" x14ac:dyDescent="0.25">
      <c r="A557">
        <v>3042</v>
      </c>
      <c r="B557" t="s">
        <v>54</v>
      </c>
      <c r="C557">
        <v>38</v>
      </c>
      <c r="D557" t="s">
        <v>470</v>
      </c>
      <c r="E557" t="s">
        <v>74</v>
      </c>
      <c r="F557">
        <v>58.29</v>
      </c>
      <c r="G557">
        <v>5.4</v>
      </c>
      <c r="H557">
        <v>8.4700000000000006</v>
      </c>
      <c r="I557">
        <v>4.45</v>
      </c>
      <c r="J557">
        <v>15.16</v>
      </c>
      <c r="K557">
        <v>444.13</v>
      </c>
      <c r="L557">
        <v>1.18</v>
      </c>
      <c r="M557">
        <v>674.03</v>
      </c>
      <c r="N557">
        <v>4.13</v>
      </c>
      <c r="O557">
        <v>0.78</v>
      </c>
      <c r="P557">
        <v>3.68</v>
      </c>
      <c r="Q557">
        <v>0.8</v>
      </c>
      <c r="R557">
        <v>0.79</v>
      </c>
      <c r="S557">
        <v>2.04</v>
      </c>
      <c r="T557">
        <v>3</v>
      </c>
      <c r="U557">
        <v>0.81</v>
      </c>
      <c r="V557">
        <v>1.04</v>
      </c>
      <c r="W557">
        <v>15.75</v>
      </c>
      <c r="X557">
        <v>0.4</v>
      </c>
      <c r="Y557">
        <v>147.56</v>
      </c>
      <c r="Z557">
        <v>1.06</v>
      </c>
      <c r="AA557">
        <v>3.31</v>
      </c>
      <c r="AB557">
        <v>0.52</v>
      </c>
      <c r="AC557">
        <v>2.82</v>
      </c>
      <c r="AD557">
        <v>3.14</v>
      </c>
      <c r="AE557">
        <v>1.78</v>
      </c>
      <c r="AF557">
        <v>0.7</v>
      </c>
      <c r="AG557">
        <v>904.6</v>
      </c>
      <c r="AH557">
        <v>82.23</v>
      </c>
      <c r="AI557">
        <v>5.99</v>
      </c>
      <c r="AJ557">
        <v>5.96</v>
      </c>
      <c r="AK557">
        <v>0.84</v>
      </c>
      <c r="AL557">
        <v>2.98</v>
      </c>
      <c r="AM557">
        <v>19.88</v>
      </c>
      <c r="AN557">
        <v>0.84</v>
      </c>
      <c r="AO557">
        <v>3.76</v>
      </c>
      <c r="AP557">
        <v>0.62</v>
      </c>
      <c r="AQ557" t="s">
        <v>334</v>
      </c>
      <c r="AR557">
        <v>0.78</v>
      </c>
      <c r="AS557">
        <v>1.1200000000000001</v>
      </c>
      <c r="AT557">
        <v>0.89</v>
      </c>
      <c r="AU557" s="5">
        <v>5.96</v>
      </c>
    </row>
    <row r="558" spans="1:47" x14ac:dyDescent="0.25">
      <c r="A558">
        <v>3042</v>
      </c>
      <c r="B558" t="s">
        <v>54</v>
      </c>
      <c r="C558">
        <v>423</v>
      </c>
      <c r="D558" t="s">
        <v>470</v>
      </c>
      <c r="E558" t="s">
        <v>74</v>
      </c>
      <c r="F558">
        <v>63.57</v>
      </c>
      <c r="G558">
        <v>2.94</v>
      </c>
      <c r="H558">
        <v>4.18</v>
      </c>
      <c r="I558">
        <v>3.08</v>
      </c>
      <c r="J558">
        <v>16.8</v>
      </c>
      <c r="K558">
        <v>31.66</v>
      </c>
      <c r="L558">
        <v>2.29</v>
      </c>
      <c r="M558">
        <v>43.27</v>
      </c>
      <c r="N558">
        <v>0.89</v>
      </c>
      <c r="O558">
        <v>2.76</v>
      </c>
      <c r="P558">
        <v>4.6500000000000004</v>
      </c>
      <c r="Q558">
        <v>2.6</v>
      </c>
      <c r="R558">
        <v>10.61</v>
      </c>
      <c r="S558">
        <v>2.44</v>
      </c>
      <c r="T558">
        <v>0.9</v>
      </c>
      <c r="U558">
        <v>1.22</v>
      </c>
      <c r="V558">
        <v>1.1499999999999999</v>
      </c>
      <c r="W558">
        <v>5.97</v>
      </c>
      <c r="X558">
        <v>2.98</v>
      </c>
      <c r="Y558">
        <v>11.27</v>
      </c>
      <c r="Z558">
        <v>2.86</v>
      </c>
      <c r="AA558">
        <v>3.24</v>
      </c>
      <c r="AB558">
        <v>2.31</v>
      </c>
      <c r="AC558">
        <v>2.8</v>
      </c>
      <c r="AD558">
        <v>0.75</v>
      </c>
      <c r="AE558">
        <v>1.02</v>
      </c>
      <c r="AF558">
        <v>2.95</v>
      </c>
      <c r="AG558">
        <v>187.41</v>
      </c>
      <c r="AH558">
        <v>32.67</v>
      </c>
      <c r="AI558">
        <v>3.8</v>
      </c>
      <c r="AJ558">
        <v>4.78</v>
      </c>
      <c r="AK558">
        <v>3.04</v>
      </c>
      <c r="AL558">
        <v>4.34</v>
      </c>
      <c r="AM558">
        <v>5.2</v>
      </c>
      <c r="AN558">
        <v>3.46</v>
      </c>
      <c r="AO558">
        <v>2.95</v>
      </c>
      <c r="AP558">
        <v>5.4</v>
      </c>
      <c r="AQ558" t="s">
        <v>334</v>
      </c>
      <c r="AR558">
        <v>2.19</v>
      </c>
      <c r="AS558">
        <v>3.05</v>
      </c>
      <c r="AT558">
        <v>2.76</v>
      </c>
      <c r="AU558">
        <v>6.49</v>
      </c>
    </row>
    <row r="559" spans="1:47" x14ac:dyDescent="0.25">
      <c r="A559">
        <v>3043</v>
      </c>
      <c r="B559" t="s">
        <v>55</v>
      </c>
      <c r="C559">
        <v>0</v>
      </c>
      <c r="D559" t="s">
        <v>470</v>
      </c>
      <c r="E559" t="s">
        <v>74</v>
      </c>
      <c r="F559">
        <v>6.08</v>
      </c>
      <c r="G559">
        <v>5.4</v>
      </c>
      <c r="H559">
        <v>8.4700000000000006</v>
      </c>
      <c r="I559">
        <v>4.45</v>
      </c>
      <c r="J559">
        <v>0.85</v>
      </c>
      <c r="K559">
        <v>4.82</v>
      </c>
      <c r="L559">
        <v>1.18</v>
      </c>
      <c r="M559">
        <v>0.52</v>
      </c>
      <c r="N559">
        <v>4.13</v>
      </c>
      <c r="O559">
        <v>0.78</v>
      </c>
      <c r="P559">
        <v>0.33</v>
      </c>
      <c r="Q559">
        <v>0.8</v>
      </c>
      <c r="R559">
        <v>0.79</v>
      </c>
      <c r="S559">
        <v>2.04</v>
      </c>
      <c r="T559">
        <v>3</v>
      </c>
      <c r="U559">
        <v>0.81</v>
      </c>
      <c r="V559">
        <v>1.04</v>
      </c>
      <c r="W559">
        <v>0.83</v>
      </c>
      <c r="X559">
        <v>0.05</v>
      </c>
      <c r="Y559">
        <v>0.84</v>
      </c>
      <c r="Z559">
        <v>1.06</v>
      </c>
      <c r="AA559">
        <v>3.31</v>
      </c>
      <c r="AB559">
        <v>0.52</v>
      </c>
      <c r="AC559">
        <v>2.82</v>
      </c>
      <c r="AD559">
        <v>3.14</v>
      </c>
      <c r="AE559">
        <v>1.78</v>
      </c>
      <c r="AF559">
        <v>0.7</v>
      </c>
      <c r="AG559">
        <v>2.2999999999999998</v>
      </c>
      <c r="AH559">
        <v>4.45</v>
      </c>
      <c r="AI559">
        <v>5.99</v>
      </c>
      <c r="AJ559">
        <v>5.96</v>
      </c>
      <c r="AK559">
        <v>0.84</v>
      </c>
      <c r="AL559">
        <v>2.98</v>
      </c>
      <c r="AM559">
        <v>0.83</v>
      </c>
      <c r="AN559">
        <v>0.84</v>
      </c>
      <c r="AO559">
        <v>3.76</v>
      </c>
      <c r="AP559">
        <v>0.62</v>
      </c>
      <c r="AQ559" t="s">
        <v>334</v>
      </c>
      <c r="AR559">
        <v>0.78</v>
      </c>
      <c r="AS559">
        <v>1.1200000000000001</v>
      </c>
      <c r="AT559">
        <v>0.89</v>
      </c>
      <c r="AU559" s="5">
        <v>5.96</v>
      </c>
    </row>
    <row r="560" spans="1:47" x14ac:dyDescent="0.25">
      <c r="A560">
        <v>3043</v>
      </c>
      <c r="B560" t="s">
        <v>55</v>
      </c>
      <c r="C560">
        <v>39</v>
      </c>
      <c r="D560" t="s">
        <v>470</v>
      </c>
      <c r="E560" t="s">
        <v>74</v>
      </c>
      <c r="F560">
        <v>6.08</v>
      </c>
      <c r="G560">
        <v>5.4</v>
      </c>
      <c r="H560">
        <v>8.4700000000000006</v>
      </c>
      <c r="I560">
        <v>4.45</v>
      </c>
      <c r="J560">
        <v>0.85</v>
      </c>
      <c r="K560">
        <v>4.82</v>
      </c>
      <c r="L560">
        <v>1.18</v>
      </c>
      <c r="M560">
        <v>0.52</v>
      </c>
      <c r="N560">
        <v>4.13</v>
      </c>
      <c r="O560">
        <v>0.78</v>
      </c>
      <c r="P560">
        <v>0.33</v>
      </c>
      <c r="Q560">
        <v>0.8</v>
      </c>
      <c r="R560">
        <v>0.79</v>
      </c>
      <c r="S560">
        <v>2.04</v>
      </c>
      <c r="T560">
        <v>3</v>
      </c>
      <c r="U560">
        <v>0.81</v>
      </c>
      <c r="V560">
        <v>1.04</v>
      </c>
      <c r="W560">
        <v>0.83</v>
      </c>
      <c r="X560">
        <v>0.05</v>
      </c>
      <c r="Y560">
        <v>0.84</v>
      </c>
      <c r="Z560">
        <v>1.06</v>
      </c>
      <c r="AA560">
        <v>3.31</v>
      </c>
      <c r="AB560">
        <v>0.52</v>
      </c>
      <c r="AC560">
        <v>2.82</v>
      </c>
      <c r="AD560">
        <v>3.14</v>
      </c>
      <c r="AE560">
        <v>1.78</v>
      </c>
      <c r="AF560">
        <v>0.7</v>
      </c>
      <c r="AG560">
        <v>2.2999999999999998</v>
      </c>
      <c r="AH560">
        <v>4.45</v>
      </c>
      <c r="AI560">
        <v>5.99</v>
      </c>
      <c r="AJ560">
        <v>5.96</v>
      </c>
      <c r="AK560">
        <v>0.84</v>
      </c>
      <c r="AL560">
        <v>2.98</v>
      </c>
      <c r="AM560">
        <v>0.83</v>
      </c>
      <c r="AN560">
        <v>0.84</v>
      </c>
      <c r="AO560">
        <v>3.76</v>
      </c>
      <c r="AP560">
        <v>0.62</v>
      </c>
      <c r="AQ560" t="s">
        <v>334</v>
      </c>
      <c r="AR560">
        <v>0.78</v>
      </c>
      <c r="AS560">
        <v>1.1200000000000001</v>
      </c>
      <c r="AT560">
        <v>0.89</v>
      </c>
      <c r="AU560" s="5">
        <v>5.96</v>
      </c>
    </row>
    <row r="561" spans="1:47" x14ac:dyDescent="0.25">
      <c r="A561">
        <v>3044</v>
      </c>
      <c r="B561" t="s">
        <v>56</v>
      </c>
      <c r="C561">
        <v>0</v>
      </c>
      <c r="D561" t="s">
        <v>470</v>
      </c>
      <c r="E561" t="s">
        <v>74</v>
      </c>
      <c r="F561">
        <v>289.27</v>
      </c>
      <c r="G561">
        <v>156.81</v>
      </c>
      <c r="H561">
        <v>61.72</v>
      </c>
      <c r="I561">
        <v>4.45</v>
      </c>
      <c r="J561">
        <v>129.6</v>
      </c>
      <c r="K561">
        <v>2563.9299999999998</v>
      </c>
      <c r="L561">
        <v>4.53</v>
      </c>
      <c r="M561">
        <v>2497.36</v>
      </c>
      <c r="N561">
        <v>18.329999999999998</v>
      </c>
      <c r="O561">
        <v>8.49</v>
      </c>
      <c r="P561">
        <v>14.49</v>
      </c>
      <c r="Q561">
        <v>25.37</v>
      </c>
      <c r="R561">
        <v>99.58</v>
      </c>
      <c r="S561">
        <v>2.04</v>
      </c>
      <c r="T561">
        <v>17.62</v>
      </c>
      <c r="U561">
        <v>0.81</v>
      </c>
      <c r="V561">
        <v>1.04</v>
      </c>
      <c r="W561">
        <v>151.36000000000001</v>
      </c>
      <c r="X561">
        <v>16.149999999999999</v>
      </c>
      <c r="Y561">
        <v>2799.05</v>
      </c>
      <c r="Z561">
        <v>1.06</v>
      </c>
      <c r="AA561">
        <v>64.430000000000007</v>
      </c>
      <c r="AB561">
        <v>1.89</v>
      </c>
      <c r="AC561">
        <v>5.5</v>
      </c>
      <c r="AD561">
        <v>6.06</v>
      </c>
      <c r="AE561">
        <v>2.06</v>
      </c>
      <c r="AF561">
        <v>0.7</v>
      </c>
      <c r="AG561">
        <v>13518.5</v>
      </c>
      <c r="AH561">
        <v>276.86</v>
      </c>
      <c r="AI561">
        <v>18.71</v>
      </c>
      <c r="AJ561">
        <v>59.08</v>
      </c>
      <c r="AK561">
        <v>179.05</v>
      </c>
      <c r="AL561">
        <v>137.41999999999999</v>
      </c>
      <c r="AM561">
        <v>98.97</v>
      </c>
      <c r="AN561">
        <v>69.900000000000006</v>
      </c>
      <c r="AO561">
        <v>295.27</v>
      </c>
      <c r="AP561">
        <v>35.75</v>
      </c>
      <c r="AQ561" t="s">
        <v>334</v>
      </c>
      <c r="AR561">
        <v>10.039999999999999</v>
      </c>
      <c r="AS561">
        <v>84.53</v>
      </c>
      <c r="AT561">
        <v>0.89</v>
      </c>
      <c r="AU561" s="5">
        <v>443.94</v>
      </c>
    </row>
    <row r="562" spans="1:47" x14ac:dyDescent="0.25">
      <c r="A562">
        <v>3044</v>
      </c>
      <c r="B562" t="s">
        <v>56</v>
      </c>
      <c r="C562">
        <v>7</v>
      </c>
      <c r="D562" t="s">
        <v>470</v>
      </c>
      <c r="E562" t="s">
        <v>74</v>
      </c>
      <c r="F562">
        <v>241.39</v>
      </c>
      <c r="G562">
        <v>115.9</v>
      </c>
      <c r="H562">
        <v>70.13</v>
      </c>
      <c r="I562">
        <v>14.1</v>
      </c>
      <c r="J562">
        <v>177.22</v>
      </c>
      <c r="K562">
        <v>2653.32</v>
      </c>
      <c r="L562">
        <v>1.18</v>
      </c>
      <c r="M562">
        <v>1952.06</v>
      </c>
      <c r="N562">
        <v>25.15</v>
      </c>
      <c r="O562">
        <v>6.73</v>
      </c>
      <c r="P562">
        <v>18.8</v>
      </c>
      <c r="Q562">
        <v>481.12</v>
      </c>
      <c r="R562">
        <v>344.06</v>
      </c>
      <c r="S562">
        <v>2.1800000000000002</v>
      </c>
      <c r="T562">
        <v>6.75</v>
      </c>
      <c r="U562">
        <v>0.81</v>
      </c>
      <c r="V562">
        <v>1.04</v>
      </c>
      <c r="W562">
        <v>68.180000000000007</v>
      </c>
      <c r="X562">
        <v>13.75</v>
      </c>
      <c r="Y562">
        <v>1642.12</v>
      </c>
      <c r="Z562">
        <v>1.06</v>
      </c>
      <c r="AA562">
        <v>17.79</v>
      </c>
      <c r="AB562">
        <v>10.57</v>
      </c>
      <c r="AC562">
        <v>8.69</v>
      </c>
      <c r="AD562">
        <v>5.08</v>
      </c>
      <c r="AE562">
        <v>1.78</v>
      </c>
      <c r="AF562">
        <v>0.7</v>
      </c>
      <c r="AG562">
        <v>242.37</v>
      </c>
      <c r="AH562">
        <v>162.12</v>
      </c>
      <c r="AI562">
        <v>5.99</v>
      </c>
      <c r="AJ562">
        <v>60.39</v>
      </c>
      <c r="AK562">
        <v>168.89</v>
      </c>
      <c r="AL562">
        <v>118.46</v>
      </c>
      <c r="AM562">
        <v>61.37</v>
      </c>
      <c r="AN562">
        <v>46.71</v>
      </c>
      <c r="AO562">
        <v>286.55</v>
      </c>
      <c r="AP562">
        <v>40.4</v>
      </c>
      <c r="AQ562" t="s">
        <v>334</v>
      </c>
      <c r="AR562">
        <v>4.0199999999999996</v>
      </c>
      <c r="AS562">
        <v>56.16</v>
      </c>
      <c r="AT562">
        <v>0.89</v>
      </c>
      <c r="AU562" s="5">
        <v>233.16</v>
      </c>
    </row>
    <row r="563" spans="1:47" x14ac:dyDescent="0.25">
      <c r="A563">
        <v>3044</v>
      </c>
      <c r="B563" t="s">
        <v>56</v>
      </c>
      <c r="C563">
        <v>10</v>
      </c>
      <c r="D563" t="s">
        <v>470</v>
      </c>
      <c r="E563" t="s">
        <v>74</v>
      </c>
      <c r="F563">
        <v>134.11000000000001</v>
      </c>
      <c r="G563">
        <v>23.52</v>
      </c>
      <c r="H563">
        <v>59.9</v>
      </c>
      <c r="I563">
        <v>4.45</v>
      </c>
      <c r="J563">
        <v>144.68</v>
      </c>
      <c r="K563">
        <v>2066.7600000000002</v>
      </c>
      <c r="L563">
        <v>3.91</v>
      </c>
      <c r="M563">
        <v>2933.9</v>
      </c>
      <c r="N563">
        <v>13.13</v>
      </c>
      <c r="O563">
        <v>2.4300000000000002</v>
      </c>
      <c r="P563">
        <v>10.87</v>
      </c>
      <c r="Q563">
        <v>32.58</v>
      </c>
      <c r="R563">
        <v>37.770000000000003</v>
      </c>
      <c r="S563">
        <v>2.04</v>
      </c>
      <c r="T563">
        <v>4</v>
      </c>
      <c r="U563">
        <v>0.81</v>
      </c>
      <c r="V563">
        <v>1.04</v>
      </c>
      <c r="W563">
        <v>11.7</v>
      </c>
      <c r="X563">
        <v>13.23</v>
      </c>
      <c r="Y563">
        <v>1350.87</v>
      </c>
      <c r="Z563">
        <v>1.06</v>
      </c>
      <c r="AA563">
        <v>3.31</v>
      </c>
      <c r="AB563">
        <v>4.8099999999999996</v>
      </c>
      <c r="AC563">
        <v>4.76</v>
      </c>
      <c r="AD563">
        <v>3.14</v>
      </c>
      <c r="AE563">
        <v>1.78</v>
      </c>
      <c r="AF563">
        <v>0.7</v>
      </c>
      <c r="AG563">
        <v>667.21</v>
      </c>
      <c r="AH563">
        <v>83.87</v>
      </c>
      <c r="AI563">
        <v>19.84</v>
      </c>
      <c r="AJ563">
        <v>15.85</v>
      </c>
      <c r="AK563">
        <v>0.84</v>
      </c>
      <c r="AL563">
        <v>13.45</v>
      </c>
      <c r="AM563">
        <v>43.81</v>
      </c>
      <c r="AN563">
        <v>17</v>
      </c>
      <c r="AO563">
        <v>24.91</v>
      </c>
      <c r="AP563">
        <v>21.95</v>
      </c>
      <c r="AQ563" t="s">
        <v>334</v>
      </c>
      <c r="AR563">
        <v>4.4400000000000004</v>
      </c>
      <c r="AS563">
        <v>11.7</v>
      </c>
      <c r="AT563">
        <v>0.89</v>
      </c>
      <c r="AU563" s="5">
        <v>214.91</v>
      </c>
    </row>
    <row r="564" spans="1:47" x14ac:dyDescent="0.25">
      <c r="A564">
        <v>3044</v>
      </c>
      <c r="B564" t="s">
        <v>56</v>
      </c>
      <c r="C564">
        <v>17</v>
      </c>
      <c r="D564" t="s">
        <v>470</v>
      </c>
      <c r="E564" t="s">
        <v>74</v>
      </c>
      <c r="F564">
        <v>149.22999999999999</v>
      </c>
      <c r="G564">
        <v>8.83</v>
      </c>
      <c r="H564">
        <v>57.05</v>
      </c>
      <c r="I564">
        <v>4.45</v>
      </c>
      <c r="J564">
        <v>75.739999999999995</v>
      </c>
      <c r="K564">
        <v>217.05</v>
      </c>
      <c r="L564">
        <v>1.53</v>
      </c>
      <c r="M564">
        <v>1761.89</v>
      </c>
      <c r="N564">
        <v>5.41</v>
      </c>
      <c r="O564">
        <v>0.78</v>
      </c>
      <c r="P564">
        <v>6.59</v>
      </c>
      <c r="Q564">
        <v>5.35</v>
      </c>
      <c r="R564">
        <v>38.97</v>
      </c>
      <c r="S564">
        <v>2.04</v>
      </c>
      <c r="T564">
        <v>3</v>
      </c>
      <c r="U564">
        <v>0.81</v>
      </c>
      <c r="V564">
        <v>1.04</v>
      </c>
      <c r="W564">
        <v>1.66</v>
      </c>
      <c r="X564">
        <v>5.96</v>
      </c>
      <c r="Y564">
        <v>470.16</v>
      </c>
      <c r="Z564">
        <v>1.06</v>
      </c>
      <c r="AA564">
        <v>3.31</v>
      </c>
      <c r="AB564">
        <v>0.52</v>
      </c>
      <c r="AC564">
        <v>2.82</v>
      </c>
      <c r="AD564">
        <v>3.14</v>
      </c>
      <c r="AE564">
        <v>1.78</v>
      </c>
      <c r="AF564">
        <v>0.7</v>
      </c>
      <c r="AG564">
        <v>1124.0999999999999</v>
      </c>
      <c r="AH564">
        <v>71.540000000000006</v>
      </c>
      <c r="AI564">
        <v>11.05</v>
      </c>
      <c r="AJ564">
        <v>11.21</v>
      </c>
      <c r="AK564">
        <v>0.84</v>
      </c>
      <c r="AL564">
        <v>2.98</v>
      </c>
      <c r="AM564">
        <v>51.95</v>
      </c>
      <c r="AN564">
        <v>0.84</v>
      </c>
      <c r="AO564">
        <v>29.26</v>
      </c>
      <c r="AP564">
        <v>9.08</v>
      </c>
      <c r="AQ564" t="s">
        <v>334</v>
      </c>
      <c r="AR564">
        <v>2.15</v>
      </c>
      <c r="AS564">
        <v>1.53</v>
      </c>
      <c r="AT564">
        <v>0.89</v>
      </c>
      <c r="AU564" s="5">
        <v>118.31</v>
      </c>
    </row>
    <row r="565" spans="1:47" x14ac:dyDescent="0.25">
      <c r="A565">
        <v>3044</v>
      </c>
      <c r="B565" t="s">
        <v>56</v>
      </c>
      <c r="C565">
        <v>38</v>
      </c>
      <c r="D565" t="s">
        <v>470</v>
      </c>
      <c r="E565" t="s">
        <v>74</v>
      </c>
      <c r="F565">
        <v>367.86</v>
      </c>
      <c r="G565">
        <v>43.65</v>
      </c>
      <c r="H565">
        <v>64.36</v>
      </c>
      <c r="I565">
        <v>7.26</v>
      </c>
      <c r="J565">
        <v>218.65</v>
      </c>
      <c r="K565">
        <v>2153.36</v>
      </c>
      <c r="L565">
        <v>6.06</v>
      </c>
      <c r="M565">
        <v>2377.33</v>
      </c>
      <c r="N565">
        <v>23.19</v>
      </c>
      <c r="O565">
        <v>19.940000000000001</v>
      </c>
      <c r="P565">
        <v>162.15</v>
      </c>
      <c r="Q565">
        <v>1213.2</v>
      </c>
      <c r="R565">
        <v>194.38</v>
      </c>
      <c r="S565">
        <v>3.06</v>
      </c>
      <c r="T565">
        <v>18.89</v>
      </c>
      <c r="U565">
        <v>1.56</v>
      </c>
      <c r="V565">
        <v>1.04</v>
      </c>
      <c r="W565">
        <v>10.74</v>
      </c>
      <c r="X565">
        <v>5.63</v>
      </c>
      <c r="Y565">
        <v>2346.9699999999998</v>
      </c>
      <c r="Z565">
        <v>2.46</v>
      </c>
      <c r="AA565">
        <v>71.819999999999993</v>
      </c>
      <c r="AB565">
        <v>67.8</v>
      </c>
      <c r="AC565">
        <v>5.09</v>
      </c>
      <c r="AD565">
        <v>3.14</v>
      </c>
      <c r="AE565">
        <v>4.91</v>
      </c>
      <c r="AF565">
        <v>8.06</v>
      </c>
      <c r="AG565">
        <v>404.79</v>
      </c>
      <c r="AH565">
        <v>437.76</v>
      </c>
      <c r="AI565">
        <v>39.549999999999997</v>
      </c>
      <c r="AJ565">
        <v>57.75</v>
      </c>
      <c r="AK565">
        <v>242.31</v>
      </c>
      <c r="AL565">
        <v>36.35</v>
      </c>
      <c r="AM565">
        <v>101.01</v>
      </c>
      <c r="AN565">
        <v>152.77000000000001</v>
      </c>
      <c r="AO565">
        <v>133.77000000000001</v>
      </c>
      <c r="AP565">
        <v>55.88</v>
      </c>
      <c r="AQ565" t="s">
        <v>334</v>
      </c>
      <c r="AR565">
        <v>18.73</v>
      </c>
      <c r="AS565">
        <v>137.84</v>
      </c>
      <c r="AT565">
        <v>1.3</v>
      </c>
      <c r="AU565" s="5">
        <v>152.09</v>
      </c>
    </row>
    <row r="566" spans="1:47" x14ac:dyDescent="0.25">
      <c r="A566">
        <v>3045</v>
      </c>
      <c r="B566" t="s">
        <v>57</v>
      </c>
      <c r="C566">
        <v>0</v>
      </c>
      <c r="D566" t="s">
        <v>470</v>
      </c>
      <c r="E566" t="s">
        <v>74</v>
      </c>
      <c r="F566">
        <v>6.08</v>
      </c>
      <c r="G566">
        <v>5.4</v>
      </c>
      <c r="H566">
        <v>8.4700000000000006</v>
      </c>
      <c r="I566">
        <v>4.45</v>
      </c>
      <c r="J566">
        <v>0.85</v>
      </c>
      <c r="K566">
        <v>4.82</v>
      </c>
      <c r="L566">
        <v>1.18</v>
      </c>
      <c r="M566">
        <v>0.52</v>
      </c>
      <c r="N566">
        <v>4.13</v>
      </c>
      <c r="O566">
        <v>0.78</v>
      </c>
      <c r="P566">
        <v>0.33</v>
      </c>
      <c r="Q566">
        <v>0.8</v>
      </c>
      <c r="R566">
        <v>0.79</v>
      </c>
      <c r="S566">
        <v>2.04</v>
      </c>
      <c r="T566">
        <v>3</v>
      </c>
      <c r="U566">
        <v>0.81</v>
      </c>
      <c r="V566">
        <v>1.04</v>
      </c>
      <c r="W566">
        <v>0.83</v>
      </c>
      <c r="X566">
        <v>0.05</v>
      </c>
      <c r="Y566">
        <v>0.84</v>
      </c>
      <c r="Z566">
        <v>1.06</v>
      </c>
      <c r="AA566">
        <v>3.31</v>
      </c>
      <c r="AB566">
        <v>0.52</v>
      </c>
      <c r="AC566">
        <v>2.82</v>
      </c>
      <c r="AD566">
        <v>3.14</v>
      </c>
      <c r="AE566">
        <v>1.78</v>
      </c>
      <c r="AF566">
        <v>0.7</v>
      </c>
      <c r="AG566">
        <v>2.2999999999999998</v>
      </c>
      <c r="AH566">
        <v>4.45</v>
      </c>
      <c r="AI566">
        <v>5.99</v>
      </c>
      <c r="AJ566">
        <v>5.96</v>
      </c>
      <c r="AK566">
        <v>0.84</v>
      </c>
      <c r="AL566">
        <v>2.98</v>
      </c>
      <c r="AM566">
        <v>0.83</v>
      </c>
      <c r="AN566">
        <v>0.84</v>
      </c>
      <c r="AO566">
        <v>3.76</v>
      </c>
      <c r="AP566">
        <v>0.62</v>
      </c>
      <c r="AQ566" t="s">
        <v>334</v>
      </c>
      <c r="AR566">
        <v>0.78</v>
      </c>
      <c r="AS566">
        <v>1.1200000000000001</v>
      </c>
      <c r="AT566">
        <v>0.89</v>
      </c>
      <c r="AU566" s="5">
        <v>5.96</v>
      </c>
    </row>
    <row r="567" spans="1:47" x14ac:dyDescent="0.25">
      <c r="A567">
        <v>3045</v>
      </c>
      <c r="B567" t="s">
        <v>57</v>
      </c>
      <c r="C567">
        <v>7</v>
      </c>
      <c r="D567" t="s">
        <v>470</v>
      </c>
      <c r="E567" t="s">
        <v>74</v>
      </c>
      <c r="F567">
        <v>6.08</v>
      </c>
      <c r="G567">
        <v>5.4</v>
      </c>
      <c r="H567">
        <v>8.4700000000000006</v>
      </c>
      <c r="I567">
        <v>4.45</v>
      </c>
      <c r="J567">
        <v>0.85</v>
      </c>
      <c r="K567">
        <v>4.82</v>
      </c>
      <c r="L567">
        <v>1.18</v>
      </c>
      <c r="M567">
        <v>0.52</v>
      </c>
      <c r="N567">
        <v>4.13</v>
      </c>
      <c r="O567">
        <v>0.78</v>
      </c>
      <c r="P567">
        <v>0.33</v>
      </c>
      <c r="Q567">
        <v>0.8</v>
      </c>
      <c r="R567">
        <v>0.79</v>
      </c>
      <c r="S567">
        <v>2.04</v>
      </c>
      <c r="T567">
        <v>3</v>
      </c>
      <c r="U567">
        <v>0.81</v>
      </c>
      <c r="V567">
        <v>1.04</v>
      </c>
      <c r="W567">
        <v>0.83</v>
      </c>
      <c r="X567">
        <v>0.05</v>
      </c>
      <c r="Y567">
        <v>0.84</v>
      </c>
      <c r="Z567">
        <v>1.06</v>
      </c>
      <c r="AA567">
        <v>3.31</v>
      </c>
      <c r="AB567">
        <v>0.52</v>
      </c>
      <c r="AC567">
        <v>2.82</v>
      </c>
      <c r="AD567">
        <v>3.14</v>
      </c>
      <c r="AE567">
        <v>1.78</v>
      </c>
      <c r="AF567">
        <v>0.7</v>
      </c>
      <c r="AG567">
        <v>2.2999999999999998</v>
      </c>
      <c r="AH567">
        <v>4.45</v>
      </c>
      <c r="AI567">
        <v>5.99</v>
      </c>
      <c r="AJ567">
        <v>5.96</v>
      </c>
      <c r="AK567">
        <v>0.84</v>
      </c>
      <c r="AL567">
        <v>2.98</v>
      </c>
      <c r="AM567">
        <v>0.83</v>
      </c>
      <c r="AN567">
        <v>0.84</v>
      </c>
      <c r="AO567">
        <v>3.76</v>
      </c>
      <c r="AP567">
        <v>0.62</v>
      </c>
      <c r="AQ567" t="s">
        <v>334</v>
      </c>
      <c r="AR567">
        <v>0.78</v>
      </c>
      <c r="AS567">
        <v>1.1200000000000001</v>
      </c>
      <c r="AT567">
        <v>0.89</v>
      </c>
      <c r="AU567" s="5">
        <v>5.96</v>
      </c>
    </row>
    <row r="568" spans="1:47" x14ac:dyDescent="0.25">
      <c r="A568">
        <v>3045</v>
      </c>
      <c r="B568" t="s">
        <v>57</v>
      </c>
      <c r="C568">
        <v>10</v>
      </c>
      <c r="D568" t="s">
        <v>470</v>
      </c>
      <c r="E568" t="s">
        <v>74</v>
      </c>
      <c r="F568">
        <v>6.08</v>
      </c>
      <c r="G568">
        <v>5.4</v>
      </c>
      <c r="H568">
        <v>8.4700000000000006</v>
      </c>
      <c r="I568">
        <v>4.45</v>
      </c>
      <c r="J568">
        <v>0.85</v>
      </c>
      <c r="K568">
        <v>4.82</v>
      </c>
      <c r="L568">
        <v>1.18</v>
      </c>
      <c r="M568">
        <v>0.52</v>
      </c>
      <c r="N568">
        <v>4.13</v>
      </c>
      <c r="O568">
        <v>0.78</v>
      </c>
      <c r="P568">
        <v>0.33</v>
      </c>
      <c r="Q568">
        <v>0.8</v>
      </c>
      <c r="R568">
        <v>0.79</v>
      </c>
      <c r="S568">
        <v>2.04</v>
      </c>
      <c r="T568">
        <v>3</v>
      </c>
      <c r="U568">
        <v>0.81</v>
      </c>
      <c r="V568">
        <v>1.04</v>
      </c>
      <c r="W568">
        <v>0.83</v>
      </c>
      <c r="X568">
        <v>0.05</v>
      </c>
      <c r="Y568">
        <v>0.84</v>
      </c>
      <c r="Z568">
        <v>1.06</v>
      </c>
      <c r="AA568">
        <v>3.31</v>
      </c>
      <c r="AB568">
        <v>0.52</v>
      </c>
      <c r="AC568">
        <v>2.82</v>
      </c>
      <c r="AD568">
        <v>3.14</v>
      </c>
      <c r="AE568">
        <v>1.78</v>
      </c>
      <c r="AF568">
        <v>0.7</v>
      </c>
      <c r="AG568">
        <v>2.2999999999999998</v>
      </c>
      <c r="AH568">
        <v>4.45</v>
      </c>
      <c r="AI568">
        <v>5.99</v>
      </c>
      <c r="AJ568">
        <v>5.96</v>
      </c>
      <c r="AK568">
        <v>0.84</v>
      </c>
      <c r="AL568">
        <v>2.98</v>
      </c>
      <c r="AM568">
        <v>0.83</v>
      </c>
      <c r="AN568">
        <v>0.84</v>
      </c>
      <c r="AO568">
        <v>3.76</v>
      </c>
      <c r="AP568">
        <v>0.62</v>
      </c>
      <c r="AQ568" t="s">
        <v>334</v>
      </c>
      <c r="AR568">
        <v>0.78</v>
      </c>
      <c r="AS568">
        <v>1.1200000000000001</v>
      </c>
      <c r="AT568">
        <v>0.89</v>
      </c>
      <c r="AU568" s="5">
        <v>5.96</v>
      </c>
    </row>
    <row r="569" spans="1:47" x14ac:dyDescent="0.25">
      <c r="A569">
        <v>3045</v>
      </c>
      <c r="B569" t="s">
        <v>57</v>
      </c>
      <c r="C569">
        <v>17</v>
      </c>
      <c r="D569" t="s">
        <v>470</v>
      </c>
      <c r="E569" t="s">
        <v>74</v>
      </c>
      <c r="F569">
        <v>6.08</v>
      </c>
      <c r="G569">
        <v>5.4</v>
      </c>
      <c r="H569">
        <v>8.4700000000000006</v>
      </c>
      <c r="I569">
        <v>4.45</v>
      </c>
      <c r="J569">
        <v>0.85</v>
      </c>
      <c r="K569">
        <v>4.82</v>
      </c>
      <c r="L569">
        <v>1.18</v>
      </c>
      <c r="M569">
        <v>0.52</v>
      </c>
      <c r="N569">
        <v>4.13</v>
      </c>
      <c r="O569">
        <v>0.78</v>
      </c>
      <c r="P569">
        <v>0.33</v>
      </c>
      <c r="Q569">
        <v>0.8</v>
      </c>
      <c r="R569">
        <v>0.79</v>
      </c>
      <c r="S569">
        <v>2.04</v>
      </c>
      <c r="T569">
        <v>3</v>
      </c>
      <c r="U569">
        <v>0.81</v>
      </c>
      <c r="V569">
        <v>1.04</v>
      </c>
      <c r="W569">
        <v>0.83</v>
      </c>
      <c r="X569">
        <v>0.05</v>
      </c>
      <c r="Y569">
        <v>0.84</v>
      </c>
      <c r="Z569">
        <v>1.06</v>
      </c>
      <c r="AA569">
        <v>3.31</v>
      </c>
      <c r="AB569">
        <v>0.52</v>
      </c>
      <c r="AC569">
        <v>2.82</v>
      </c>
      <c r="AD569">
        <v>3.14</v>
      </c>
      <c r="AE569">
        <v>1.78</v>
      </c>
      <c r="AF569">
        <v>0.7</v>
      </c>
      <c r="AG569">
        <v>2.2999999999999998</v>
      </c>
      <c r="AH569">
        <v>4.45</v>
      </c>
      <c r="AI569">
        <v>5.99</v>
      </c>
      <c r="AJ569">
        <v>5.96</v>
      </c>
      <c r="AK569">
        <v>0.84</v>
      </c>
      <c r="AL569">
        <v>2.98</v>
      </c>
      <c r="AM569">
        <v>0.83</v>
      </c>
      <c r="AN569">
        <v>0.84</v>
      </c>
      <c r="AO569">
        <v>3.76</v>
      </c>
      <c r="AP569">
        <v>0.62</v>
      </c>
      <c r="AQ569" t="s">
        <v>334</v>
      </c>
      <c r="AR569">
        <v>0.78</v>
      </c>
      <c r="AS569">
        <v>1.1200000000000001</v>
      </c>
      <c r="AT569">
        <v>0.89</v>
      </c>
      <c r="AU569" s="5">
        <v>5.96</v>
      </c>
    </row>
    <row r="570" spans="1:47" x14ac:dyDescent="0.25">
      <c r="A570">
        <v>3045</v>
      </c>
      <c r="B570" t="s">
        <v>57</v>
      </c>
      <c r="C570">
        <v>39</v>
      </c>
      <c r="D570" t="s">
        <v>470</v>
      </c>
      <c r="E570" t="s">
        <v>74</v>
      </c>
      <c r="F570">
        <v>6.08</v>
      </c>
      <c r="G570">
        <v>5.4</v>
      </c>
      <c r="H570">
        <v>8.4700000000000006</v>
      </c>
      <c r="I570">
        <v>4.45</v>
      </c>
      <c r="J570">
        <v>0.85</v>
      </c>
      <c r="K570">
        <v>4.82</v>
      </c>
      <c r="L570">
        <v>1.18</v>
      </c>
      <c r="M570">
        <v>0.52</v>
      </c>
      <c r="N570">
        <v>4.13</v>
      </c>
      <c r="O570">
        <v>0.78</v>
      </c>
      <c r="P570">
        <v>0.33</v>
      </c>
      <c r="Q570">
        <v>0.8</v>
      </c>
      <c r="R570">
        <v>0.79</v>
      </c>
      <c r="S570">
        <v>2.04</v>
      </c>
      <c r="T570">
        <v>3</v>
      </c>
      <c r="U570">
        <v>0.81</v>
      </c>
      <c r="V570">
        <v>1.04</v>
      </c>
      <c r="W570">
        <v>0.83</v>
      </c>
      <c r="X570">
        <v>0.05</v>
      </c>
      <c r="Y570">
        <v>0.84</v>
      </c>
      <c r="Z570">
        <v>1.06</v>
      </c>
      <c r="AA570">
        <v>3.31</v>
      </c>
      <c r="AB570">
        <v>0.52</v>
      </c>
      <c r="AC570">
        <v>2.82</v>
      </c>
      <c r="AD570">
        <v>3.14</v>
      </c>
      <c r="AE570">
        <v>1.78</v>
      </c>
      <c r="AF570">
        <v>0.7</v>
      </c>
      <c r="AG570">
        <v>2.2999999999999998</v>
      </c>
      <c r="AH570">
        <v>4.45</v>
      </c>
      <c r="AI570">
        <v>5.99</v>
      </c>
      <c r="AJ570">
        <v>5.96</v>
      </c>
      <c r="AK570">
        <v>0.84</v>
      </c>
      <c r="AL570">
        <v>2.98</v>
      </c>
      <c r="AM570">
        <v>0.83</v>
      </c>
      <c r="AN570">
        <v>0.84</v>
      </c>
      <c r="AO570">
        <v>3.76</v>
      </c>
      <c r="AP570">
        <v>0.62</v>
      </c>
      <c r="AQ570" t="s">
        <v>334</v>
      </c>
      <c r="AR570">
        <v>0.78</v>
      </c>
      <c r="AS570">
        <v>1.1200000000000001</v>
      </c>
      <c r="AT570">
        <v>0.89</v>
      </c>
      <c r="AU570" s="5">
        <v>5.96</v>
      </c>
    </row>
    <row r="571" spans="1:47" x14ac:dyDescent="0.25">
      <c r="A571">
        <v>3046</v>
      </c>
      <c r="B571" t="s">
        <v>58</v>
      </c>
      <c r="C571">
        <v>0</v>
      </c>
      <c r="D571" t="s">
        <v>470</v>
      </c>
      <c r="E571" t="s">
        <v>74</v>
      </c>
      <c r="F571">
        <v>67.27</v>
      </c>
      <c r="G571">
        <v>5.4</v>
      </c>
      <c r="H571">
        <v>8.4700000000000006</v>
      </c>
      <c r="I571">
        <v>5.84</v>
      </c>
      <c r="J571">
        <v>113.7</v>
      </c>
      <c r="K571">
        <v>20.91</v>
      </c>
      <c r="L571">
        <v>1.18</v>
      </c>
      <c r="M571">
        <v>500.69</v>
      </c>
      <c r="N571">
        <v>4.3</v>
      </c>
      <c r="O571">
        <v>0.78</v>
      </c>
      <c r="P571">
        <v>4.45</v>
      </c>
      <c r="Q571">
        <v>0.8</v>
      </c>
      <c r="R571">
        <v>11.64</v>
      </c>
      <c r="S571">
        <v>2.04</v>
      </c>
      <c r="T571">
        <v>3</v>
      </c>
      <c r="U571">
        <v>0.81</v>
      </c>
      <c r="V571">
        <v>1.04</v>
      </c>
      <c r="W571">
        <v>0.83</v>
      </c>
      <c r="X571">
        <v>9.23</v>
      </c>
      <c r="Y571">
        <v>115.34</v>
      </c>
      <c r="Z571">
        <v>1.06</v>
      </c>
      <c r="AA571">
        <v>3.31</v>
      </c>
      <c r="AB571">
        <v>0.52</v>
      </c>
      <c r="AC571">
        <v>2.82</v>
      </c>
      <c r="AD571">
        <v>3.14</v>
      </c>
      <c r="AE571">
        <v>1.78</v>
      </c>
      <c r="AF571">
        <v>0.7</v>
      </c>
      <c r="AG571">
        <v>4186.2</v>
      </c>
      <c r="AH571">
        <v>88.96</v>
      </c>
      <c r="AI571">
        <v>7.5</v>
      </c>
      <c r="AJ571">
        <v>15.85</v>
      </c>
      <c r="AK571">
        <v>0.84</v>
      </c>
      <c r="AL571">
        <v>2.98</v>
      </c>
      <c r="AM571">
        <v>88.66</v>
      </c>
      <c r="AN571">
        <v>2.58</v>
      </c>
      <c r="AO571">
        <v>3.76</v>
      </c>
      <c r="AP571">
        <v>7.78</v>
      </c>
      <c r="AQ571" t="s">
        <v>334</v>
      </c>
      <c r="AR571">
        <v>0.78</v>
      </c>
      <c r="AS571">
        <v>1.1200000000000001</v>
      </c>
      <c r="AT571">
        <v>0.89</v>
      </c>
      <c r="AU571" s="5">
        <v>5.96</v>
      </c>
    </row>
    <row r="572" spans="1:47" x14ac:dyDescent="0.25">
      <c r="A572">
        <v>3047</v>
      </c>
      <c r="B572" t="s">
        <v>59</v>
      </c>
      <c r="C572">
        <v>0</v>
      </c>
      <c r="D572" t="s">
        <v>470</v>
      </c>
      <c r="E572" t="s">
        <v>74</v>
      </c>
      <c r="F572">
        <v>33.54</v>
      </c>
      <c r="G572">
        <v>5.4</v>
      </c>
      <c r="H572">
        <v>8.4700000000000006</v>
      </c>
      <c r="I572">
        <v>4.45</v>
      </c>
      <c r="J572">
        <v>0.85</v>
      </c>
      <c r="K572">
        <v>12.57</v>
      </c>
      <c r="L572">
        <v>1.18</v>
      </c>
      <c r="M572">
        <v>250.75</v>
      </c>
      <c r="N572">
        <v>4.13</v>
      </c>
      <c r="O572">
        <v>0.78</v>
      </c>
      <c r="P572">
        <v>2.17</v>
      </c>
      <c r="Q572">
        <v>0.8</v>
      </c>
      <c r="R572">
        <v>0.79</v>
      </c>
      <c r="S572">
        <v>2.04</v>
      </c>
      <c r="T572">
        <v>3</v>
      </c>
      <c r="U572">
        <v>0.81</v>
      </c>
      <c r="V572">
        <v>1.04</v>
      </c>
      <c r="W572">
        <v>0.83</v>
      </c>
      <c r="X572">
        <v>0.05</v>
      </c>
      <c r="Y572">
        <v>30.14</v>
      </c>
      <c r="Z572">
        <v>1.06</v>
      </c>
      <c r="AA572">
        <v>3.31</v>
      </c>
      <c r="AB572">
        <v>0.52</v>
      </c>
      <c r="AC572">
        <v>2.82</v>
      </c>
      <c r="AD572">
        <v>3.14</v>
      </c>
      <c r="AE572">
        <v>1.78</v>
      </c>
      <c r="AF572">
        <v>0.7</v>
      </c>
      <c r="AG572">
        <v>1149.78</v>
      </c>
      <c r="AH572">
        <v>8.59</v>
      </c>
      <c r="AI572">
        <v>5.99</v>
      </c>
      <c r="AJ572">
        <v>5.96</v>
      </c>
      <c r="AK572">
        <v>0.84</v>
      </c>
      <c r="AL572">
        <v>2.98</v>
      </c>
      <c r="AM572">
        <v>32.72</v>
      </c>
      <c r="AN572">
        <v>0.84</v>
      </c>
      <c r="AO572">
        <v>3.76</v>
      </c>
      <c r="AP572">
        <v>0.62</v>
      </c>
      <c r="AQ572" t="s">
        <v>334</v>
      </c>
      <c r="AR572">
        <v>0.78</v>
      </c>
      <c r="AS572">
        <v>1.1200000000000001</v>
      </c>
      <c r="AT572">
        <v>0.89</v>
      </c>
      <c r="AU572" s="5">
        <v>5.96</v>
      </c>
    </row>
    <row r="573" spans="1:47" x14ac:dyDescent="0.25">
      <c r="A573">
        <v>3048</v>
      </c>
      <c r="B573" t="s">
        <v>60</v>
      </c>
      <c r="C573">
        <v>0</v>
      </c>
      <c r="D573" t="s">
        <v>470</v>
      </c>
      <c r="E573" t="s">
        <v>74</v>
      </c>
      <c r="F573">
        <v>83.71</v>
      </c>
      <c r="G573">
        <v>12.48</v>
      </c>
      <c r="H573">
        <v>105.53</v>
      </c>
      <c r="I573">
        <v>4.9800000000000004</v>
      </c>
      <c r="J573">
        <v>301.91000000000003</v>
      </c>
      <c r="K573">
        <v>4035.03</v>
      </c>
      <c r="L573">
        <v>7.02</v>
      </c>
      <c r="M573">
        <v>2403.87</v>
      </c>
      <c r="N573">
        <v>31.31</v>
      </c>
      <c r="O573">
        <v>7.04</v>
      </c>
      <c r="P573">
        <v>421.94</v>
      </c>
      <c r="Q573">
        <v>428.29</v>
      </c>
      <c r="R573">
        <v>346.39</v>
      </c>
      <c r="S573">
        <v>2.04</v>
      </c>
      <c r="T573">
        <v>17.2</v>
      </c>
      <c r="U573">
        <v>1.65</v>
      </c>
      <c r="V573">
        <v>1.04</v>
      </c>
      <c r="W573">
        <v>578.91999999999996</v>
      </c>
      <c r="X573">
        <v>27.25</v>
      </c>
      <c r="Y573">
        <v>4798.5</v>
      </c>
      <c r="Z573">
        <v>1.06</v>
      </c>
      <c r="AA573">
        <v>260.95999999999998</v>
      </c>
      <c r="AB573">
        <v>0.95</v>
      </c>
      <c r="AC573">
        <v>12.16</v>
      </c>
      <c r="AD573">
        <v>9.74</v>
      </c>
      <c r="AE573">
        <v>3.3</v>
      </c>
      <c r="AF573">
        <v>0.7</v>
      </c>
      <c r="AG573">
        <v>14745.17</v>
      </c>
      <c r="AH573">
        <v>592.28</v>
      </c>
      <c r="AI573">
        <v>22.35</v>
      </c>
      <c r="AJ573">
        <v>49.54</v>
      </c>
      <c r="AK573">
        <v>1528.81</v>
      </c>
      <c r="AL573">
        <v>1334.25</v>
      </c>
      <c r="AM573">
        <v>43.52</v>
      </c>
      <c r="AN573">
        <v>113.19</v>
      </c>
      <c r="AO573">
        <v>934.06</v>
      </c>
      <c r="AP573">
        <v>117.25</v>
      </c>
      <c r="AQ573" t="s">
        <v>334</v>
      </c>
      <c r="AR573">
        <v>14.89</v>
      </c>
      <c r="AS573">
        <v>592.4</v>
      </c>
      <c r="AT573">
        <v>0.89</v>
      </c>
      <c r="AU573" s="5">
        <v>241.23</v>
      </c>
    </row>
    <row r="574" spans="1:47" x14ac:dyDescent="0.25">
      <c r="A574">
        <v>3049</v>
      </c>
      <c r="B574" t="s">
        <v>61</v>
      </c>
      <c r="C574">
        <v>0</v>
      </c>
      <c r="D574" t="s">
        <v>470</v>
      </c>
      <c r="E574" t="s">
        <v>74</v>
      </c>
      <c r="F574">
        <v>11.91</v>
      </c>
      <c r="G574">
        <v>5.4</v>
      </c>
      <c r="H574">
        <v>8.4700000000000006</v>
      </c>
      <c r="I574">
        <v>4.45</v>
      </c>
      <c r="J574">
        <v>0.85</v>
      </c>
      <c r="K574">
        <v>4.82</v>
      </c>
      <c r="L574">
        <v>1.18</v>
      </c>
      <c r="M574">
        <v>0.52</v>
      </c>
      <c r="N574">
        <v>4.13</v>
      </c>
      <c r="O574">
        <v>0.78</v>
      </c>
      <c r="P574">
        <v>1.41</v>
      </c>
      <c r="Q574">
        <v>0.8</v>
      </c>
      <c r="R574">
        <v>0.79</v>
      </c>
      <c r="S574">
        <v>2.04</v>
      </c>
      <c r="T574">
        <v>3</v>
      </c>
      <c r="U574">
        <v>0.81</v>
      </c>
      <c r="V574">
        <v>1.04</v>
      </c>
      <c r="W574">
        <v>0.83</v>
      </c>
      <c r="X574">
        <v>0.05</v>
      </c>
      <c r="Y574">
        <v>2.12</v>
      </c>
      <c r="Z574">
        <v>1.06</v>
      </c>
      <c r="AA574">
        <v>3.31</v>
      </c>
      <c r="AB574">
        <v>0.52</v>
      </c>
      <c r="AC574">
        <v>2.82</v>
      </c>
      <c r="AD574">
        <v>3.14</v>
      </c>
      <c r="AE574">
        <v>1.78</v>
      </c>
      <c r="AF574">
        <v>0.7</v>
      </c>
      <c r="AG574">
        <v>2.2999999999999998</v>
      </c>
      <c r="AH574">
        <v>17.510000000000002</v>
      </c>
      <c r="AI574">
        <v>5.99</v>
      </c>
      <c r="AJ574">
        <v>5.96</v>
      </c>
      <c r="AK574">
        <v>0.84</v>
      </c>
      <c r="AL574">
        <v>2.98</v>
      </c>
      <c r="AM574">
        <v>2.44</v>
      </c>
      <c r="AN574">
        <v>0.84</v>
      </c>
      <c r="AO574">
        <v>3.76</v>
      </c>
      <c r="AP574">
        <v>0.62</v>
      </c>
      <c r="AQ574" t="s">
        <v>334</v>
      </c>
      <c r="AR574">
        <v>0.78</v>
      </c>
      <c r="AS574">
        <v>1.1200000000000001</v>
      </c>
      <c r="AT574">
        <v>0.89</v>
      </c>
      <c r="AU574" s="5">
        <v>5.96</v>
      </c>
    </row>
    <row r="575" spans="1:47" x14ac:dyDescent="0.25">
      <c r="A575">
        <v>3050</v>
      </c>
      <c r="B575" t="s">
        <v>62</v>
      </c>
      <c r="C575">
        <v>0</v>
      </c>
      <c r="D575" t="s">
        <v>470</v>
      </c>
      <c r="E575" t="s">
        <v>74</v>
      </c>
      <c r="F575">
        <v>23.21</v>
      </c>
      <c r="G575">
        <v>5.4</v>
      </c>
      <c r="H575">
        <v>8.4700000000000006</v>
      </c>
      <c r="I575">
        <v>4.45</v>
      </c>
      <c r="J575">
        <v>2.06</v>
      </c>
      <c r="K575">
        <v>4.82</v>
      </c>
      <c r="L575">
        <v>1.18</v>
      </c>
      <c r="M575">
        <v>150.16999999999999</v>
      </c>
      <c r="N575">
        <v>4.13</v>
      </c>
      <c r="O575">
        <v>0.78</v>
      </c>
      <c r="P575">
        <v>1.34</v>
      </c>
      <c r="Q575">
        <v>0.8</v>
      </c>
      <c r="R575">
        <v>0.79</v>
      </c>
      <c r="S575">
        <v>2.04</v>
      </c>
      <c r="T575">
        <v>3</v>
      </c>
      <c r="U575">
        <v>0.81</v>
      </c>
      <c r="V575">
        <v>1.1599999999999999</v>
      </c>
      <c r="W575">
        <v>0.83</v>
      </c>
      <c r="X575">
        <v>0.05</v>
      </c>
      <c r="Y575">
        <v>76.61</v>
      </c>
      <c r="Z575">
        <v>1.06</v>
      </c>
      <c r="AA575">
        <v>3.31</v>
      </c>
      <c r="AB575">
        <v>0.52</v>
      </c>
      <c r="AC575">
        <v>2.82</v>
      </c>
      <c r="AD575">
        <v>3.14</v>
      </c>
      <c r="AE575">
        <v>1.78</v>
      </c>
      <c r="AF575">
        <v>0.7</v>
      </c>
      <c r="AG575">
        <v>369.31</v>
      </c>
      <c r="AH575">
        <v>60.71</v>
      </c>
      <c r="AI575">
        <v>5.99</v>
      </c>
      <c r="AJ575">
        <v>5.96</v>
      </c>
      <c r="AK575">
        <v>0.84</v>
      </c>
      <c r="AL575">
        <v>2.98</v>
      </c>
      <c r="AM575">
        <v>34.04</v>
      </c>
      <c r="AN575">
        <v>0.84</v>
      </c>
      <c r="AO575">
        <v>3.76</v>
      </c>
      <c r="AP575">
        <v>0.62</v>
      </c>
      <c r="AQ575" t="s">
        <v>334</v>
      </c>
      <c r="AR575">
        <v>0.78</v>
      </c>
      <c r="AS575">
        <v>1.1200000000000001</v>
      </c>
      <c r="AT575">
        <v>0.89</v>
      </c>
      <c r="AU575" s="5">
        <v>5.96</v>
      </c>
    </row>
    <row r="576" spans="1:47" x14ac:dyDescent="0.25">
      <c r="A576">
        <v>3051</v>
      </c>
      <c r="B576" t="s">
        <v>63</v>
      </c>
      <c r="C576">
        <v>0</v>
      </c>
      <c r="D576" t="s">
        <v>470</v>
      </c>
      <c r="E576" t="s">
        <v>74</v>
      </c>
      <c r="F576">
        <v>42.33</v>
      </c>
      <c r="G576">
        <v>21.94</v>
      </c>
      <c r="H576">
        <v>206.07</v>
      </c>
      <c r="I576">
        <v>6.12</v>
      </c>
      <c r="J576">
        <v>347.57</v>
      </c>
      <c r="K576">
        <v>5930.74</v>
      </c>
      <c r="L576">
        <v>10.23</v>
      </c>
      <c r="M576">
        <v>2982.52</v>
      </c>
      <c r="N576">
        <v>41.14</v>
      </c>
      <c r="O576">
        <v>3.6</v>
      </c>
      <c r="P576">
        <v>206.19</v>
      </c>
      <c r="Q576">
        <v>214</v>
      </c>
      <c r="R576">
        <v>385.58</v>
      </c>
      <c r="S576">
        <v>2.04</v>
      </c>
      <c r="T576">
        <v>11.97</v>
      </c>
      <c r="U576">
        <v>4.8899999999999997</v>
      </c>
      <c r="V576">
        <v>1.04</v>
      </c>
      <c r="W576">
        <v>1006.15</v>
      </c>
      <c r="X576">
        <v>30.8</v>
      </c>
      <c r="Y576">
        <v>4097.82</v>
      </c>
      <c r="Z576">
        <v>2.11</v>
      </c>
      <c r="AA576">
        <v>37.86</v>
      </c>
      <c r="AB576">
        <v>12.29</v>
      </c>
      <c r="AC576">
        <v>18.27</v>
      </c>
      <c r="AD576">
        <v>13.11</v>
      </c>
      <c r="AE576">
        <v>3.75</v>
      </c>
      <c r="AF576">
        <v>8.9700000000000006</v>
      </c>
      <c r="AG576">
        <v>15239.99</v>
      </c>
      <c r="AH576">
        <v>576.42999999999995</v>
      </c>
      <c r="AI576">
        <v>24.72</v>
      </c>
      <c r="AJ576">
        <v>31.41</v>
      </c>
      <c r="AK576">
        <v>279.5</v>
      </c>
      <c r="AL576">
        <v>471.66</v>
      </c>
      <c r="AM576">
        <v>53.96</v>
      </c>
      <c r="AN576">
        <v>76.400000000000006</v>
      </c>
      <c r="AO576">
        <v>269.25</v>
      </c>
      <c r="AP576">
        <v>41.95</v>
      </c>
      <c r="AQ576" t="s">
        <v>334</v>
      </c>
      <c r="AR576">
        <v>22.4</v>
      </c>
      <c r="AS576">
        <v>244.36</v>
      </c>
      <c r="AT576">
        <v>0.89</v>
      </c>
      <c r="AU576" s="5">
        <v>287.04000000000002</v>
      </c>
    </row>
    <row r="577" spans="1:47" x14ac:dyDescent="0.25">
      <c r="A577">
        <v>3051</v>
      </c>
      <c r="B577" t="s">
        <v>63</v>
      </c>
      <c r="C577">
        <v>4</v>
      </c>
      <c r="D577" t="s">
        <v>470</v>
      </c>
      <c r="E577" t="s">
        <v>74</v>
      </c>
      <c r="F577">
        <v>52.17</v>
      </c>
      <c r="G577">
        <v>22.85</v>
      </c>
      <c r="H577">
        <v>108.67</v>
      </c>
      <c r="I577">
        <v>5.26</v>
      </c>
      <c r="J577">
        <v>132.16999999999999</v>
      </c>
      <c r="K577">
        <v>6944.91</v>
      </c>
      <c r="L577">
        <v>8.84</v>
      </c>
      <c r="M577">
        <v>2695.33</v>
      </c>
      <c r="N577">
        <v>20.02</v>
      </c>
      <c r="O577">
        <v>15.42</v>
      </c>
      <c r="P577">
        <v>49.52</v>
      </c>
      <c r="Q577">
        <v>207.55</v>
      </c>
      <c r="R577">
        <v>145.19</v>
      </c>
      <c r="S577">
        <v>2.5299999999999998</v>
      </c>
      <c r="T577">
        <v>29.55</v>
      </c>
      <c r="U577">
        <v>2.2200000000000002</v>
      </c>
      <c r="V577">
        <v>1.04</v>
      </c>
      <c r="W577">
        <v>278.05</v>
      </c>
      <c r="X577">
        <v>21.78</v>
      </c>
      <c r="Y577">
        <v>3563.85</v>
      </c>
      <c r="Z577">
        <v>1.06</v>
      </c>
      <c r="AA577">
        <v>58.1</v>
      </c>
      <c r="AB577">
        <v>8.8800000000000008</v>
      </c>
      <c r="AC577">
        <v>12.91</v>
      </c>
      <c r="AD577">
        <v>3.38</v>
      </c>
      <c r="AE577">
        <v>2.06</v>
      </c>
      <c r="AF577">
        <v>2.93</v>
      </c>
      <c r="AG577">
        <v>15062.33</v>
      </c>
      <c r="AH577">
        <v>263.52</v>
      </c>
      <c r="AI577">
        <v>28.77</v>
      </c>
      <c r="AJ577">
        <v>19.920000000000002</v>
      </c>
      <c r="AK577">
        <v>219.5</v>
      </c>
      <c r="AL577">
        <v>214.79</v>
      </c>
      <c r="AM577">
        <v>58</v>
      </c>
      <c r="AN577">
        <v>34.270000000000003</v>
      </c>
      <c r="AO577">
        <v>67.489999999999995</v>
      </c>
      <c r="AP577">
        <v>48.93</v>
      </c>
      <c r="AQ577" t="s">
        <v>334</v>
      </c>
      <c r="AR577">
        <v>7.74</v>
      </c>
      <c r="AS577">
        <v>177.32</v>
      </c>
      <c r="AT577">
        <v>0.89</v>
      </c>
      <c r="AU577" s="5">
        <v>212.73</v>
      </c>
    </row>
    <row r="578" spans="1:47" x14ac:dyDescent="0.25">
      <c r="A578">
        <v>3051</v>
      </c>
      <c r="B578" t="s">
        <v>63</v>
      </c>
      <c r="C578">
        <v>6</v>
      </c>
      <c r="D578" t="s">
        <v>470</v>
      </c>
      <c r="E578" t="s">
        <v>74</v>
      </c>
      <c r="F578">
        <v>141.05000000000001</v>
      </c>
      <c r="G578">
        <v>85.28</v>
      </c>
      <c r="H578">
        <v>51.99</v>
      </c>
      <c r="I578">
        <v>4.45</v>
      </c>
      <c r="J578">
        <v>59.54</v>
      </c>
      <c r="K578">
        <v>13928.06</v>
      </c>
      <c r="L578">
        <v>4.1100000000000003</v>
      </c>
      <c r="M578">
        <v>3135.41</v>
      </c>
      <c r="N578">
        <v>7.61</v>
      </c>
      <c r="O578">
        <v>1.45</v>
      </c>
      <c r="P578">
        <v>96.43</v>
      </c>
      <c r="Q578">
        <v>150.35</v>
      </c>
      <c r="R578">
        <v>180.2</v>
      </c>
      <c r="S578">
        <v>2.04</v>
      </c>
      <c r="T578">
        <v>29.17</v>
      </c>
      <c r="U578">
        <v>2.2200000000000002</v>
      </c>
      <c r="V578">
        <v>1.04</v>
      </c>
      <c r="W578">
        <v>155.65</v>
      </c>
      <c r="X578">
        <v>14.61</v>
      </c>
      <c r="Y578">
        <v>4807.74</v>
      </c>
      <c r="Z578">
        <v>1.06</v>
      </c>
      <c r="AA578">
        <v>5.84</v>
      </c>
      <c r="AB578">
        <v>2.93</v>
      </c>
      <c r="AC578">
        <v>4.29</v>
      </c>
      <c r="AD578">
        <v>3.14</v>
      </c>
      <c r="AE578">
        <v>1.78</v>
      </c>
      <c r="AF578">
        <v>0.7</v>
      </c>
      <c r="AG578">
        <v>3756.92</v>
      </c>
      <c r="AH578">
        <v>167.75</v>
      </c>
      <c r="AI578">
        <v>20.57</v>
      </c>
      <c r="AJ578">
        <v>23</v>
      </c>
      <c r="AK578">
        <v>299.5</v>
      </c>
      <c r="AL578">
        <v>381.68</v>
      </c>
      <c r="AM578">
        <v>110.3</v>
      </c>
      <c r="AN578">
        <v>24.05</v>
      </c>
      <c r="AO578">
        <v>156.68</v>
      </c>
      <c r="AP578">
        <v>28.04</v>
      </c>
      <c r="AQ578" t="s">
        <v>334</v>
      </c>
      <c r="AR578">
        <v>13.19</v>
      </c>
      <c r="AS578">
        <v>105.66</v>
      </c>
      <c r="AT578">
        <v>0.89</v>
      </c>
      <c r="AU578" s="5">
        <v>495.49</v>
      </c>
    </row>
    <row r="579" spans="1:47" x14ac:dyDescent="0.25">
      <c r="A579">
        <v>3051</v>
      </c>
      <c r="B579" t="s">
        <v>63</v>
      </c>
      <c r="C579">
        <v>11</v>
      </c>
      <c r="D579" t="s">
        <v>470</v>
      </c>
      <c r="E579" t="s">
        <v>74</v>
      </c>
      <c r="F579">
        <v>80.7</v>
      </c>
      <c r="G579">
        <v>19.149999999999999</v>
      </c>
      <c r="H579">
        <v>51.99</v>
      </c>
      <c r="I579">
        <v>4.45</v>
      </c>
      <c r="J579">
        <v>129.6</v>
      </c>
      <c r="K579">
        <v>4274.1499999999996</v>
      </c>
      <c r="L579">
        <v>5.5</v>
      </c>
      <c r="M579">
        <v>2520.3200000000002</v>
      </c>
      <c r="N579">
        <v>42.11</v>
      </c>
      <c r="O579">
        <v>1.51</v>
      </c>
      <c r="P579">
        <v>27.7</v>
      </c>
      <c r="Q579">
        <v>62.28</v>
      </c>
      <c r="R579">
        <v>98.42</v>
      </c>
      <c r="S579">
        <v>2.04</v>
      </c>
      <c r="T579">
        <v>10.94</v>
      </c>
      <c r="U579">
        <v>2.42</v>
      </c>
      <c r="V579">
        <v>1.04</v>
      </c>
      <c r="W579">
        <v>24.35</v>
      </c>
      <c r="X579">
        <v>22.42</v>
      </c>
      <c r="Y579">
        <v>4095.76</v>
      </c>
      <c r="Z579">
        <v>1.95</v>
      </c>
      <c r="AA579">
        <v>4.54</v>
      </c>
      <c r="AB579">
        <v>9.7200000000000006</v>
      </c>
      <c r="AC579">
        <v>5.33</v>
      </c>
      <c r="AD579">
        <v>3.21</v>
      </c>
      <c r="AE579">
        <v>1.78</v>
      </c>
      <c r="AF579">
        <v>0.7</v>
      </c>
      <c r="AG579">
        <v>904.73</v>
      </c>
      <c r="AH579">
        <v>116.46</v>
      </c>
      <c r="AI579">
        <v>15.09</v>
      </c>
      <c r="AJ579">
        <v>10.27</v>
      </c>
      <c r="AK579">
        <v>92</v>
      </c>
      <c r="AL579">
        <v>84.42</v>
      </c>
      <c r="AM579">
        <v>47.13</v>
      </c>
      <c r="AN579">
        <v>17</v>
      </c>
      <c r="AO579">
        <v>36.44</v>
      </c>
      <c r="AP579">
        <v>18.97</v>
      </c>
      <c r="AQ579" t="s">
        <v>334</v>
      </c>
      <c r="AR579">
        <v>4.29</v>
      </c>
      <c r="AS579">
        <v>14.76</v>
      </c>
      <c r="AT579">
        <v>0.89</v>
      </c>
      <c r="AU579" s="5">
        <v>269.22000000000003</v>
      </c>
    </row>
    <row r="580" spans="1:47" x14ac:dyDescent="0.25">
      <c r="A580">
        <v>3051</v>
      </c>
      <c r="B580" t="s">
        <v>63</v>
      </c>
      <c r="C580">
        <v>33</v>
      </c>
      <c r="D580" t="s">
        <v>470</v>
      </c>
      <c r="E580" t="s">
        <v>74</v>
      </c>
      <c r="F580">
        <v>6.08</v>
      </c>
      <c r="G580">
        <v>5.4</v>
      </c>
      <c r="H580">
        <v>8.4700000000000006</v>
      </c>
      <c r="I580">
        <v>4.45</v>
      </c>
      <c r="J580">
        <v>52.74</v>
      </c>
      <c r="K580">
        <v>67.23</v>
      </c>
      <c r="L580">
        <v>1.18</v>
      </c>
      <c r="M580">
        <v>104.82</v>
      </c>
      <c r="N580">
        <v>4.13</v>
      </c>
      <c r="O580">
        <v>0.78</v>
      </c>
      <c r="P580">
        <v>0.83</v>
      </c>
      <c r="Q580">
        <v>0.8</v>
      </c>
      <c r="R580">
        <v>0.79</v>
      </c>
      <c r="S580">
        <v>2.04</v>
      </c>
      <c r="T580">
        <v>3</v>
      </c>
      <c r="U580">
        <v>0.81</v>
      </c>
      <c r="V580">
        <v>1.04</v>
      </c>
      <c r="W580">
        <v>0.83</v>
      </c>
      <c r="X580">
        <v>0.4</v>
      </c>
      <c r="Y580">
        <v>27.5</v>
      </c>
      <c r="Z580">
        <v>1.06</v>
      </c>
      <c r="AA580">
        <v>3.31</v>
      </c>
      <c r="AB580">
        <v>0.52</v>
      </c>
      <c r="AC580">
        <v>2.82</v>
      </c>
      <c r="AD580">
        <v>3.14</v>
      </c>
      <c r="AE580">
        <v>1.78</v>
      </c>
      <c r="AF580">
        <v>0.7</v>
      </c>
      <c r="AG580">
        <v>2.2999999999999998</v>
      </c>
      <c r="AH580">
        <v>4.45</v>
      </c>
      <c r="AI580">
        <v>5.99</v>
      </c>
      <c r="AJ580">
        <v>5.96</v>
      </c>
      <c r="AK580">
        <v>0.84</v>
      </c>
      <c r="AL580">
        <v>2.98</v>
      </c>
      <c r="AM580">
        <v>0.83</v>
      </c>
      <c r="AN580">
        <v>0.84</v>
      </c>
      <c r="AO580">
        <v>3.76</v>
      </c>
      <c r="AP580">
        <v>0.62</v>
      </c>
      <c r="AQ580" t="s">
        <v>334</v>
      </c>
      <c r="AR580">
        <v>0.78</v>
      </c>
      <c r="AS580">
        <v>1.1200000000000001</v>
      </c>
      <c r="AT580">
        <v>0.89</v>
      </c>
      <c r="AU580" s="5">
        <v>5.96</v>
      </c>
    </row>
    <row r="581" spans="1:47" x14ac:dyDescent="0.25">
      <c r="A581">
        <v>3052</v>
      </c>
      <c r="B581" t="s">
        <v>64</v>
      </c>
      <c r="C581">
        <v>0</v>
      </c>
      <c r="D581" t="s">
        <v>470</v>
      </c>
      <c r="E581" t="s">
        <v>74</v>
      </c>
      <c r="F581">
        <v>122.04</v>
      </c>
      <c r="G581">
        <v>5.4</v>
      </c>
      <c r="H581">
        <v>8.4700000000000006</v>
      </c>
      <c r="I581">
        <v>4.45</v>
      </c>
      <c r="J581">
        <v>298.77999999999997</v>
      </c>
      <c r="K581">
        <v>391.45</v>
      </c>
      <c r="L581">
        <v>1.18</v>
      </c>
      <c r="M581">
        <v>1157.47</v>
      </c>
      <c r="N581">
        <v>4.13</v>
      </c>
      <c r="O581">
        <v>2.8</v>
      </c>
      <c r="P581">
        <v>14.67</v>
      </c>
      <c r="Q581">
        <v>7.58</v>
      </c>
      <c r="R581">
        <v>22.32</v>
      </c>
      <c r="S581">
        <v>2.04</v>
      </c>
      <c r="T581">
        <v>3</v>
      </c>
      <c r="U581">
        <v>0.81</v>
      </c>
      <c r="V581">
        <v>1.04</v>
      </c>
      <c r="W581">
        <v>97.82</v>
      </c>
      <c r="X581">
        <v>11.49</v>
      </c>
      <c r="Y581">
        <v>458.27</v>
      </c>
      <c r="Z581">
        <v>1.06</v>
      </c>
      <c r="AA581">
        <v>3.31</v>
      </c>
      <c r="AB581">
        <v>0.52</v>
      </c>
      <c r="AC581">
        <v>2.82</v>
      </c>
      <c r="AD581">
        <v>3.14</v>
      </c>
      <c r="AE581">
        <v>1.78</v>
      </c>
      <c r="AF581">
        <v>0.7</v>
      </c>
      <c r="AG581">
        <v>11084.78</v>
      </c>
      <c r="AH581">
        <v>87.64</v>
      </c>
      <c r="AI581">
        <v>5.99</v>
      </c>
      <c r="AJ581">
        <v>5.96</v>
      </c>
      <c r="AK581">
        <v>0.84</v>
      </c>
      <c r="AL581">
        <v>2.98</v>
      </c>
      <c r="AM581">
        <v>41.56</v>
      </c>
      <c r="AN581">
        <v>42.85</v>
      </c>
      <c r="AO581">
        <v>3.76</v>
      </c>
      <c r="AP581">
        <v>5.33</v>
      </c>
      <c r="AQ581" t="s">
        <v>334</v>
      </c>
      <c r="AR581">
        <v>1.34</v>
      </c>
      <c r="AS581">
        <v>62.4</v>
      </c>
      <c r="AT581">
        <v>0.89</v>
      </c>
      <c r="AU581" s="5">
        <v>7.95</v>
      </c>
    </row>
    <row r="582" spans="1:47" x14ac:dyDescent="0.25">
      <c r="A582">
        <v>3052</v>
      </c>
      <c r="B582" t="s">
        <v>64</v>
      </c>
      <c r="C582">
        <v>4</v>
      </c>
      <c r="D582" t="s">
        <v>470</v>
      </c>
      <c r="E582" t="s">
        <v>74</v>
      </c>
      <c r="F582">
        <v>10.82</v>
      </c>
      <c r="G582">
        <v>5.4</v>
      </c>
      <c r="H582">
        <v>8.4700000000000006</v>
      </c>
      <c r="I582">
        <v>4.45</v>
      </c>
      <c r="J582">
        <v>139.74</v>
      </c>
      <c r="K582">
        <v>10.83</v>
      </c>
      <c r="L582">
        <v>1.18</v>
      </c>
      <c r="M582">
        <v>0.52</v>
      </c>
      <c r="N582">
        <v>4.13</v>
      </c>
      <c r="O582">
        <v>0.78</v>
      </c>
      <c r="P582">
        <v>3.38</v>
      </c>
      <c r="Q582">
        <v>0.8</v>
      </c>
      <c r="R582">
        <v>0.79</v>
      </c>
      <c r="S582">
        <v>2.04</v>
      </c>
      <c r="T582">
        <v>3</v>
      </c>
      <c r="U582">
        <v>0.81</v>
      </c>
      <c r="V582">
        <v>1.04</v>
      </c>
      <c r="W582">
        <v>0.83</v>
      </c>
      <c r="X582">
        <v>0.05</v>
      </c>
      <c r="Y582">
        <v>15.92</v>
      </c>
      <c r="Z582">
        <v>1.06</v>
      </c>
      <c r="AA582">
        <v>3.31</v>
      </c>
      <c r="AB582">
        <v>0.52</v>
      </c>
      <c r="AC582">
        <v>2.82</v>
      </c>
      <c r="AD582">
        <v>3.14</v>
      </c>
      <c r="AE582">
        <v>1.78</v>
      </c>
      <c r="AF582">
        <v>0.7</v>
      </c>
      <c r="AG582">
        <v>78.180000000000007</v>
      </c>
      <c r="AH582">
        <v>4.45</v>
      </c>
      <c r="AI582">
        <v>5.99</v>
      </c>
      <c r="AJ582">
        <v>5.96</v>
      </c>
      <c r="AK582">
        <v>0.84</v>
      </c>
      <c r="AL582">
        <v>2.98</v>
      </c>
      <c r="AM582">
        <v>3.32</v>
      </c>
      <c r="AN582">
        <v>3.82</v>
      </c>
      <c r="AO582">
        <v>3.76</v>
      </c>
      <c r="AP582">
        <v>0.62</v>
      </c>
      <c r="AQ582" t="s">
        <v>334</v>
      </c>
      <c r="AR582">
        <v>0.78</v>
      </c>
      <c r="AS582">
        <v>1.1200000000000001</v>
      </c>
      <c r="AT582">
        <v>0.89</v>
      </c>
      <c r="AU582" s="5">
        <v>5.96</v>
      </c>
    </row>
    <row r="583" spans="1:47" x14ac:dyDescent="0.25">
      <c r="A583">
        <v>3052</v>
      </c>
      <c r="B583" t="s">
        <v>64</v>
      </c>
      <c r="C583">
        <v>6</v>
      </c>
      <c r="D583" t="s">
        <v>470</v>
      </c>
      <c r="E583" t="s">
        <v>74</v>
      </c>
      <c r="F583">
        <v>25.41</v>
      </c>
      <c r="G583">
        <v>5.4</v>
      </c>
      <c r="H583">
        <v>8.4700000000000006</v>
      </c>
      <c r="I583">
        <v>4.45</v>
      </c>
      <c r="J583">
        <v>163.69</v>
      </c>
      <c r="K583">
        <v>11.17</v>
      </c>
      <c r="L583">
        <v>1.18</v>
      </c>
      <c r="M583">
        <v>0.52</v>
      </c>
      <c r="N583">
        <v>4.13</v>
      </c>
      <c r="O583">
        <v>0.78</v>
      </c>
      <c r="P583">
        <v>1.1599999999999999</v>
      </c>
      <c r="Q583">
        <v>0.8</v>
      </c>
      <c r="R583">
        <v>0.79</v>
      </c>
      <c r="S583">
        <v>2.04</v>
      </c>
      <c r="T583">
        <v>3</v>
      </c>
      <c r="U583">
        <v>0.81</v>
      </c>
      <c r="V583">
        <v>1.04</v>
      </c>
      <c r="W583">
        <v>0.83</v>
      </c>
      <c r="X583">
        <v>0.26</v>
      </c>
      <c r="Y583">
        <v>35.92</v>
      </c>
      <c r="Z583">
        <v>1.06</v>
      </c>
      <c r="AA583">
        <v>3.31</v>
      </c>
      <c r="AB583">
        <v>0.52</v>
      </c>
      <c r="AC583">
        <v>2.82</v>
      </c>
      <c r="AD583">
        <v>3.14</v>
      </c>
      <c r="AE583">
        <v>1.78</v>
      </c>
      <c r="AF583">
        <v>0.7</v>
      </c>
      <c r="AG583">
        <v>120.64</v>
      </c>
      <c r="AH583">
        <v>4.45</v>
      </c>
      <c r="AI583">
        <v>5.99</v>
      </c>
      <c r="AJ583">
        <v>5.96</v>
      </c>
      <c r="AK583">
        <v>0.84</v>
      </c>
      <c r="AL583">
        <v>2.98</v>
      </c>
      <c r="AM583">
        <v>2.14</v>
      </c>
      <c r="AN583">
        <v>0.84</v>
      </c>
      <c r="AO583">
        <v>3.76</v>
      </c>
      <c r="AP583">
        <v>0.62</v>
      </c>
      <c r="AQ583" t="s">
        <v>334</v>
      </c>
      <c r="AR583">
        <v>0.78</v>
      </c>
      <c r="AS583">
        <v>1.1200000000000001</v>
      </c>
      <c r="AT583">
        <v>0.89</v>
      </c>
      <c r="AU583" s="5">
        <v>5.96</v>
      </c>
    </row>
    <row r="584" spans="1:47" x14ac:dyDescent="0.25">
      <c r="A584">
        <v>3052</v>
      </c>
      <c r="B584" t="s">
        <v>64</v>
      </c>
      <c r="C584">
        <v>11</v>
      </c>
      <c r="D584" t="s">
        <v>470</v>
      </c>
      <c r="E584" t="s">
        <v>74</v>
      </c>
      <c r="F584">
        <v>17.91</v>
      </c>
      <c r="G584">
        <v>5.4</v>
      </c>
      <c r="H584">
        <v>8.4700000000000006</v>
      </c>
      <c r="I584">
        <v>4.45</v>
      </c>
      <c r="J584">
        <v>102.57</v>
      </c>
      <c r="K584">
        <v>7.02</v>
      </c>
      <c r="L584">
        <v>1.18</v>
      </c>
      <c r="M584">
        <v>254.37</v>
      </c>
      <c r="N584">
        <v>4.13</v>
      </c>
      <c r="O584">
        <v>0.78</v>
      </c>
      <c r="P584">
        <v>1.47</v>
      </c>
      <c r="Q584">
        <v>0.8</v>
      </c>
      <c r="R584">
        <v>0.79</v>
      </c>
      <c r="S584">
        <v>2.04</v>
      </c>
      <c r="T584">
        <v>3</v>
      </c>
      <c r="U584">
        <v>0.81</v>
      </c>
      <c r="V584">
        <v>1.04</v>
      </c>
      <c r="W584">
        <v>0.83</v>
      </c>
      <c r="X584">
        <v>0.4</v>
      </c>
      <c r="Y584">
        <v>112.77</v>
      </c>
      <c r="Z584">
        <v>1.06</v>
      </c>
      <c r="AA584">
        <v>3.31</v>
      </c>
      <c r="AB584">
        <v>0.52</v>
      </c>
      <c r="AC584">
        <v>2.82</v>
      </c>
      <c r="AD584">
        <v>3.14</v>
      </c>
      <c r="AE584">
        <v>1.78</v>
      </c>
      <c r="AF584">
        <v>0.7</v>
      </c>
      <c r="AG584">
        <v>170.14</v>
      </c>
      <c r="AH584">
        <v>6.21</v>
      </c>
      <c r="AI584">
        <v>5.99</v>
      </c>
      <c r="AJ584">
        <v>5.96</v>
      </c>
      <c r="AK584">
        <v>0.84</v>
      </c>
      <c r="AL584">
        <v>2.98</v>
      </c>
      <c r="AM584">
        <v>6.45</v>
      </c>
      <c r="AN584">
        <v>0.84</v>
      </c>
      <c r="AO584">
        <v>3.76</v>
      </c>
      <c r="AP584">
        <v>0.62</v>
      </c>
      <c r="AQ584" t="s">
        <v>334</v>
      </c>
      <c r="AR584">
        <v>0.78</v>
      </c>
      <c r="AS584">
        <v>1.1200000000000001</v>
      </c>
      <c r="AT584">
        <v>0.89</v>
      </c>
      <c r="AU584" s="5">
        <v>5.96</v>
      </c>
    </row>
    <row r="585" spans="1:47" x14ac:dyDescent="0.25">
      <c r="A585">
        <v>3052</v>
      </c>
      <c r="B585" t="s">
        <v>64</v>
      </c>
      <c r="C585">
        <v>14</v>
      </c>
      <c r="D585" t="s">
        <v>470</v>
      </c>
      <c r="E585" t="s">
        <v>74</v>
      </c>
      <c r="F585">
        <v>6.08</v>
      </c>
      <c r="G585">
        <v>5.4</v>
      </c>
      <c r="H585">
        <v>8.4700000000000006</v>
      </c>
      <c r="I585">
        <v>4.45</v>
      </c>
      <c r="J585">
        <v>15.16</v>
      </c>
      <c r="K585">
        <v>4.82</v>
      </c>
      <c r="L585">
        <v>1.18</v>
      </c>
      <c r="M585">
        <v>0.52</v>
      </c>
      <c r="N585">
        <v>4.13</v>
      </c>
      <c r="O585">
        <v>0.78</v>
      </c>
      <c r="P585">
        <v>0.55000000000000004</v>
      </c>
      <c r="Q585">
        <v>0.8</v>
      </c>
      <c r="R585">
        <v>0.79</v>
      </c>
      <c r="S585">
        <v>2.04</v>
      </c>
      <c r="T585">
        <v>3</v>
      </c>
      <c r="U585">
        <v>0.81</v>
      </c>
      <c r="V585">
        <v>1.04</v>
      </c>
      <c r="W585">
        <v>0.83</v>
      </c>
      <c r="X585">
        <v>0.05</v>
      </c>
      <c r="Y585">
        <v>1.05</v>
      </c>
      <c r="Z585">
        <v>1.06</v>
      </c>
      <c r="AA585">
        <v>3.31</v>
      </c>
      <c r="AB585">
        <v>0.52</v>
      </c>
      <c r="AC585">
        <v>2.82</v>
      </c>
      <c r="AD585">
        <v>3.14</v>
      </c>
      <c r="AE585">
        <v>1.78</v>
      </c>
      <c r="AF585">
        <v>0.7</v>
      </c>
      <c r="AG585">
        <v>2.2999999999999998</v>
      </c>
      <c r="AH585">
        <v>4.45</v>
      </c>
      <c r="AI585">
        <v>5.99</v>
      </c>
      <c r="AJ585">
        <v>5.96</v>
      </c>
      <c r="AK585">
        <v>0.84</v>
      </c>
      <c r="AL585">
        <v>2.98</v>
      </c>
      <c r="AM585">
        <v>0.83</v>
      </c>
      <c r="AN585">
        <v>0.84</v>
      </c>
      <c r="AO585">
        <v>3.76</v>
      </c>
      <c r="AP585">
        <v>0.62</v>
      </c>
      <c r="AQ585" t="s">
        <v>334</v>
      </c>
      <c r="AR585">
        <v>0.78</v>
      </c>
      <c r="AS585">
        <v>1.1200000000000001</v>
      </c>
      <c r="AT585">
        <v>0.89</v>
      </c>
      <c r="AU585" s="5">
        <v>5.96</v>
      </c>
    </row>
    <row r="586" spans="1:47" x14ac:dyDescent="0.25">
      <c r="A586">
        <v>3052</v>
      </c>
      <c r="B586" t="s">
        <v>64</v>
      </c>
      <c r="C586">
        <v>33</v>
      </c>
      <c r="D586" t="s">
        <v>470</v>
      </c>
      <c r="E586" t="s">
        <v>74</v>
      </c>
      <c r="F586">
        <v>29.91</v>
      </c>
      <c r="G586">
        <v>5.4</v>
      </c>
      <c r="H586">
        <v>8.4700000000000006</v>
      </c>
      <c r="I586">
        <v>4.45</v>
      </c>
      <c r="J586">
        <v>72.59</v>
      </c>
      <c r="K586">
        <v>13.63</v>
      </c>
      <c r="L586">
        <v>1.18</v>
      </c>
      <c r="M586">
        <v>414.22</v>
      </c>
      <c r="N586">
        <v>4.13</v>
      </c>
      <c r="O586">
        <v>0.78</v>
      </c>
      <c r="P586">
        <v>2.02</v>
      </c>
      <c r="Q586">
        <v>0.8</v>
      </c>
      <c r="R586">
        <v>0.79</v>
      </c>
      <c r="S586">
        <v>2.04</v>
      </c>
      <c r="T586">
        <v>3</v>
      </c>
      <c r="U586">
        <v>0.81</v>
      </c>
      <c r="V586">
        <v>1.04</v>
      </c>
      <c r="W586">
        <v>0.83</v>
      </c>
      <c r="X586">
        <v>2.21</v>
      </c>
      <c r="Y586">
        <v>222.06</v>
      </c>
      <c r="Z586">
        <v>1.06</v>
      </c>
      <c r="AA586">
        <v>3.31</v>
      </c>
      <c r="AB586">
        <v>0.52</v>
      </c>
      <c r="AC586">
        <v>2.82</v>
      </c>
      <c r="AD586">
        <v>3.14</v>
      </c>
      <c r="AE586">
        <v>1.78</v>
      </c>
      <c r="AF586">
        <v>0.7</v>
      </c>
      <c r="AG586">
        <v>256.77999999999997</v>
      </c>
      <c r="AH586">
        <v>7.22</v>
      </c>
      <c r="AI586">
        <v>5.99</v>
      </c>
      <c r="AJ586">
        <v>5.96</v>
      </c>
      <c r="AK586">
        <v>0.84</v>
      </c>
      <c r="AL586">
        <v>2.98</v>
      </c>
      <c r="AM586">
        <v>14.53</v>
      </c>
      <c r="AN586">
        <v>0.84</v>
      </c>
      <c r="AO586">
        <v>3.76</v>
      </c>
      <c r="AP586">
        <v>0.62</v>
      </c>
      <c r="AQ586" t="s">
        <v>334</v>
      </c>
      <c r="AR586">
        <v>0.78</v>
      </c>
      <c r="AS586">
        <v>1.1200000000000001</v>
      </c>
      <c r="AT586">
        <v>0.89</v>
      </c>
      <c r="AU586" s="5">
        <v>5.96</v>
      </c>
    </row>
    <row r="587" spans="1:47" x14ac:dyDescent="0.25">
      <c r="A587">
        <v>3053</v>
      </c>
      <c r="B587" t="s">
        <v>65</v>
      </c>
      <c r="C587">
        <v>0</v>
      </c>
      <c r="D587" t="s">
        <v>470</v>
      </c>
      <c r="E587" t="s">
        <v>74</v>
      </c>
      <c r="F587">
        <v>31.53</v>
      </c>
      <c r="G587">
        <v>5.4</v>
      </c>
      <c r="H587">
        <v>8.4700000000000006</v>
      </c>
      <c r="I587">
        <v>4.45</v>
      </c>
      <c r="J587">
        <v>113.7</v>
      </c>
      <c r="K587">
        <v>77.930000000000007</v>
      </c>
      <c r="L587">
        <v>1.24</v>
      </c>
      <c r="M587">
        <v>2135.21</v>
      </c>
      <c r="N587">
        <v>4.13</v>
      </c>
      <c r="O587">
        <v>0.78</v>
      </c>
      <c r="P587">
        <v>7.78</v>
      </c>
      <c r="Q587">
        <v>0.8</v>
      </c>
      <c r="R587">
        <v>31.17</v>
      </c>
      <c r="S587">
        <v>2.04</v>
      </c>
      <c r="T587">
        <v>3</v>
      </c>
      <c r="U587">
        <v>0.81</v>
      </c>
      <c r="V587">
        <v>1.04</v>
      </c>
      <c r="W587">
        <v>1.02</v>
      </c>
      <c r="X587">
        <v>20.65</v>
      </c>
      <c r="Y587">
        <v>3737.35</v>
      </c>
      <c r="Z587">
        <v>1.06</v>
      </c>
      <c r="AA587">
        <v>3.31</v>
      </c>
      <c r="AB587">
        <v>0.52</v>
      </c>
      <c r="AC587">
        <v>2.82</v>
      </c>
      <c r="AD587">
        <v>3.14</v>
      </c>
      <c r="AE587">
        <v>1.78</v>
      </c>
      <c r="AF587">
        <v>0.7</v>
      </c>
      <c r="AG587">
        <v>169.45</v>
      </c>
      <c r="AH587">
        <v>74.400000000000006</v>
      </c>
      <c r="AI587">
        <v>5.99</v>
      </c>
      <c r="AJ587">
        <v>5.96</v>
      </c>
      <c r="AK587">
        <v>0.84</v>
      </c>
      <c r="AL587">
        <v>2.98</v>
      </c>
      <c r="AM587">
        <v>118.9</v>
      </c>
      <c r="AN587">
        <v>0.84</v>
      </c>
      <c r="AO587">
        <v>3.76</v>
      </c>
      <c r="AP587">
        <v>0.62</v>
      </c>
      <c r="AQ587" t="s">
        <v>334</v>
      </c>
      <c r="AR587">
        <v>3.34</v>
      </c>
      <c r="AS587">
        <v>1.1200000000000001</v>
      </c>
      <c r="AT587">
        <v>0.89</v>
      </c>
      <c r="AU587" s="5">
        <v>36.21</v>
      </c>
    </row>
    <row r="588" spans="1:47" x14ac:dyDescent="0.25">
      <c r="A588">
        <v>3053</v>
      </c>
      <c r="B588" t="s">
        <v>65</v>
      </c>
      <c r="C588">
        <v>33</v>
      </c>
      <c r="D588" t="s">
        <v>470</v>
      </c>
      <c r="E588" t="s">
        <v>74</v>
      </c>
      <c r="F588">
        <v>6.08</v>
      </c>
      <c r="G588">
        <v>5.4</v>
      </c>
      <c r="H588">
        <v>8.4700000000000006</v>
      </c>
      <c r="I588">
        <v>4.45</v>
      </c>
      <c r="J588">
        <v>45.74</v>
      </c>
      <c r="K588">
        <v>4.82</v>
      </c>
      <c r="L588">
        <v>1.18</v>
      </c>
      <c r="M588">
        <v>0.52</v>
      </c>
      <c r="N588">
        <v>4.13</v>
      </c>
      <c r="O588">
        <v>0.78</v>
      </c>
      <c r="P588">
        <v>0.39</v>
      </c>
      <c r="Q588">
        <v>0.8</v>
      </c>
      <c r="R588">
        <v>0.79</v>
      </c>
      <c r="S588">
        <v>2.04</v>
      </c>
      <c r="T588">
        <v>3</v>
      </c>
      <c r="U588">
        <v>0.81</v>
      </c>
      <c r="V588">
        <v>1.04</v>
      </c>
      <c r="W588">
        <v>0.83</v>
      </c>
      <c r="X588">
        <v>0.05</v>
      </c>
      <c r="Y588">
        <v>21.66</v>
      </c>
      <c r="Z588">
        <v>1.06</v>
      </c>
      <c r="AA588">
        <v>3.31</v>
      </c>
      <c r="AB588">
        <v>0.52</v>
      </c>
      <c r="AC588">
        <v>2.82</v>
      </c>
      <c r="AD588">
        <v>3.14</v>
      </c>
      <c r="AE588">
        <v>1.78</v>
      </c>
      <c r="AF588">
        <v>0.7</v>
      </c>
      <c r="AG588">
        <v>2.2999999999999998</v>
      </c>
      <c r="AH588">
        <v>5.0199999999999996</v>
      </c>
      <c r="AI588">
        <v>5.99</v>
      </c>
      <c r="AJ588">
        <v>5.96</v>
      </c>
      <c r="AK588">
        <v>0.84</v>
      </c>
      <c r="AL588">
        <v>2.98</v>
      </c>
      <c r="AM588">
        <v>0.83</v>
      </c>
      <c r="AN588">
        <v>0.84</v>
      </c>
      <c r="AO588">
        <v>3.76</v>
      </c>
      <c r="AP588">
        <v>0.62</v>
      </c>
      <c r="AQ588" t="s">
        <v>334</v>
      </c>
      <c r="AR588">
        <v>0.78</v>
      </c>
      <c r="AS588">
        <v>1.1200000000000001</v>
      </c>
      <c r="AT588">
        <v>0.89</v>
      </c>
      <c r="AU588" s="5">
        <v>5.96</v>
      </c>
    </row>
    <row r="589" spans="1:47" x14ac:dyDescent="0.25">
      <c r="A589">
        <v>3054</v>
      </c>
      <c r="B589" t="s">
        <v>66</v>
      </c>
      <c r="C589">
        <v>0</v>
      </c>
      <c r="D589" t="s">
        <v>470</v>
      </c>
      <c r="E589" t="s">
        <v>74</v>
      </c>
      <c r="F589">
        <v>6.08</v>
      </c>
      <c r="G589">
        <v>5.4</v>
      </c>
      <c r="H589">
        <v>8.4700000000000006</v>
      </c>
      <c r="I589">
        <v>4.45</v>
      </c>
      <c r="J589">
        <v>0.85</v>
      </c>
      <c r="K589">
        <v>4.82</v>
      </c>
      <c r="L589">
        <v>1.18</v>
      </c>
      <c r="M589">
        <v>0.52</v>
      </c>
      <c r="N589">
        <v>4.13</v>
      </c>
      <c r="O589">
        <v>0.78</v>
      </c>
      <c r="P589">
        <v>0.33</v>
      </c>
      <c r="Q589">
        <v>0.8</v>
      </c>
      <c r="R589">
        <v>0.79</v>
      </c>
      <c r="S589">
        <v>2.04</v>
      </c>
      <c r="T589">
        <v>3</v>
      </c>
      <c r="U589">
        <v>0.81</v>
      </c>
      <c r="V589">
        <v>1.04</v>
      </c>
      <c r="W589">
        <v>0.83</v>
      </c>
      <c r="X589">
        <v>0.05</v>
      </c>
      <c r="Y589">
        <v>0.84</v>
      </c>
      <c r="Z589">
        <v>1.06</v>
      </c>
      <c r="AA589">
        <v>3.31</v>
      </c>
      <c r="AB589">
        <v>0.52</v>
      </c>
      <c r="AC589">
        <v>2.82</v>
      </c>
      <c r="AD589">
        <v>3.14</v>
      </c>
      <c r="AE589">
        <v>1.78</v>
      </c>
      <c r="AF589">
        <v>0.7</v>
      </c>
      <c r="AG589">
        <v>2.2999999999999998</v>
      </c>
      <c r="AH589">
        <v>4.45</v>
      </c>
      <c r="AI589">
        <v>5.99</v>
      </c>
      <c r="AJ589">
        <v>5.96</v>
      </c>
      <c r="AK589">
        <v>0.84</v>
      </c>
      <c r="AL589">
        <v>2.98</v>
      </c>
      <c r="AM589">
        <v>0.83</v>
      </c>
      <c r="AN589">
        <v>0.84</v>
      </c>
      <c r="AO589">
        <v>3.76</v>
      </c>
      <c r="AP589">
        <v>0.62</v>
      </c>
      <c r="AQ589" t="s">
        <v>334</v>
      </c>
      <c r="AR589">
        <v>0.78</v>
      </c>
      <c r="AS589">
        <v>1.1200000000000001</v>
      </c>
      <c r="AT589">
        <v>0.89</v>
      </c>
      <c r="AU589" s="5">
        <v>5.96</v>
      </c>
    </row>
    <row r="590" spans="1:47" x14ac:dyDescent="0.25">
      <c r="A590">
        <v>3055</v>
      </c>
      <c r="B590" t="s">
        <v>67</v>
      </c>
      <c r="C590">
        <v>0</v>
      </c>
      <c r="D590" t="s">
        <v>470</v>
      </c>
      <c r="E590" t="s">
        <v>74</v>
      </c>
      <c r="F590">
        <v>16.64</v>
      </c>
      <c r="G590">
        <v>5.4</v>
      </c>
      <c r="H590">
        <v>8.4700000000000006</v>
      </c>
      <c r="I590">
        <v>4.45</v>
      </c>
      <c r="J590">
        <v>0.85</v>
      </c>
      <c r="K590">
        <v>8.31</v>
      </c>
      <c r="L590">
        <v>1.18</v>
      </c>
      <c r="M590">
        <v>297.02999999999997</v>
      </c>
      <c r="N590">
        <v>4.13</v>
      </c>
      <c r="O590">
        <v>0.78</v>
      </c>
      <c r="P590">
        <v>1.84</v>
      </c>
      <c r="Q590">
        <v>0.8</v>
      </c>
      <c r="R590">
        <v>0.79</v>
      </c>
      <c r="S590">
        <v>2.04</v>
      </c>
      <c r="T590">
        <v>3</v>
      </c>
      <c r="U590">
        <v>0.81</v>
      </c>
      <c r="V590">
        <v>1.04</v>
      </c>
      <c r="W590">
        <v>0.83</v>
      </c>
      <c r="X590">
        <v>0.05</v>
      </c>
      <c r="Y590">
        <v>15.2</v>
      </c>
      <c r="Z590">
        <v>1.06</v>
      </c>
      <c r="AA590">
        <v>3.31</v>
      </c>
      <c r="AB590">
        <v>0.52</v>
      </c>
      <c r="AC590">
        <v>2.82</v>
      </c>
      <c r="AD590">
        <v>3.14</v>
      </c>
      <c r="AE590">
        <v>1.78</v>
      </c>
      <c r="AF590">
        <v>0.7</v>
      </c>
      <c r="AG590">
        <v>188.17</v>
      </c>
      <c r="AH590">
        <v>17.829999999999998</v>
      </c>
      <c r="AI590">
        <v>5.99</v>
      </c>
      <c r="AJ590">
        <v>5.96</v>
      </c>
      <c r="AK590">
        <v>0.84</v>
      </c>
      <c r="AL590">
        <v>2.98</v>
      </c>
      <c r="AM590">
        <v>14.59</v>
      </c>
      <c r="AN590">
        <v>0.84</v>
      </c>
      <c r="AO590">
        <v>3.76</v>
      </c>
      <c r="AP590">
        <v>0.62</v>
      </c>
      <c r="AQ590" t="s">
        <v>334</v>
      </c>
      <c r="AR590">
        <v>0.78</v>
      </c>
      <c r="AS590">
        <v>1.1200000000000001</v>
      </c>
      <c r="AT590">
        <v>0.89</v>
      </c>
      <c r="AU590" s="5">
        <v>5.96</v>
      </c>
    </row>
    <row r="591" spans="1:47" x14ac:dyDescent="0.25">
      <c r="A591">
        <v>3056</v>
      </c>
      <c r="B591" t="s">
        <v>68</v>
      </c>
      <c r="C591">
        <v>0</v>
      </c>
      <c r="D591" t="s">
        <v>470</v>
      </c>
      <c r="E591" t="s">
        <v>74</v>
      </c>
      <c r="F591">
        <v>6.08</v>
      </c>
      <c r="G591">
        <v>5.4</v>
      </c>
      <c r="H591">
        <v>8.4700000000000006</v>
      </c>
      <c r="I591">
        <v>4.45</v>
      </c>
      <c r="J591">
        <v>38.51</v>
      </c>
      <c r="K591">
        <v>233.01</v>
      </c>
      <c r="L591">
        <v>1.18</v>
      </c>
      <c r="M591">
        <v>754.7</v>
      </c>
      <c r="N591">
        <v>4.13</v>
      </c>
      <c r="O591">
        <v>6.88</v>
      </c>
      <c r="P591">
        <v>4.45</v>
      </c>
      <c r="Q591">
        <v>0.8</v>
      </c>
      <c r="R591">
        <v>1.48</v>
      </c>
      <c r="S591">
        <v>2.04</v>
      </c>
      <c r="T591">
        <v>3</v>
      </c>
      <c r="U591">
        <v>0.81</v>
      </c>
      <c r="V591">
        <v>1.04</v>
      </c>
      <c r="W591">
        <v>28.79</v>
      </c>
      <c r="X591">
        <v>0.4</v>
      </c>
      <c r="Y591">
        <v>108.22</v>
      </c>
      <c r="Z591">
        <v>1.06</v>
      </c>
      <c r="AA591">
        <v>60.08</v>
      </c>
      <c r="AB591">
        <v>0.52</v>
      </c>
      <c r="AC591">
        <v>2.82</v>
      </c>
      <c r="AD591">
        <v>3.14</v>
      </c>
      <c r="AE591">
        <v>1.78</v>
      </c>
      <c r="AF591">
        <v>0.7</v>
      </c>
      <c r="AG591">
        <v>8269.27</v>
      </c>
      <c r="AH591">
        <v>11.99</v>
      </c>
      <c r="AI591">
        <v>5.99</v>
      </c>
      <c r="AJ591">
        <v>5.96</v>
      </c>
      <c r="AK591">
        <v>0.84</v>
      </c>
      <c r="AL591">
        <v>2.98</v>
      </c>
      <c r="AM591">
        <v>3.73</v>
      </c>
      <c r="AN591">
        <v>0.84</v>
      </c>
      <c r="AO591">
        <v>3.76</v>
      </c>
      <c r="AP591">
        <v>0.62</v>
      </c>
      <c r="AQ591" t="s">
        <v>334</v>
      </c>
      <c r="AR591">
        <v>0.78</v>
      </c>
      <c r="AS591">
        <v>1.1200000000000001</v>
      </c>
      <c r="AT591">
        <v>0.89</v>
      </c>
      <c r="AU591" s="5">
        <v>5.96</v>
      </c>
    </row>
    <row r="592" spans="1:47" x14ac:dyDescent="0.25">
      <c r="A592">
        <v>3056</v>
      </c>
      <c r="B592" t="s">
        <v>68</v>
      </c>
      <c r="C592">
        <v>2</v>
      </c>
      <c r="D592" t="s">
        <v>470</v>
      </c>
      <c r="E592" t="s">
        <v>74</v>
      </c>
      <c r="F592">
        <v>6.08</v>
      </c>
      <c r="G592">
        <v>5.4</v>
      </c>
      <c r="H592">
        <v>8.4700000000000006</v>
      </c>
      <c r="I592">
        <v>4.45</v>
      </c>
      <c r="J592">
        <v>0.85</v>
      </c>
      <c r="K592">
        <v>4.82</v>
      </c>
      <c r="L592">
        <v>1.18</v>
      </c>
      <c r="M592">
        <v>0.52</v>
      </c>
      <c r="N592">
        <v>4.13</v>
      </c>
      <c r="O592">
        <v>0.78</v>
      </c>
      <c r="P592">
        <v>1.1599999999999999</v>
      </c>
      <c r="Q592">
        <v>0.8</v>
      </c>
      <c r="R592">
        <v>0.79</v>
      </c>
      <c r="S592">
        <v>2.04</v>
      </c>
      <c r="T592">
        <v>3</v>
      </c>
      <c r="U592">
        <v>0.81</v>
      </c>
      <c r="V592">
        <v>1.04</v>
      </c>
      <c r="W592">
        <v>0.83</v>
      </c>
      <c r="X592">
        <v>0.05</v>
      </c>
      <c r="Y592">
        <v>19.149999999999999</v>
      </c>
      <c r="Z592">
        <v>1.06</v>
      </c>
      <c r="AA592">
        <v>3.31</v>
      </c>
      <c r="AB592">
        <v>0.52</v>
      </c>
      <c r="AC592">
        <v>2.82</v>
      </c>
      <c r="AD592">
        <v>3.14</v>
      </c>
      <c r="AE592">
        <v>1.78</v>
      </c>
      <c r="AF592">
        <v>0.7</v>
      </c>
      <c r="AG592">
        <v>29.14</v>
      </c>
      <c r="AH592">
        <v>4.45</v>
      </c>
      <c r="AI592">
        <v>5.99</v>
      </c>
      <c r="AJ592">
        <v>5.96</v>
      </c>
      <c r="AK592">
        <v>0.84</v>
      </c>
      <c r="AL592">
        <v>2.98</v>
      </c>
      <c r="AM592">
        <v>0.83</v>
      </c>
      <c r="AN592">
        <v>0.84</v>
      </c>
      <c r="AO592">
        <v>3.76</v>
      </c>
      <c r="AP592">
        <v>0.62</v>
      </c>
      <c r="AQ592" t="s">
        <v>334</v>
      </c>
      <c r="AR592">
        <v>0.78</v>
      </c>
      <c r="AS592">
        <v>1.1200000000000001</v>
      </c>
      <c r="AT592">
        <v>0.89</v>
      </c>
      <c r="AU592" s="5">
        <v>5.96</v>
      </c>
    </row>
    <row r="593" spans="1:47" x14ac:dyDescent="0.25">
      <c r="A593">
        <v>3056</v>
      </c>
      <c r="B593" t="s">
        <v>68</v>
      </c>
      <c r="C593">
        <v>7</v>
      </c>
      <c r="D593" t="s">
        <v>470</v>
      </c>
      <c r="E593" t="s">
        <v>74</v>
      </c>
      <c r="F593">
        <v>97.7</v>
      </c>
      <c r="G593">
        <v>5.94</v>
      </c>
      <c r="H593">
        <v>23.13</v>
      </c>
      <c r="I593">
        <v>4.45</v>
      </c>
      <c r="J593">
        <v>0.85</v>
      </c>
      <c r="K593">
        <v>3593.95</v>
      </c>
      <c r="L593">
        <v>2.68</v>
      </c>
      <c r="M593">
        <v>1983.92</v>
      </c>
      <c r="N593">
        <v>4.13</v>
      </c>
      <c r="O593">
        <v>0.78</v>
      </c>
      <c r="P593">
        <v>2.09</v>
      </c>
      <c r="Q593">
        <v>10.64</v>
      </c>
      <c r="R593">
        <v>20</v>
      </c>
      <c r="S593">
        <v>2.04</v>
      </c>
      <c r="T593">
        <v>3</v>
      </c>
      <c r="U593">
        <v>0.81</v>
      </c>
      <c r="V593">
        <v>1.04</v>
      </c>
      <c r="W593">
        <v>12.26</v>
      </c>
      <c r="X593">
        <v>3.08</v>
      </c>
      <c r="Y593">
        <v>896.81</v>
      </c>
      <c r="Z593">
        <v>1.06</v>
      </c>
      <c r="AA593">
        <v>3.31</v>
      </c>
      <c r="AB593">
        <v>0.52</v>
      </c>
      <c r="AC593">
        <v>2.82</v>
      </c>
      <c r="AD593">
        <v>3.14</v>
      </c>
      <c r="AE593">
        <v>1.78</v>
      </c>
      <c r="AF593">
        <v>0.7</v>
      </c>
      <c r="AG593">
        <v>2170.54</v>
      </c>
      <c r="AH593">
        <v>24.56</v>
      </c>
      <c r="AI593">
        <v>8.56</v>
      </c>
      <c r="AJ593">
        <v>5.96</v>
      </c>
      <c r="AK593">
        <v>15.14</v>
      </c>
      <c r="AL593">
        <v>33.17</v>
      </c>
      <c r="AM593">
        <v>49.61</v>
      </c>
      <c r="AN593">
        <v>0.84</v>
      </c>
      <c r="AO593">
        <v>3.76</v>
      </c>
      <c r="AP593">
        <v>11.78</v>
      </c>
      <c r="AQ593" t="s">
        <v>334</v>
      </c>
      <c r="AR593">
        <v>2.59</v>
      </c>
      <c r="AS593">
        <v>1.1200000000000001</v>
      </c>
      <c r="AT593">
        <v>0.89</v>
      </c>
      <c r="AU593" s="5">
        <v>58.7</v>
      </c>
    </row>
    <row r="594" spans="1:47" x14ac:dyDescent="0.25">
      <c r="A594">
        <v>3056</v>
      </c>
      <c r="B594" t="s">
        <v>68</v>
      </c>
      <c r="C594">
        <v>9</v>
      </c>
      <c r="D594" t="s">
        <v>470</v>
      </c>
      <c r="E594" t="s">
        <v>74</v>
      </c>
      <c r="F594">
        <v>48.01</v>
      </c>
      <c r="G594">
        <v>5.4</v>
      </c>
      <c r="H594">
        <v>27.62</v>
      </c>
      <c r="I594">
        <v>4.45</v>
      </c>
      <c r="J594">
        <v>0.85</v>
      </c>
      <c r="K594">
        <v>553.67999999999995</v>
      </c>
      <c r="L594">
        <v>2.02</v>
      </c>
      <c r="M594">
        <v>1699.6</v>
      </c>
      <c r="N594">
        <v>4.13</v>
      </c>
      <c r="O594">
        <v>0.78</v>
      </c>
      <c r="P594">
        <v>1.1599999999999999</v>
      </c>
      <c r="Q594">
        <v>1.05</v>
      </c>
      <c r="R594">
        <v>3.37</v>
      </c>
      <c r="S594">
        <v>2.04</v>
      </c>
      <c r="T594">
        <v>3</v>
      </c>
      <c r="U594">
        <v>0.81</v>
      </c>
      <c r="V594">
        <v>1.04</v>
      </c>
      <c r="W594">
        <v>0.83</v>
      </c>
      <c r="X594">
        <v>0.19</v>
      </c>
      <c r="Y594">
        <v>510.73</v>
      </c>
      <c r="Z594">
        <v>1.06</v>
      </c>
      <c r="AA594">
        <v>3.31</v>
      </c>
      <c r="AB594">
        <v>0.52</v>
      </c>
      <c r="AC594">
        <v>2.82</v>
      </c>
      <c r="AD594">
        <v>3.14</v>
      </c>
      <c r="AE594">
        <v>1.78</v>
      </c>
      <c r="AF594">
        <v>0.7</v>
      </c>
      <c r="AG594">
        <v>765.28</v>
      </c>
      <c r="AH594">
        <v>10.75</v>
      </c>
      <c r="AI594">
        <v>5.99</v>
      </c>
      <c r="AJ594">
        <v>5.96</v>
      </c>
      <c r="AK594">
        <v>11.92</v>
      </c>
      <c r="AL594">
        <v>8.89</v>
      </c>
      <c r="AM594">
        <v>19.73</v>
      </c>
      <c r="AN594">
        <v>0.84</v>
      </c>
      <c r="AO594">
        <v>3.76</v>
      </c>
      <c r="AP594">
        <v>5.33</v>
      </c>
      <c r="AQ594" t="s">
        <v>334</v>
      </c>
      <c r="AR594">
        <v>0.78</v>
      </c>
      <c r="AS594">
        <v>1.1200000000000001</v>
      </c>
      <c r="AT594">
        <v>0.89</v>
      </c>
      <c r="AU594" s="5">
        <v>5.96</v>
      </c>
    </row>
    <row r="595" spans="1:47" x14ac:dyDescent="0.25">
      <c r="A595">
        <v>3056</v>
      </c>
      <c r="B595" t="s">
        <v>68</v>
      </c>
      <c r="C595">
        <v>27</v>
      </c>
      <c r="D595" t="s">
        <v>470</v>
      </c>
      <c r="E595" t="s">
        <v>74</v>
      </c>
      <c r="F595">
        <v>52.31</v>
      </c>
      <c r="G595">
        <v>5.4</v>
      </c>
      <c r="H595">
        <v>12.21</v>
      </c>
      <c r="I595">
        <v>4.45</v>
      </c>
      <c r="J595">
        <v>2.06</v>
      </c>
      <c r="K595">
        <v>999.34</v>
      </c>
      <c r="L595">
        <v>1.18</v>
      </c>
      <c r="M595">
        <v>1506.72</v>
      </c>
      <c r="N595">
        <v>4.13</v>
      </c>
      <c r="O595">
        <v>0.78</v>
      </c>
      <c r="P595">
        <v>2.06</v>
      </c>
      <c r="Q595">
        <v>0.8</v>
      </c>
      <c r="R595">
        <v>0.79</v>
      </c>
      <c r="S595">
        <v>2.04</v>
      </c>
      <c r="T595">
        <v>3</v>
      </c>
      <c r="U595">
        <v>0.81</v>
      </c>
      <c r="V595">
        <v>1.04</v>
      </c>
      <c r="W595">
        <v>0.83</v>
      </c>
      <c r="X595">
        <v>0.77</v>
      </c>
      <c r="Y595">
        <v>347.13</v>
      </c>
      <c r="Z595">
        <v>1.06</v>
      </c>
      <c r="AA595">
        <v>3.31</v>
      </c>
      <c r="AB595">
        <v>0.52</v>
      </c>
      <c r="AC595">
        <v>2.82</v>
      </c>
      <c r="AD595">
        <v>3.14</v>
      </c>
      <c r="AE595">
        <v>1.78</v>
      </c>
      <c r="AF595">
        <v>0.7</v>
      </c>
      <c r="AG595">
        <v>3338.2</v>
      </c>
      <c r="AH595">
        <v>8.1300000000000008</v>
      </c>
      <c r="AI595">
        <v>5.99</v>
      </c>
      <c r="AJ595">
        <v>5.96</v>
      </c>
      <c r="AK595">
        <v>0.84</v>
      </c>
      <c r="AL595">
        <v>2.98</v>
      </c>
      <c r="AM595">
        <v>39.770000000000003</v>
      </c>
      <c r="AN595">
        <v>0.84</v>
      </c>
      <c r="AO595">
        <v>3.76</v>
      </c>
      <c r="AP595">
        <v>3.13</v>
      </c>
      <c r="AQ595" t="s">
        <v>334</v>
      </c>
      <c r="AR595">
        <v>0.78</v>
      </c>
      <c r="AS595">
        <v>1.1200000000000001</v>
      </c>
      <c r="AT595">
        <v>0.89</v>
      </c>
      <c r="AU595" s="5">
        <v>5.96</v>
      </c>
    </row>
    <row r="596" spans="1:47" x14ac:dyDescent="0.25">
      <c r="A596">
        <v>3056</v>
      </c>
      <c r="B596" t="s">
        <v>68</v>
      </c>
      <c r="C596">
        <v>422</v>
      </c>
      <c r="D596" t="s">
        <v>470</v>
      </c>
      <c r="E596" t="s">
        <v>74</v>
      </c>
      <c r="F596">
        <v>161.74</v>
      </c>
      <c r="G596">
        <v>24.85</v>
      </c>
      <c r="H596">
        <v>24.38</v>
      </c>
      <c r="I596">
        <v>4.72</v>
      </c>
      <c r="J596">
        <v>44.06</v>
      </c>
      <c r="K596">
        <v>876.89</v>
      </c>
      <c r="L596">
        <v>2.6</v>
      </c>
      <c r="M596">
        <v>1476</v>
      </c>
      <c r="N596">
        <v>6.4</v>
      </c>
      <c r="O596">
        <v>2.17</v>
      </c>
      <c r="P596">
        <v>7.94</v>
      </c>
      <c r="Q596">
        <v>14.75</v>
      </c>
      <c r="R596">
        <v>43.14</v>
      </c>
      <c r="S596">
        <v>2.44</v>
      </c>
      <c r="T596">
        <v>0.9</v>
      </c>
      <c r="U596">
        <v>1.6</v>
      </c>
      <c r="V596">
        <v>1.73</v>
      </c>
      <c r="W596">
        <v>16.239999999999998</v>
      </c>
      <c r="X596">
        <v>9.2200000000000006</v>
      </c>
      <c r="Y596">
        <v>1044</v>
      </c>
      <c r="Z596">
        <v>2.86</v>
      </c>
      <c r="AA596">
        <v>54.53</v>
      </c>
      <c r="AB596">
        <v>2.68</v>
      </c>
      <c r="AC596">
        <v>2.8</v>
      </c>
      <c r="AD596">
        <v>0.95</v>
      </c>
      <c r="AE596">
        <v>1.27</v>
      </c>
      <c r="AF596">
        <v>2.95</v>
      </c>
      <c r="AG596">
        <v>4363</v>
      </c>
      <c r="AH596">
        <v>26.4</v>
      </c>
      <c r="AI596">
        <v>8.15</v>
      </c>
      <c r="AJ596">
        <v>16.920000000000002</v>
      </c>
      <c r="AK596">
        <v>16.55</v>
      </c>
      <c r="AL596">
        <v>28.34</v>
      </c>
      <c r="AM596">
        <v>41.49</v>
      </c>
      <c r="AN596">
        <v>3.46</v>
      </c>
      <c r="AO596">
        <v>7.16</v>
      </c>
      <c r="AP596">
        <v>26.64</v>
      </c>
      <c r="AQ596" t="s">
        <v>334</v>
      </c>
      <c r="AR596">
        <v>2.2400000000000002</v>
      </c>
      <c r="AS596">
        <v>3.05</v>
      </c>
      <c r="AT596">
        <v>2.76</v>
      </c>
      <c r="AU596">
        <v>80.47</v>
      </c>
    </row>
    <row r="597" spans="1:47" x14ac:dyDescent="0.25">
      <c r="A597">
        <v>3057</v>
      </c>
      <c r="B597" t="s">
        <v>69</v>
      </c>
      <c r="C597">
        <v>0</v>
      </c>
      <c r="D597" t="s">
        <v>470</v>
      </c>
      <c r="E597" t="s">
        <v>74</v>
      </c>
      <c r="F597">
        <v>6.08</v>
      </c>
      <c r="G597">
        <v>5.4</v>
      </c>
      <c r="H597">
        <v>8.4700000000000006</v>
      </c>
      <c r="I597">
        <v>4.45</v>
      </c>
      <c r="J597">
        <v>52.74</v>
      </c>
      <c r="K597">
        <v>16.14</v>
      </c>
      <c r="L597">
        <v>1.18</v>
      </c>
      <c r="M597">
        <v>202.09</v>
      </c>
      <c r="N597">
        <v>4.13</v>
      </c>
      <c r="O597">
        <v>0.78</v>
      </c>
      <c r="P597">
        <v>0.59</v>
      </c>
      <c r="Q597">
        <v>0.8</v>
      </c>
      <c r="R597">
        <v>0.79</v>
      </c>
      <c r="S597">
        <v>2.04</v>
      </c>
      <c r="T597">
        <v>3</v>
      </c>
      <c r="U597">
        <v>0.81</v>
      </c>
      <c r="V597">
        <v>1.04</v>
      </c>
      <c r="W597">
        <v>0.83</v>
      </c>
      <c r="X597">
        <v>0.05</v>
      </c>
      <c r="Y597">
        <v>37.24</v>
      </c>
      <c r="Z597">
        <v>1.06</v>
      </c>
      <c r="AA597">
        <v>3.31</v>
      </c>
      <c r="AB597">
        <v>0.52</v>
      </c>
      <c r="AC597">
        <v>2.82</v>
      </c>
      <c r="AD597">
        <v>3.14</v>
      </c>
      <c r="AE597">
        <v>1.78</v>
      </c>
      <c r="AF597">
        <v>0.7</v>
      </c>
      <c r="AG597">
        <v>310.54000000000002</v>
      </c>
      <c r="AH597">
        <v>4.45</v>
      </c>
      <c r="AI597">
        <v>5.99</v>
      </c>
      <c r="AJ597">
        <v>5.96</v>
      </c>
      <c r="AK597">
        <v>0.84</v>
      </c>
      <c r="AL597">
        <v>2.98</v>
      </c>
      <c r="AM597">
        <v>6.63</v>
      </c>
      <c r="AN597">
        <v>0.84</v>
      </c>
      <c r="AO597">
        <v>3.76</v>
      </c>
      <c r="AP597">
        <v>0.62</v>
      </c>
      <c r="AQ597" t="s">
        <v>334</v>
      </c>
      <c r="AR597">
        <v>0.78</v>
      </c>
      <c r="AS597">
        <v>1.1200000000000001</v>
      </c>
      <c r="AT597">
        <v>0.89</v>
      </c>
      <c r="AU597" s="5">
        <v>5.96</v>
      </c>
    </row>
    <row r="598" spans="1:47" x14ac:dyDescent="0.25">
      <c r="A598">
        <v>3057</v>
      </c>
      <c r="B598" t="s">
        <v>69</v>
      </c>
      <c r="C598">
        <v>27</v>
      </c>
      <c r="D598" t="s">
        <v>470</v>
      </c>
      <c r="E598" t="s">
        <v>74</v>
      </c>
      <c r="F598">
        <v>53.62</v>
      </c>
      <c r="G598">
        <v>5.4</v>
      </c>
      <c r="H598">
        <v>8.4700000000000006</v>
      </c>
      <c r="I598">
        <v>4.45</v>
      </c>
      <c r="J598">
        <v>75.739999999999995</v>
      </c>
      <c r="K598">
        <v>142.83000000000001</v>
      </c>
      <c r="L598">
        <v>1.18</v>
      </c>
      <c r="M598">
        <v>1269.05</v>
      </c>
      <c r="N598">
        <v>4.13</v>
      </c>
      <c r="O598">
        <v>0.78</v>
      </c>
      <c r="P598">
        <v>1.57</v>
      </c>
      <c r="Q598">
        <v>0.8</v>
      </c>
      <c r="R598">
        <v>9.5299999999999994</v>
      </c>
      <c r="S598">
        <v>2.04</v>
      </c>
      <c r="T598">
        <v>3</v>
      </c>
      <c r="U598">
        <v>0.81</v>
      </c>
      <c r="V598">
        <v>1.04</v>
      </c>
      <c r="W598">
        <v>0.83</v>
      </c>
      <c r="X598">
        <v>2.4900000000000002</v>
      </c>
      <c r="Y598">
        <v>314.67</v>
      </c>
      <c r="Z598">
        <v>1.06</v>
      </c>
      <c r="AA598">
        <v>3.31</v>
      </c>
      <c r="AB598">
        <v>0.52</v>
      </c>
      <c r="AC598">
        <v>2.82</v>
      </c>
      <c r="AD598">
        <v>3.14</v>
      </c>
      <c r="AE598">
        <v>1.78</v>
      </c>
      <c r="AF598">
        <v>0.7</v>
      </c>
      <c r="AG598">
        <v>1001.89</v>
      </c>
      <c r="AH598">
        <v>30.43</v>
      </c>
      <c r="AI598">
        <v>5.99</v>
      </c>
      <c r="AJ598">
        <v>5.96</v>
      </c>
      <c r="AK598">
        <v>0.84</v>
      </c>
      <c r="AL598">
        <v>2.98</v>
      </c>
      <c r="AM598">
        <v>57.38</v>
      </c>
      <c r="AN598">
        <v>0.84</v>
      </c>
      <c r="AO598">
        <v>3.76</v>
      </c>
      <c r="AP598">
        <v>1.72</v>
      </c>
      <c r="AQ598" t="s">
        <v>334</v>
      </c>
      <c r="AR598">
        <v>0.78</v>
      </c>
      <c r="AS598">
        <v>1.1200000000000001</v>
      </c>
      <c r="AT598">
        <v>0.89</v>
      </c>
      <c r="AU598" s="5">
        <v>5.96</v>
      </c>
    </row>
    <row r="599" spans="1:47" x14ac:dyDescent="0.25">
      <c r="A599">
        <v>3058</v>
      </c>
      <c r="B599" t="s">
        <v>70</v>
      </c>
      <c r="C599">
        <v>0</v>
      </c>
      <c r="D599" t="s">
        <v>470</v>
      </c>
      <c r="E599" t="s">
        <v>74</v>
      </c>
      <c r="F599">
        <v>53.56</v>
      </c>
      <c r="G599">
        <v>5.4</v>
      </c>
      <c r="H599">
        <v>8.4700000000000006</v>
      </c>
      <c r="I599">
        <v>4.45</v>
      </c>
      <c r="J599">
        <v>165.98</v>
      </c>
      <c r="K599">
        <v>188.24</v>
      </c>
      <c r="L599">
        <v>1.18</v>
      </c>
      <c r="M599">
        <v>913.45</v>
      </c>
      <c r="N599">
        <v>4.13</v>
      </c>
      <c r="O599">
        <v>0.8</v>
      </c>
      <c r="P599">
        <v>5.69</v>
      </c>
      <c r="Q599">
        <v>0.8</v>
      </c>
      <c r="R599">
        <v>2.57</v>
      </c>
      <c r="S599">
        <v>2.04</v>
      </c>
      <c r="T599">
        <v>3</v>
      </c>
      <c r="U599">
        <v>0.81</v>
      </c>
      <c r="V599">
        <v>1.04</v>
      </c>
      <c r="W599">
        <v>0.83</v>
      </c>
      <c r="X599">
        <v>4.96</v>
      </c>
      <c r="Y599">
        <v>171.06</v>
      </c>
      <c r="Z599">
        <v>1.06</v>
      </c>
      <c r="AA599">
        <v>3.31</v>
      </c>
      <c r="AB599">
        <v>0.52</v>
      </c>
      <c r="AC599">
        <v>2.82</v>
      </c>
      <c r="AD599">
        <v>4.45</v>
      </c>
      <c r="AE599">
        <v>1.78</v>
      </c>
      <c r="AF599">
        <v>0.7</v>
      </c>
      <c r="AG599">
        <v>4978.4399999999996</v>
      </c>
      <c r="AH599">
        <v>19.71</v>
      </c>
      <c r="AI599">
        <v>5.99</v>
      </c>
      <c r="AJ599">
        <v>8.3800000000000008</v>
      </c>
      <c r="AK599">
        <v>0.84</v>
      </c>
      <c r="AL599">
        <v>2.98</v>
      </c>
      <c r="AM599">
        <v>68.52</v>
      </c>
      <c r="AN599">
        <v>0.84</v>
      </c>
      <c r="AO599">
        <v>3.76</v>
      </c>
      <c r="AP599">
        <v>1.31</v>
      </c>
      <c r="AQ599" t="s">
        <v>334</v>
      </c>
      <c r="AR599">
        <v>0.78</v>
      </c>
      <c r="AS599">
        <v>1.1200000000000001</v>
      </c>
      <c r="AT599">
        <v>0.89</v>
      </c>
      <c r="AU599" s="5">
        <v>5.96</v>
      </c>
    </row>
    <row r="600" spans="1:47" x14ac:dyDescent="0.25">
      <c r="A600">
        <v>3058</v>
      </c>
      <c r="B600" t="s">
        <v>70</v>
      </c>
      <c r="C600">
        <v>27</v>
      </c>
      <c r="D600" t="s">
        <v>470</v>
      </c>
      <c r="E600" t="s">
        <v>74</v>
      </c>
      <c r="F600">
        <v>29.91</v>
      </c>
      <c r="G600">
        <v>5.4</v>
      </c>
      <c r="H600">
        <v>8.4700000000000006</v>
      </c>
      <c r="I600">
        <v>4.45</v>
      </c>
      <c r="J600">
        <v>119.09</v>
      </c>
      <c r="K600">
        <v>5.34</v>
      </c>
      <c r="L600">
        <v>1.18</v>
      </c>
      <c r="M600">
        <v>157.34</v>
      </c>
      <c r="N600">
        <v>4.13</v>
      </c>
      <c r="O600">
        <v>0.78</v>
      </c>
      <c r="P600">
        <v>1.95</v>
      </c>
      <c r="Q600">
        <v>0.8</v>
      </c>
      <c r="R600">
        <v>0.79</v>
      </c>
      <c r="S600">
        <v>2.04</v>
      </c>
      <c r="T600">
        <v>3</v>
      </c>
      <c r="U600">
        <v>0.81</v>
      </c>
      <c r="V600">
        <v>1.04</v>
      </c>
      <c r="W600">
        <v>0.83</v>
      </c>
      <c r="X600">
        <v>1.2</v>
      </c>
      <c r="Y600">
        <v>14.35</v>
      </c>
      <c r="Z600">
        <v>1.06</v>
      </c>
      <c r="AA600">
        <v>3.31</v>
      </c>
      <c r="AB600">
        <v>0.52</v>
      </c>
      <c r="AC600">
        <v>2.82</v>
      </c>
      <c r="AD600">
        <v>3.14</v>
      </c>
      <c r="AE600">
        <v>1.78</v>
      </c>
      <c r="AF600">
        <v>0.7</v>
      </c>
      <c r="AG600">
        <v>256.32</v>
      </c>
      <c r="AH600">
        <v>4.45</v>
      </c>
      <c r="AI600">
        <v>5.99</v>
      </c>
      <c r="AJ600">
        <v>5.96</v>
      </c>
      <c r="AK600">
        <v>0.84</v>
      </c>
      <c r="AL600">
        <v>2.98</v>
      </c>
      <c r="AM600">
        <v>5.73</v>
      </c>
      <c r="AN600">
        <v>0.84</v>
      </c>
      <c r="AO600">
        <v>3.76</v>
      </c>
      <c r="AP600">
        <v>0.62</v>
      </c>
      <c r="AQ600" t="s">
        <v>334</v>
      </c>
      <c r="AR600">
        <v>0.78</v>
      </c>
      <c r="AS600">
        <v>1.1200000000000001</v>
      </c>
      <c r="AT600">
        <v>0.89</v>
      </c>
      <c r="AU600" s="5">
        <v>5.96</v>
      </c>
    </row>
    <row r="601" spans="1:47" x14ac:dyDescent="0.25">
      <c r="A601">
        <v>3058</v>
      </c>
      <c r="B601" t="s">
        <v>70</v>
      </c>
      <c r="C601">
        <v>422</v>
      </c>
      <c r="D601" t="s">
        <v>470</v>
      </c>
      <c r="E601" t="s">
        <v>74</v>
      </c>
      <c r="F601">
        <v>45.84</v>
      </c>
      <c r="G601">
        <v>2.94</v>
      </c>
      <c r="H601">
        <v>6.45</v>
      </c>
      <c r="I601">
        <v>7.41</v>
      </c>
      <c r="J601">
        <v>51.16</v>
      </c>
      <c r="K601">
        <v>11.46</v>
      </c>
      <c r="L601">
        <v>2.29</v>
      </c>
      <c r="M601">
        <v>366.93</v>
      </c>
      <c r="N601">
        <v>4.8</v>
      </c>
      <c r="O601">
        <v>1.1000000000000001</v>
      </c>
      <c r="P601">
        <v>13.11</v>
      </c>
      <c r="Q601">
        <v>2.6</v>
      </c>
      <c r="R601">
        <v>20.99</v>
      </c>
      <c r="S601">
        <v>2.44</v>
      </c>
      <c r="T601">
        <v>0.9</v>
      </c>
      <c r="U601">
        <v>1.49</v>
      </c>
      <c r="V601">
        <v>1.1499999999999999</v>
      </c>
      <c r="W601">
        <v>2.75</v>
      </c>
      <c r="X601">
        <v>2.98</v>
      </c>
      <c r="Y601">
        <v>49.45</v>
      </c>
      <c r="Z601">
        <v>2.86</v>
      </c>
      <c r="AA601">
        <v>1.67</v>
      </c>
      <c r="AB601">
        <v>2.31</v>
      </c>
      <c r="AC601">
        <v>2.8</v>
      </c>
      <c r="AD601">
        <v>3.41</v>
      </c>
      <c r="AE601">
        <v>1.02</v>
      </c>
      <c r="AF601">
        <v>2.95</v>
      </c>
      <c r="AG601">
        <v>360.04</v>
      </c>
      <c r="AH601">
        <v>21.81</v>
      </c>
      <c r="AI601">
        <v>9.08</v>
      </c>
      <c r="AJ601">
        <v>9.52</v>
      </c>
      <c r="AK601">
        <v>3.04</v>
      </c>
      <c r="AL601">
        <v>2.8</v>
      </c>
      <c r="AM601">
        <v>14.23</v>
      </c>
      <c r="AN601">
        <v>6.7</v>
      </c>
      <c r="AO601">
        <v>3.79</v>
      </c>
      <c r="AP601">
        <v>6.67</v>
      </c>
      <c r="AQ601" t="s">
        <v>334</v>
      </c>
      <c r="AR601">
        <v>2.19</v>
      </c>
      <c r="AS601">
        <v>3.05</v>
      </c>
      <c r="AT601">
        <v>2.76</v>
      </c>
      <c r="AU601">
        <v>7.44</v>
      </c>
    </row>
    <row r="602" spans="1:47" x14ac:dyDescent="0.25">
      <c r="A602">
        <v>3059</v>
      </c>
      <c r="B602" t="s">
        <v>71</v>
      </c>
      <c r="C602">
        <v>0</v>
      </c>
      <c r="D602" t="s">
        <v>470</v>
      </c>
      <c r="E602" t="s">
        <v>74</v>
      </c>
      <c r="F602">
        <v>15.22</v>
      </c>
      <c r="G602">
        <v>5.4</v>
      </c>
      <c r="H602">
        <v>8.4700000000000006</v>
      </c>
      <c r="I602">
        <v>4.45</v>
      </c>
      <c r="J602">
        <v>23.27</v>
      </c>
      <c r="K602">
        <v>8.9700000000000006</v>
      </c>
      <c r="L602">
        <v>1.18</v>
      </c>
      <c r="M602">
        <v>113.13</v>
      </c>
      <c r="N602">
        <v>4.13</v>
      </c>
      <c r="O602">
        <v>0.78</v>
      </c>
      <c r="P602">
        <v>0.59</v>
      </c>
      <c r="Q602">
        <v>0.8</v>
      </c>
      <c r="R602">
        <v>0.79</v>
      </c>
      <c r="S602">
        <v>2.04</v>
      </c>
      <c r="T602">
        <v>3</v>
      </c>
      <c r="U602">
        <v>0.81</v>
      </c>
      <c r="V602">
        <v>1.04</v>
      </c>
      <c r="W602">
        <v>0.83</v>
      </c>
      <c r="X602">
        <v>0.05</v>
      </c>
      <c r="Y602">
        <v>24.65</v>
      </c>
      <c r="Z602">
        <v>1.06</v>
      </c>
      <c r="AA602">
        <v>3.31</v>
      </c>
      <c r="AB602">
        <v>0.52</v>
      </c>
      <c r="AC602">
        <v>2.82</v>
      </c>
      <c r="AD602">
        <v>3.14</v>
      </c>
      <c r="AE602">
        <v>1.78</v>
      </c>
      <c r="AF602">
        <v>0.7</v>
      </c>
      <c r="AG602">
        <v>2.2999999999999998</v>
      </c>
      <c r="AH602">
        <v>6.58</v>
      </c>
      <c r="AI602">
        <v>5.99</v>
      </c>
      <c r="AJ602">
        <v>5.96</v>
      </c>
      <c r="AK602">
        <v>0.84</v>
      </c>
      <c r="AL602">
        <v>2.98</v>
      </c>
      <c r="AM602">
        <v>1.26</v>
      </c>
      <c r="AN602">
        <v>0.84</v>
      </c>
      <c r="AO602">
        <v>3.76</v>
      </c>
      <c r="AP602">
        <v>0.62</v>
      </c>
      <c r="AQ602" t="s">
        <v>334</v>
      </c>
      <c r="AR602">
        <v>0.78</v>
      </c>
      <c r="AS602">
        <v>1.1200000000000001</v>
      </c>
      <c r="AT602">
        <v>0.89</v>
      </c>
      <c r="AU602" s="5">
        <v>5.96</v>
      </c>
    </row>
    <row r="603" spans="1:47" x14ac:dyDescent="0.25">
      <c r="A603">
        <v>3059</v>
      </c>
      <c r="B603" t="s">
        <v>71</v>
      </c>
      <c r="C603">
        <v>27</v>
      </c>
      <c r="D603" t="s">
        <v>470</v>
      </c>
      <c r="E603" t="s">
        <v>74</v>
      </c>
      <c r="F603">
        <v>6.08</v>
      </c>
      <c r="G603">
        <v>5.4</v>
      </c>
      <c r="H603">
        <v>8.4700000000000006</v>
      </c>
      <c r="I603">
        <v>4.45</v>
      </c>
      <c r="J603">
        <v>6.61</v>
      </c>
      <c r="K603">
        <v>4.82</v>
      </c>
      <c r="L603">
        <v>1.18</v>
      </c>
      <c r="M603">
        <v>0.52</v>
      </c>
      <c r="N603">
        <v>4.13</v>
      </c>
      <c r="O603">
        <v>0.78</v>
      </c>
      <c r="P603">
        <v>0.78</v>
      </c>
      <c r="Q603">
        <v>0.8</v>
      </c>
      <c r="R603">
        <v>0.79</v>
      </c>
      <c r="S603">
        <v>2.04</v>
      </c>
      <c r="T603">
        <v>3</v>
      </c>
      <c r="U603">
        <v>0.81</v>
      </c>
      <c r="V603">
        <v>1.04</v>
      </c>
      <c r="W603">
        <v>0.83</v>
      </c>
      <c r="X603">
        <v>0.05</v>
      </c>
      <c r="Y603">
        <v>46.89</v>
      </c>
      <c r="Z603">
        <v>1.06</v>
      </c>
      <c r="AA603">
        <v>3.31</v>
      </c>
      <c r="AB603">
        <v>0.52</v>
      </c>
      <c r="AC603">
        <v>2.82</v>
      </c>
      <c r="AD603">
        <v>3.14</v>
      </c>
      <c r="AE603">
        <v>1.78</v>
      </c>
      <c r="AF603">
        <v>0.7</v>
      </c>
      <c r="AG603">
        <v>2.2999999999999998</v>
      </c>
      <c r="AH603">
        <v>6.39</v>
      </c>
      <c r="AI603">
        <v>5.99</v>
      </c>
      <c r="AJ603">
        <v>5.96</v>
      </c>
      <c r="AK603">
        <v>0.84</v>
      </c>
      <c r="AL603">
        <v>2.98</v>
      </c>
      <c r="AM603">
        <v>1.75</v>
      </c>
      <c r="AN603">
        <v>0.84</v>
      </c>
      <c r="AO603">
        <v>3.76</v>
      </c>
      <c r="AP603">
        <v>0.62</v>
      </c>
      <c r="AQ603" t="s">
        <v>334</v>
      </c>
      <c r="AR603">
        <v>0.78</v>
      </c>
      <c r="AS603">
        <v>1.1200000000000001</v>
      </c>
      <c r="AT603">
        <v>0.89</v>
      </c>
      <c r="AU603" s="5">
        <v>5.96</v>
      </c>
    </row>
    <row r="604" spans="1:47" x14ac:dyDescent="0.25">
      <c r="A604">
        <v>3059</v>
      </c>
      <c r="B604" t="s">
        <v>404</v>
      </c>
      <c r="C604">
        <v>422</v>
      </c>
      <c r="D604" t="s">
        <v>470</v>
      </c>
      <c r="E604" t="s">
        <v>74</v>
      </c>
      <c r="F604">
        <v>28.71</v>
      </c>
      <c r="G604">
        <v>2.94</v>
      </c>
      <c r="H604">
        <v>4.18</v>
      </c>
      <c r="I604">
        <v>3.08</v>
      </c>
      <c r="J604">
        <v>15.59</v>
      </c>
      <c r="K604">
        <v>2.04</v>
      </c>
      <c r="L604">
        <v>2.29</v>
      </c>
      <c r="M604">
        <v>3.36</v>
      </c>
      <c r="N604">
        <v>1.22</v>
      </c>
      <c r="O604">
        <v>0.66</v>
      </c>
      <c r="P604">
        <v>2.61</v>
      </c>
      <c r="Q604">
        <v>2.6</v>
      </c>
      <c r="R604">
        <v>11.16</v>
      </c>
      <c r="S604">
        <v>2.44</v>
      </c>
      <c r="T604">
        <v>0.9</v>
      </c>
      <c r="U604">
        <v>1.22</v>
      </c>
      <c r="V604">
        <v>1.1499999999999999</v>
      </c>
      <c r="W604">
        <v>2.75</v>
      </c>
      <c r="X604">
        <v>2.98</v>
      </c>
      <c r="Y604">
        <v>4.8899999999999997</v>
      </c>
      <c r="Z604">
        <v>2.86</v>
      </c>
      <c r="AA604">
        <v>1.26</v>
      </c>
      <c r="AB604">
        <v>2.31</v>
      </c>
      <c r="AC604">
        <v>2.8</v>
      </c>
      <c r="AD604">
        <v>0.62</v>
      </c>
      <c r="AE604">
        <v>1.02</v>
      </c>
      <c r="AF604">
        <v>2.95</v>
      </c>
      <c r="AG604">
        <v>2.14</v>
      </c>
      <c r="AH604">
        <v>6.44</v>
      </c>
      <c r="AI604">
        <v>2.89</v>
      </c>
      <c r="AJ604">
        <v>2.88</v>
      </c>
      <c r="AK604">
        <v>3.04</v>
      </c>
      <c r="AL604">
        <v>2.8</v>
      </c>
      <c r="AM604">
        <v>2.5299999999999998</v>
      </c>
      <c r="AN604">
        <v>3.46</v>
      </c>
      <c r="AO604">
        <v>2.95</v>
      </c>
      <c r="AP604">
        <v>2.9</v>
      </c>
      <c r="AQ604" t="s">
        <v>334</v>
      </c>
      <c r="AR604">
        <v>2.19</v>
      </c>
      <c r="AS604">
        <v>3.05</v>
      </c>
      <c r="AT604">
        <v>2.76</v>
      </c>
      <c r="AU604">
        <v>6.09</v>
      </c>
    </row>
    <row r="605" spans="1:47" x14ac:dyDescent="0.25">
      <c r="A605">
        <v>4001</v>
      </c>
      <c r="B605" t="s">
        <v>340</v>
      </c>
      <c r="C605">
        <v>0</v>
      </c>
      <c r="D605" t="s">
        <v>471</v>
      </c>
      <c r="E605" t="s">
        <v>74</v>
      </c>
      <c r="F605">
        <v>47.77</v>
      </c>
      <c r="G605">
        <v>6.19</v>
      </c>
      <c r="H605">
        <v>40.14</v>
      </c>
      <c r="I605">
        <v>6.98</v>
      </c>
      <c r="J605">
        <v>317.88</v>
      </c>
      <c r="K605">
        <v>138.22999999999999</v>
      </c>
      <c r="L605">
        <v>5.22</v>
      </c>
      <c r="M605">
        <v>923.51</v>
      </c>
      <c r="N605">
        <v>106.14</v>
      </c>
      <c r="O605">
        <v>4.12</v>
      </c>
      <c r="P605">
        <v>14.91</v>
      </c>
      <c r="Q605">
        <v>7.94</v>
      </c>
      <c r="R605">
        <v>128.18</v>
      </c>
      <c r="S605">
        <v>6.2</v>
      </c>
      <c r="T605">
        <v>2.86</v>
      </c>
      <c r="U605">
        <v>5.0199999999999996</v>
      </c>
      <c r="V605">
        <v>4.4400000000000004</v>
      </c>
      <c r="W605">
        <v>87.09</v>
      </c>
      <c r="X605">
        <v>5.62</v>
      </c>
      <c r="Y605">
        <v>723.09</v>
      </c>
      <c r="Z605">
        <v>5.69</v>
      </c>
      <c r="AA605">
        <v>5.45</v>
      </c>
      <c r="AB605">
        <v>6.04</v>
      </c>
      <c r="AC605">
        <v>11.8</v>
      </c>
      <c r="AD605">
        <v>3.99</v>
      </c>
      <c r="AE605">
        <v>2.11</v>
      </c>
      <c r="AF605">
        <v>5.8</v>
      </c>
      <c r="AG605">
        <v>20709</v>
      </c>
      <c r="AH605">
        <v>422.75</v>
      </c>
      <c r="AI605">
        <v>20.62</v>
      </c>
      <c r="AJ605">
        <v>12.66</v>
      </c>
      <c r="AK605">
        <v>55.36</v>
      </c>
      <c r="AL605">
        <v>65.16</v>
      </c>
      <c r="AM605">
        <v>12.49</v>
      </c>
      <c r="AN605">
        <v>10.46</v>
      </c>
      <c r="AO605">
        <v>72.88</v>
      </c>
      <c r="AP605">
        <v>20.100000000000001</v>
      </c>
      <c r="AQ605" t="s">
        <v>334</v>
      </c>
      <c r="AR605">
        <v>3.87</v>
      </c>
      <c r="AS605">
        <v>36.14</v>
      </c>
      <c r="AT605">
        <v>5.53</v>
      </c>
      <c r="AU605">
        <v>230.24</v>
      </c>
    </row>
    <row r="606" spans="1:47" x14ac:dyDescent="0.25">
      <c r="A606">
        <v>4001</v>
      </c>
      <c r="B606" t="s">
        <v>340</v>
      </c>
      <c r="C606">
        <v>4</v>
      </c>
      <c r="D606" t="s">
        <v>471</v>
      </c>
      <c r="E606" t="s">
        <v>74</v>
      </c>
      <c r="F606">
        <v>116.64</v>
      </c>
      <c r="G606">
        <v>11.06</v>
      </c>
      <c r="H606">
        <v>66</v>
      </c>
      <c r="I606">
        <v>6.16</v>
      </c>
      <c r="J606">
        <v>52.63</v>
      </c>
      <c r="K606">
        <v>831.6</v>
      </c>
      <c r="L606">
        <v>5.22</v>
      </c>
      <c r="M606">
        <v>2461</v>
      </c>
      <c r="N606">
        <v>29.01</v>
      </c>
      <c r="O606">
        <v>3.51</v>
      </c>
      <c r="P606">
        <v>71.900000000000006</v>
      </c>
      <c r="Q606">
        <v>5.82</v>
      </c>
      <c r="R606">
        <v>118.05</v>
      </c>
      <c r="S606">
        <v>6.2</v>
      </c>
      <c r="T606">
        <v>2.86</v>
      </c>
      <c r="U606">
        <v>5.0199999999999996</v>
      </c>
      <c r="V606">
        <v>4.4400000000000004</v>
      </c>
      <c r="W606">
        <v>31.24</v>
      </c>
      <c r="X606">
        <v>5.62</v>
      </c>
      <c r="Y606">
        <v>1900</v>
      </c>
      <c r="Z606">
        <v>5.69</v>
      </c>
      <c r="AA606">
        <v>5.45</v>
      </c>
      <c r="AB606">
        <v>5.58</v>
      </c>
      <c r="AC606">
        <v>6.76</v>
      </c>
      <c r="AD606">
        <v>4.18</v>
      </c>
      <c r="AE606">
        <v>1.59</v>
      </c>
      <c r="AF606">
        <v>5.8</v>
      </c>
      <c r="AG606">
        <v>3528</v>
      </c>
      <c r="AH606">
        <v>126.84</v>
      </c>
      <c r="AI606">
        <v>19.29</v>
      </c>
      <c r="AJ606">
        <v>17.170000000000002</v>
      </c>
      <c r="AK606">
        <v>39.33</v>
      </c>
      <c r="AL606">
        <v>21.45</v>
      </c>
      <c r="AM606">
        <v>71.84</v>
      </c>
      <c r="AN606">
        <v>8.84</v>
      </c>
      <c r="AO606">
        <v>83.14</v>
      </c>
      <c r="AP606">
        <v>25.52</v>
      </c>
      <c r="AQ606" t="s">
        <v>334</v>
      </c>
      <c r="AR606">
        <v>3.82</v>
      </c>
      <c r="AS606">
        <v>7.6</v>
      </c>
      <c r="AT606">
        <v>5.53</v>
      </c>
      <c r="AU606">
        <v>210.46</v>
      </c>
    </row>
    <row r="607" spans="1:47" x14ac:dyDescent="0.25">
      <c r="A607">
        <v>4001</v>
      </c>
      <c r="B607" t="s">
        <v>340</v>
      </c>
      <c r="C607">
        <v>6</v>
      </c>
      <c r="D607" t="s">
        <v>471</v>
      </c>
      <c r="E607" t="s">
        <v>74</v>
      </c>
      <c r="F607">
        <v>83.14</v>
      </c>
      <c r="G607">
        <v>5.2</v>
      </c>
      <c r="H607">
        <v>64.27</v>
      </c>
      <c r="I607">
        <v>5.82</v>
      </c>
      <c r="J607">
        <v>177.46</v>
      </c>
      <c r="K607">
        <v>184.99</v>
      </c>
      <c r="L607">
        <v>5.22</v>
      </c>
      <c r="M607">
        <v>1489</v>
      </c>
      <c r="N607">
        <v>122.76</v>
      </c>
      <c r="O607">
        <v>18.100000000000001</v>
      </c>
      <c r="P607">
        <v>24.98</v>
      </c>
      <c r="Q607">
        <v>19.48</v>
      </c>
      <c r="R607">
        <v>162.26</v>
      </c>
      <c r="S607">
        <v>6.2</v>
      </c>
      <c r="T607">
        <v>2.86</v>
      </c>
      <c r="U607">
        <v>5.0199999999999996</v>
      </c>
      <c r="V607">
        <v>4.4400000000000004</v>
      </c>
      <c r="W607">
        <v>43.37</v>
      </c>
      <c r="X607">
        <v>7.36</v>
      </c>
      <c r="Y607">
        <v>581.41999999999996</v>
      </c>
      <c r="Z607">
        <v>5.69</v>
      </c>
      <c r="AA607">
        <v>66.87</v>
      </c>
      <c r="AB607">
        <v>9.6199999999999992</v>
      </c>
      <c r="AC607">
        <v>9.39</v>
      </c>
      <c r="AD607">
        <v>7.83</v>
      </c>
      <c r="AE607">
        <v>1.59</v>
      </c>
      <c r="AF607">
        <v>5.8</v>
      </c>
      <c r="AG607">
        <v>19676</v>
      </c>
      <c r="AH607">
        <v>167.93</v>
      </c>
      <c r="AI607">
        <v>23.4</v>
      </c>
      <c r="AJ607">
        <v>15.5</v>
      </c>
      <c r="AK607">
        <v>41.39</v>
      </c>
      <c r="AL607">
        <v>59.86</v>
      </c>
      <c r="AM607">
        <v>77.63</v>
      </c>
      <c r="AN607">
        <v>9.07</v>
      </c>
      <c r="AO607">
        <v>109.79</v>
      </c>
      <c r="AP607">
        <v>31.9</v>
      </c>
      <c r="AQ607" t="s">
        <v>334</v>
      </c>
      <c r="AR607">
        <v>3.83</v>
      </c>
      <c r="AS607">
        <v>15.36</v>
      </c>
      <c r="AT607">
        <v>5.53</v>
      </c>
      <c r="AU607">
        <v>222.87</v>
      </c>
    </row>
    <row r="608" spans="1:47" x14ac:dyDescent="0.25">
      <c r="A608">
        <v>4002</v>
      </c>
      <c r="B608" t="s">
        <v>341</v>
      </c>
      <c r="C608">
        <v>0</v>
      </c>
      <c r="D608" t="s">
        <v>471</v>
      </c>
      <c r="E608" t="s">
        <v>74</v>
      </c>
      <c r="F608">
        <v>610.27</v>
      </c>
      <c r="G608">
        <v>49.85</v>
      </c>
      <c r="H608">
        <v>40.46</v>
      </c>
      <c r="I608">
        <v>8.2899999999999991</v>
      </c>
      <c r="J608">
        <v>120.21</v>
      </c>
      <c r="K608">
        <v>4693</v>
      </c>
      <c r="L608">
        <v>5.22</v>
      </c>
      <c r="M608">
        <v>3840</v>
      </c>
      <c r="N608">
        <v>38.31</v>
      </c>
      <c r="O608">
        <v>8.4700000000000006</v>
      </c>
      <c r="P608">
        <v>29.35</v>
      </c>
      <c r="Q608">
        <v>330.11</v>
      </c>
      <c r="R608">
        <v>508.08</v>
      </c>
      <c r="S608">
        <v>6.2</v>
      </c>
      <c r="T608">
        <v>17.13</v>
      </c>
      <c r="U608">
        <v>5.0199999999999996</v>
      </c>
      <c r="V608">
        <v>4.4400000000000004</v>
      </c>
      <c r="W608">
        <v>263.94</v>
      </c>
      <c r="X608">
        <v>5.82</v>
      </c>
      <c r="Y608">
        <v>7664</v>
      </c>
      <c r="Z608">
        <v>5.69</v>
      </c>
      <c r="AA608">
        <v>19.760000000000002</v>
      </c>
      <c r="AB608">
        <v>10.86</v>
      </c>
      <c r="AC608">
        <v>5.4</v>
      </c>
      <c r="AD608">
        <v>3.37</v>
      </c>
      <c r="AE608">
        <v>4.1900000000000004</v>
      </c>
      <c r="AF608">
        <v>5.8</v>
      </c>
      <c r="AG608">
        <v>18265</v>
      </c>
      <c r="AH608">
        <v>180.26</v>
      </c>
      <c r="AI608">
        <v>31.82</v>
      </c>
      <c r="AJ608">
        <v>83.77</v>
      </c>
      <c r="AK608">
        <v>275.67</v>
      </c>
      <c r="AL608">
        <v>183.53</v>
      </c>
      <c r="AM608">
        <v>211.02</v>
      </c>
      <c r="AN608">
        <v>33.619999999999997</v>
      </c>
      <c r="AO608">
        <v>73.56</v>
      </c>
      <c r="AP608">
        <v>36.270000000000003</v>
      </c>
      <c r="AQ608" t="s">
        <v>334</v>
      </c>
      <c r="AR608">
        <v>26.31</v>
      </c>
      <c r="AS608">
        <v>30.54</v>
      </c>
      <c r="AT608">
        <v>5.53</v>
      </c>
      <c r="AU608">
        <v>855.01</v>
      </c>
    </row>
    <row r="609" spans="1:47" x14ac:dyDescent="0.25">
      <c r="A609">
        <v>4003</v>
      </c>
      <c r="B609" t="s">
        <v>342</v>
      </c>
      <c r="C609">
        <v>0</v>
      </c>
      <c r="D609" t="s">
        <v>471</v>
      </c>
      <c r="E609" t="s">
        <v>74</v>
      </c>
      <c r="F609">
        <v>623.49</v>
      </c>
      <c r="G609">
        <v>5.2</v>
      </c>
      <c r="H609">
        <v>8.19</v>
      </c>
      <c r="I609">
        <v>5.82</v>
      </c>
      <c r="J609">
        <v>16.34</v>
      </c>
      <c r="K609">
        <v>310.39999999999998</v>
      </c>
      <c r="L609">
        <v>5.22</v>
      </c>
      <c r="M609">
        <v>1970</v>
      </c>
      <c r="N609">
        <v>3.72</v>
      </c>
      <c r="O609">
        <v>3.3</v>
      </c>
      <c r="P609">
        <v>17.11</v>
      </c>
      <c r="Q609">
        <v>5.82</v>
      </c>
      <c r="R609">
        <v>18.86</v>
      </c>
      <c r="S609">
        <v>6.2</v>
      </c>
      <c r="T609">
        <v>2.86</v>
      </c>
      <c r="U609">
        <v>5.0199999999999996</v>
      </c>
      <c r="V609">
        <v>4.4400000000000004</v>
      </c>
      <c r="W609">
        <v>5.85</v>
      </c>
      <c r="X609">
        <v>5.62</v>
      </c>
      <c r="Y609">
        <v>1440</v>
      </c>
      <c r="Z609">
        <v>5.69</v>
      </c>
      <c r="AA609">
        <v>2.16</v>
      </c>
      <c r="AB609">
        <v>2.46</v>
      </c>
      <c r="AC609">
        <v>5.14</v>
      </c>
      <c r="AD609">
        <v>3.37</v>
      </c>
      <c r="AE609">
        <v>1.59</v>
      </c>
      <c r="AF609">
        <v>5.8</v>
      </c>
      <c r="AG609">
        <v>1130</v>
      </c>
      <c r="AH609">
        <v>118.39</v>
      </c>
      <c r="AI609">
        <v>7.96</v>
      </c>
      <c r="AJ609">
        <v>9.15</v>
      </c>
      <c r="AK609">
        <v>198.62</v>
      </c>
      <c r="AL609">
        <v>53.74</v>
      </c>
      <c r="AM609">
        <v>166.76</v>
      </c>
      <c r="AN609">
        <v>6.2</v>
      </c>
      <c r="AO609">
        <v>5.9</v>
      </c>
      <c r="AP609">
        <v>5.6</v>
      </c>
      <c r="AQ609" t="s">
        <v>334</v>
      </c>
      <c r="AR609">
        <v>3.82</v>
      </c>
      <c r="AS609">
        <v>6.11</v>
      </c>
      <c r="AT609">
        <v>5.53</v>
      </c>
      <c r="AU609">
        <v>44.45</v>
      </c>
    </row>
    <row r="610" spans="1:47" x14ac:dyDescent="0.25">
      <c r="A610">
        <v>4003</v>
      </c>
      <c r="B610" t="s">
        <v>342</v>
      </c>
      <c r="C610">
        <v>3</v>
      </c>
      <c r="D610" t="s">
        <v>471</v>
      </c>
      <c r="E610" t="s">
        <v>74</v>
      </c>
      <c r="F610">
        <v>104.19</v>
      </c>
      <c r="G610">
        <v>5.2</v>
      </c>
      <c r="H610">
        <v>8.19</v>
      </c>
      <c r="I610">
        <v>5.82</v>
      </c>
      <c r="J610">
        <v>7.41</v>
      </c>
      <c r="K610">
        <v>5</v>
      </c>
      <c r="L610">
        <v>5.22</v>
      </c>
      <c r="M610">
        <v>199.6</v>
      </c>
      <c r="N610">
        <v>3.72</v>
      </c>
      <c r="O610">
        <v>3.3</v>
      </c>
      <c r="P610">
        <v>10.9</v>
      </c>
      <c r="Q610">
        <v>5.82</v>
      </c>
      <c r="R610">
        <v>9.25</v>
      </c>
      <c r="S610">
        <v>6.2</v>
      </c>
      <c r="T610">
        <v>2.86</v>
      </c>
      <c r="U610">
        <v>5.0199999999999996</v>
      </c>
      <c r="V610">
        <v>4.4400000000000004</v>
      </c>
      <c r="W610">
        <v>5.85</v>
      </c>
      <c r="X610">
        <v>5.62</v>
      </c>
      <c r="Y610">
        <v>102.41</v>
      </c>
      <c r="Z610">
        <v>5.69</v>
      </c>
      <c r="AA610">
        <v>2.16</v>
      </c>
      <c r="AB610">
        <v>2.46</v>
      </c>
      <c r="AC610">
        <v>5.14</v>
      </c>
      <c r="AD610">
        <v>3.37</v>
      </c>
      <c r="AE610">
        <v>1.59</v>
      </c>
      <c r="AF610">
        <v>5.8</v>
      </c>
      <c r="AG610">
        <v>53.78</v>
      </c>
      <c r="AH610">
        <v>41.48</v>
      </c>
      <c r="AI610">
        <v>5.87</v>
      </c>
      <c r="AJ610">
        <v>5.57</v>
      </c>
      <c r="AK610">
        <v>6.31</v>
      </c>
      <c r="AL610">
        <v>4.55</v>
      </c>
      <c r="AM610">
        <v>13.15</v>
      </c>
      <c r="AN610">
        <v>6.2</v>
      </c>
      <c r="AO610">
        <v>5.9</v>
      </c>
      <c r="AP610">
        <v>5.33</v>
      </c>
      <c r="AQ610" t="s">
        <v>334</v>
      </c>
      <c r="AR610">
        <v>3.82</v>
      </c>
      <c r="AS610">
        <v>6.11</v>
      </c>
      <c r="AT610">
        <v>5.53</v>
      </c>
      <c r="AU610">
        <v>6.29</v>
      </c>
    </row>
    <row r="611" spans="1:47" x14ac:dyDescent="0.25">
      <c r="A611">
        <v>4004</v>
      </c>
      <c r="B611" t="s">
        <v>343</v>
      </c>
      <c r="C611">
        <v>0</v>
      </c>
      <c r="D611" t="s">
        <v>471</v>
      </c>
      <c r="E611" t="s">
        <v>74</v>
      </c>
      <c r="F611">
        <v>23.7</v>
      </c>
      <c r="G611">
        <v>25.17</v>
      </c>
      <c r="H611">
        <v>8.19</v>
      </c>
      <c r="I611">
        <v>5.82</v>
      </c>
      <c r="J611">
        <v>14.65</v>
      </c>
      <c r="K611">
        <v>3.77</v>
      </c>
      <c r="L611">
        <v>5.22</v>
      </c>
      <c r="M611">
        <v>6</v>
      </c>
      <c r="N611">
        <v>3.72</v>
      </c>
      <c r="O611">
        <v>3.3</v>
      </c>
      <c r="P611">
        <v>3.62</v>
      </c>
      <c r="Q611">
        <v>5.82</v>
      </c>
      <c r="R611">
        <v>8.92</v>
      </c>
      <c r="S611">
        <v>6.2</v>
      </c>
      <c r="T611">
        <v>2.86</v>
      </c>
      <c r="U611">
        <v>5.0199999999999996</v>
      </c>
      <c r="V611">
        <v>4.4400000000000004</v>
      </c>
      <c r="W611">
        <v>5.85</v>
      </c>
      <c r="X611">
        <v>5.62</v>
      </c>
      <c r="Y611">
        <v>5.91</v>
      </c>
      <c r="Z611">
        <v>5.69</v>
      </c>
      <c r="AA611">
        <v>2.16</v>
      </c>
      <c r="AB611">
        <v>2.46</v>
      </c>
      <c r="AC611">
        <v>5.14</v>
      </c>
      <c r="AD611">
        <v>3.37</v>
      </c>
      <c r="AE611">
        <v>1.59</v>
      </c>
      <c r="AF611">
        <v>5.8</v>
      </c>
      <c r="AG611">
        <v>4.51</v>
      </c>
      <c r="AH611">
        <v>6.27</v>
      </c>
      <c r="AI611">
        <v>5.87</v>
      </c>
      <c r="AJ611">
        <v>7.36</v>
      </c>
      <c r="AK611">
        <v>6.31</v>
      </c>
      <c r="AL611">
        <v>4.55</v>
      </c>
      <c r="AM611">
        <v>5.87</v>
      </c>
      <c r="AN611">
        <v>6.2</v>
      </c>
      <c r="AO611">
        <v>5.9</v>
      </c>
      <c r="AP611">
        <v>5.33</v>
      </c>
      <c r="AQ611" t="s">
        <v>334</v>
      </c>
      <c r="AR611">
        <v>3.82</v>
      </c>
      <c r="AS611">
        <v>6.11</v>
      </c>
      <c r="AT611">
        <v>5.53</v>
      </c>
      <c r="AU611">
        <v>6.29</v>
      </c>
    </row>
    <row r="612" spans="1:47" x14ac:dyDescent="0.25">
      <c r="A612">
        <v>4005</v>
      </c>
      <c r="B612" t="s">
        <v>344</v>
      </c>
      <c r="C612">
        <v>0</v>
      </c>
      <c r="D612" t="s">
        <v>471</v>
      </c>
      <c r="E612" t="s">
        <v>74</v>
      </c>
      <c r="F612">
        <v>15.68</v>
      </c>
      <c r="G612">
        <v>5.2</v>
      </c>
      <c r="H612">
        <v>8.19</v>
      </c>
      <c r="I612">
        <v>5.82</v>
      </c>
      <c r="J612">
        <v>5.36</v>
      </c>
      <c r="K612">
        <v>3.77</v>
      </c>
      <c r="L612">
        <v>5.22</v>
      </c>
      <c r="M612">
        <v>6</v>
      </c>
      <c r="N612">
        <v>3.72</v>
      </c>
      <c r="O612">
        <v>3.3</v>
      </c>
      <c r="P612">
        <v>2.4700000000000002</v>
      </c>
      <c r="Q612">
        <v>5.82</v>
      </c>
      <c r="R612">
        <v>6.04</v>
      </c>
      <c r="S612">
        <v>6.2</v>
      </c>
      <c r="T612">
        <v>2.86</v>
      </c>
      <c r="U612">
        <v>5.0199999999999996</v>
      </c>
      <c r="V612">
        <v>4.4400000000000004</v>
      </c>
      <c r="W612">
        <v>5.85</v>
      </c>
      <c r="X612">
        <v>5.62</v>
      </c>
      <c r="Y612">
        <v>5.91</v>
      </c>
      <c r="Z612">
        <v>5.69</v>
      </c>
      <c r="AA612">
        <v>2.16</v>
      </c>
      <c r="AB612">
        <v>2.46</v>
      </c>
      <c r="AC612">
        <v>5.14</v>
      </c>
      <c r="AD612">
        <v>3.37</v>
      </c>
      <c r="AE612">
        <v>1.59</v>
      </c>
      <c r="AF612">
        <v>5.8</v>
      </c>
      <c r="AG612">
        <v>4.51</v>
      </c>
      <c r="AH612">
        <v>6.27</v>
      </c>
      <c r="AI612">
        <v>5.87</v>
      </c>
      <c r="AJ612">
        <v>4.97</v>
      </c>
      <c r="AK612">
        <v>6.31</v>
      </c>
      <c r="AL612">
        <v>4.55</v>
      </c>
      <c r="AM612">
        <v>5.87</v>
      </c>
      <c r="AN612">
        <v>6.2</v>
      </c>
      <c r="AO612">
        <v>5.9</v>
      </c>
      <c r="AP612">
        <v>5.33</v>
      </c>
      <c r="AQ612" t="s">
        <v>334</v>
      </c>
      <c r="AR612">
        <v>3.82</v>
      </c>
      <c r="AS612">
        <v>6.11</v>
      </c>
      <c r="AT612">
        <v>5.53</v>
      </c>
      <c r="AU612">
        <v>6.29</v>
      </c>
    </row>
    <row r="613" spans="1:47" x14ac:dyDescent="0.25">
      <c r="A613">
        <v>4006</v>
      </c>
      <c r="B613" t="s">
        <v>345</v>
      </c>
      <c r="C613">
        <v>0</v>
      </c>
      <c r="D613" t="s">
        <v>471</v>
      </c>
      <c r="E613" t="s">
        <v>74</v>
      </c>
      <c r="F613">
        <v>18.18</v>
      </c>
      <c r="G613">
        <v>5.2</v>
      </c>
      <c r="H613">
        <v>8.19</v>
      </c>
      <c r="I613">
        <v>5.82</v>
      </c>
      <c r="J613">
        <v>16.34</v>
      </c>
      <c r="K613">
        <v>3.77</v>
      </c>
      <c r="L613">
        <v>5.22</v>
      </c>
      <c r="M613">
        <v>6</v>
      </c>
      <c r="N613">
        <v>3.72</v>
      </c>
      <c r="O613">
        <v>3.3</v>
      </c>
      <c r="P613">
        <v>1.1599999999999999</v>
      </c>
      <c r="Q613">
        <v>5.82</v>
      </c>
      <c r="R613">
        <v>6.04</v>
      </c>
      <c r="S613">
        <v>6.2</v>
      </c>
      <c r="T613">
        <v>2.86</v>
      </c>
      <c r="U613">
        <v>5.0199999999999996</v>
      </c>
      <c r="V613">
        <v>4.4400000000000004</v>
      </c>
      <c r="W613">
        <v>5.85</v>
      </c>
      <c r="X613">
        <v>5.62</v>
      </c>
      <c r="Y613">
        <v>5.91</v>
      </c>
      <c r="Z613">
        <v>5.69</v>
      </c>
      <c r="AA613">
        <v>2.16</v>
      </c>
      <c r="AB613">
        <v>2.46</v>
      </c>
      <c r="AC613">
        <v>5.14</v>
      </c>
      <c r="AD613">
        <v>3.37</v>
      </c>
      <c r="AE613">
        <v>1.59</v>
      </c>
      <c r="AF613">
        <v>5.8</v>
      </c>
      <c r="AG613">
        <v>4.51</v>
      </c>
      <c r="AH613">
        <v>6.27</v>
      </c>
      <c r="AI613">
        <v>5.87</v>
      </c>
      <c r="AJ613">
        <v>5.57</v>
      </c>
      <c r="AK613">
        <v>6.31</v>
      </c>
      <c r="AL613">
        <v>4.55</v>
      </c>
      <c r="AM613">
        <v>5.87</v>
      </c>
      <c r="AN613">
        <v>6.2</v>
      </c>
      <c r="AO613">
        <v>5.9</v>
      </c>
      <c r="AP613">
        <v>5.33</v>
      </c>
      <c r="AQ613" t="s">
        <v>334</v>
      </c>
      <c r="AR613">
        <v>3.82</v>
      </c>
      <c r="AS613">
        <v>6.11</v>
      </c>
      <c r="AT613">
        <v>5.53</v>
      </c>
      <c r="AU613">
        <v>6.29</v>
      </c>
    </row>
    <row r="614" spans="1:47" x14ac:dyDescent="0.25">
      <c r="A614">
        <v>4007</v>
      </c>
      <c r="B614" t="s">
        <v>346</v>
      </c>
      <c r="C614">
        <v>0</v>
      </c>
      <c r="D614" t="s">
        <v>471</v>
      </c>
      <c r="E614" t="s">
        <v>74</v>
      </c>
      <c r="F614">
        <v>32.75</v>
      </c>
      <c r="G614">
        <v>5.2</v>
      </c>
      <c r="H614">
        <v>8.19</v>
      </c>
      <c r="I614">
        <v>5.82</v>
      </c>
      <c r="J614">
        <v>14.65</v>
      </c>
      <c r="K614">
        <v>4.3</v>
      </c>
      <c r="L614">
        <v>5.22</v>
      </c>
      <c r="M614">
        <v>140.91999999999999</v>
      </c>
      <c r="N614">
        <v>3.72</v>
      </c>
      <c r="O614">
        <v>3.3</v>
      </c>
      <c r="P614">
        <v>3.29</v>
      </c>
      <c r="Q614">
        <v>5.82</v>
      </c>
      <c r="R614">
        <v>14.96</v>
      </c>
      <c r="S614">
        <v>6.2</v>
      </c>
      <c r="T614">
        <v>2.86</v>
      </c>
      <c r="U614">
        <v>5.0199999999999996</v>
      </c>
      <c r="V614">
        <v>4.4400000000000004</v>
      </c>
      <c r="W614">
        <v>5.85</v>
      </c>
      <c r="X614">
        <v>5.62</v>
      </c>
      <c r="Y614">
        <v>25.36</v>
      </c>
      <c r="Z614">
        <v>5.69</v>
      </c>
      <c r="AA614">
        <v>2.16</v>
      </c>
      <c r="AB614">
        <v>14.68</v>
      </c>
      <c r="AC614">
        <v>5.14</v>
      </c>
      <c r="AD614">
        <v>3.37</v>
      </c>
      <c r="AE614">
        <v>1.59</v>
      </c>
      <c r="AF614">
        <v>5.8</v>
      </c>
      <c r="AG614">
        <v>190</v>
      </c>
      <c r="AH614">
        <v>15.85</v>
      </c>
      <c r="AI614">
        <v>6.44</v>
      </c>
      <c r="AJ614">
        <v>7.06</v>
      </c>
      <c r="AK614">
        <v>6.31</v>
      </c>
      <c r="AL614">
        <v>4.55</v>
      </c>
      <c r="AM614">
        <v>5.87</v>
      </c>
      <c r="AN614">
        <v>6.2</v>
      </c>
      <c r="AO614">
        <v>5.9</v>
      </c>
      <c r="AP614">
        <v>5.33</v>
      </c>
      <c r="AQ614" t="s">
        <v>334</v>
      </c>
      <c r="AR614">
        <v>3.82</v>
      </c>
      <c r="AS614">
        <v>6.11</v>
      </c>
      <c r="AT614">
        <v>5.53</v>
      </c>
      <c r="AU614">
        <v>6.29</v>
      </c>
    </row>
    <row r="615" spans="1:47" x14ac:dyDescent="0.25">
      <c r="A615">
        <v>4008</v>
      </c>
      <c r="B615" t="s">
        <v>347</v>
      </c>
      <c r="C615">
        <v>0</v>
      </c>
      <c r="D615" t="s">
        <v>471</v>
      </c>
      <c r="E615" t="s">
        <v>74</v>
      </c>
      <c r="F615">
        <v>15.36</v>
      </c>
      <c r="G615">
        <v>5.2</v>
      </c>
      <c r="H615">
        <v>8.19</v>
      </c>
      <c r="I615">
        <v>5.82</v>
      </c>
      <c r="J615">
        <v>21.48</v>
      </c>
      <c r="K615">
        <v>6.22</v>
      </c>
      <c r="L615">
        <v>5.22</v>
      </c>
      <c r="M615">
        <v>94.73</v>
      </c>
      <c r="N615">
        <v>3.72</v>
      </c>
      <c r="O615">
        <v>3.3</v>
      </c>
      <c r="P615">
        <v>1.1599999999999999</v>
      </c>
      <c r="Q615">
        <v>5.82</v>
      </c>
      <c r="R615">
        <v>6.04</v>
      </c>
      <c r="S615">
        <v>6.2</v>
      </c>
      <c r="T615">
        <v>2.86</v>
      </c>
      <c r="U615">
        <v>5.0199999999999996</v>
      </c>
      <c r="V615">
        <v>4.4400000000000004</v>
      </c>
      <c r="W615">
        <v>5.85</v>
      </c>
      <c r="X615">
        <v>5.62</v>
      </c>
      <c r="Y615">
        <v>36.47</v>
      </c>
      <c r="Z615">
        <v>5.69</v>
      </c>
      <c r="AA615">
        <v>2.16</v>
      </c>
      <c r="AB615">
        <v>2.46</v>
      </c>
      <c r="AC615">
        <v>5.14</v>
      </c>
      <c r="AD615">
        <v>3.37</v>
      </c>
      <c r="AE615">
        <v>1.59</v>
      </c>
      <c r="AF615">
        <v>5.8</v>
      </c>
      <c r="AG615">
        <v>1001</v>
      </c>
      <c r="AH615">
        <v>6.27</v>
      </c>
      <c r="AI615">
        <v>5.87</v>
      </c>
      <c r="AJ615">
        <v>4.97</v>
      </c>
      <c r="AK615">
        <v>6.31</v>
      </c>
      <c r="AL615">
        <v>6.83</v>
      </c>
      <c r="AM615">
        <v>5.87</v>
      </c>
      <c r="AN615">
        <v>6.2</v>
      </c>
      <c r="AO615">
        <v>5.9</v>
      </c>
      <c r="AP615">
        <v>5.33</v>
      </c>
      <c r="AQ615" t="s">
        <v>334</v>
      </c>
      <c r="AR615">
        <v>3.82</v>
      </c>
      <c r="AS615">
        <v>6.11</v>
      </c>
      <c r="AT615">
        <v>5.53</v>
      </c>
      <c r="AU615">
        <v>6.29</v>
      </c>
    </row>
    <row r="616" spans="1:47" x14ac:dyDescent="0.25">
      <c r="A616">
        <v>4009</v>
      </c>
      <c r="B616" t="s">
        <v>348</v>
      </c>
      <c r="C616">
        <v>0</v>
      </c>
      <c r="D616" t="s">
        <v>471</v>
      </c>
      <c r="E616" t="s">
        <v>74</v>
      </c>
      <c r="F616">
        <v>7.13</v>
      </c>
      <c r="G616">
        <v>5.2</v>
      </c>
      <c r="H616">
        <v>8.19</v>
      </c>
      <c r="I616">
        <v>5.82</v>
      </c>
      <c r="J616">
        <v>8.18</v>
      </c>
      <c r="K616">
        <v>3.77</v>
      </c>
      <c r="L616">
        <v>5.22</v>
      </c>
      <c r="M616">
        <v>6</v>
      </c>
      <c r="N616">
        <v>3.72</v>
      </c>
      <c r="O616">
        <v>3.3</v>
      </c>
      <c r="P616">
        <v>1.1599999999999999</v>
      </c>
      <c r="Q616">
        <v>5.82</v>
      </c>
      <c r="R616">
        <v>6.04</v>
      </c>
      <c r="S616">
        <v>6.2</v>
      </c>
      <c r="T616">
        <v>2.86</v>
      </c>
      <c r="U616">
        <v>5.0199999999999996</v>
      </c>
      <c r="V616">
        <v>4.4400000000000004</v>
      </c>
      <c r="W616">
        <v>5.85</v>
      </c>
      <c r="X616">
        <v>5.62</v>
      </c>
      <c r="Y616">
        <v>5.91</v>
      </c>
      <c r="Z616">
        <v>5.69</v>
      </c>
      <c r="AA616">
        <v>2.16</v>
      </c>
      <c r="AB616">
        <v>2.46</v>
      </c>
      <c r="AC616">
        <v>5.14</v>
      </c>
      <c r="AD616">
        <v>3.37</v>
      </c>
      <c r="AE616">
        <v>1.59</v>
      </c>
      <c r="AF616">
        <v>5.8</v>
      </c>
      <c r="AG616">
        <v>4.51</v>
      </c>
      <c r="AH616">
        <v>6.27</v>
      </c>
      <c r="AI616">
        <v>5.87</v>
      </c>
      <c r="AJ616">
        <v>5.27</v>
      </c>
      <c r="AK616">
        <v>6.31</v>
      </c>
      <c r="AL616">
        <v>4.55</v>
      </c>
      <c r="AM616">
        <v>5.87</v>
      </c>
      <c r="AN616">
        <v>6.2</v>
      </c>
      <c r="AO616">
        <v>5.9</v>
      </c>
      <c r="AP616">
        <v>5.33</v>
      </c>
      <c r="AQ616" t="s">
        <v>334</v>
      </c>
      <c r="AR616">
        <v>3.82</v>
      </c>
      <c r="AS616">
        <v>6.11</v>
      </c>
      <c r="AT616">
        <v>5.53</v>
      </c>
      <c r="AU616">
        <v>6.29</v>
      </c>
    </row>
    <row r="617" spans="1:47" x14ac:dyDescent="0.25">
      <c r="A617">
        <v>4010</v>
      </c>
      <c r="B617" t="s">
        <v>349</v>
      </c>
      <c r="C617">
        <v>0</v>
      </c>
      <c r="D617" t="s">
        <v>471</v>
      </c>
      <c r="E617" t="s">
        <v>74</v>
      </c>
      <c r="F617">
        <v>17.399999999999999</v>
      </c>
      <c r="G617">
        <v>5.2</v>
      </c>
      <c r="H617">
        <v>8.19</v>
      </c>
      <c r="I617">
        <v>5.82</v>
      </c>
      <c r="J617">
        <v>8.9499999999999993</v>
      </c>
      <c r="K617">
        <v>3.77</v>
      </c>
      <c r="L617">
        <v>5.22</v>
      </c>
      <c r="M617">
        <v>6</v>
      </c>
      <c r="N617">
        <v>3.72</v>
      </c>
      <c r="O617">
        <v>3.3</v>
      </c>
      <c r="P617">
        <v>2.92</v>
      </c>
      <c r="Q617">
        <v>5.82</v>
      </c>
      <c r="R617">
        <v>6.04</v>
      </c>
      <c r="S617">
        <v>6.2</v>
      </c>
      <c r="T617">
        <v>2.86</v>
      </c>
      <c r="U617">
        <v>5.0199999999999996</v>
      </c>
      <c r="V617">
        <v>4.4400000000000004</v>
      </c>
      <c r="W617">
        <v>5.85</v>
      </c>
      <c r="X617">
        <v>5.62</v>
      </c>
      <c r="Y617">
        <v>5.91</v>
      </c>
      <c r="Z617">
        <v>5.69</v>
      </c>
      <c r="AA617">
        <v>2.16</v>
      </c>
      <c r="AB617">
        <v>2.46</v>
      </c>
      <c r="AC617">
        <v>5.14</v>
      </c>
      <c r="AD617">
        <v>3.37</v>
      </c>
      <c r="AE617">
        <v>1.59</v>
      </c>
      <c r="AF617">
        <v>5.8</v>
      </c>
      <c r="AG617">
        <v>4.51</v>
      </c>
      <c r="AH617">
        <v>6.27</v>
      </c>
      <c r="AI617">
        <v>5.87</v>
      </c>
      <c r="AJ617">
        <v>4.9400000000000004</v>
      </c>
      <c r="AK617">
        <v>6.31</v>
      </c>
      <c r="AL617">
        <v>4.55</v>
      </c>
      <c r="AM617">
        <v>5.87</v>
      </c>
      <c r="AN617">
        <v>6.2</v>
      </c>
      <c r="AO617">
        <v>5.9</v>
      </c>
      <c r="AP617">
        <v>5.33</v>
      </c>
      <c r="AQ617" t="s">
        <v>334</v>
      </c>
      <c r="AR617">
        <v>3.82</v>
      </c>
      <c r="AS617">
        <v>6.11</v>
      </c>
      <c r="AT617">
        <v>5.53</v>
      </c>
      <c r="AU617">
        <v>6.29</v>
      </c>
    </row>
    <row r="618" spans="1:47" x14ac:dyDescent="0.25">
      <c r="A618">
        <v>4010</v>
      </c>
      <c r="B618" t="s">
        <v>349</v>
      </c>
      <c r="C618">
        <v>4</v>
      </c>
      <c r="D618" t="s">
        <v>471</v>
      </c>
      <c r="E618" t="s">
        <v>74</v>
      </c>
      <c r="F618">
        <v>196.17</v>
      </c>
      <c r="G618">
        <v>5.2</v>
      </c>
      <c r="H618">
        <v>8.19</v>
      </c>
      <c r="I618">
        <v>5.82</v>
      </c>
      <c r="J618">
        <v>32.81</v>
      </c>
      <c r="K618">
        <v>18.52</v>
      </c>
      <c r="L618">
        <v>5.22</v>
      </c>
      <c r="M618">
        <v>1140</v>
      </c>
      <c r="N618">
        <v>3.72</v>
      </c>
      <c r="O618">
        <v>3.3</v>
      </c>
      <c r="P618">
        <v>14.91</v>
      </c>
      <c r="Q618">
        <v>5.82</v>
      </c>
      <c r="R618">
        <v>21.29</v>
      </c>
      <c r="S618">
        <v>6.2</v>
      </c>
      <c r="T618">
        <v>2.86</v>
      </c>
      <c r="U618">
        <v>5.0199999999999996</v>
      </c>
      <c r="V618">
        <v>4.4400000000000004</v>
      </c>
      <c r="W618">
        <v>5.85</v>
      </c>
      <c r="X618">
        <v>5.62</v>
      </c>
      <c r="Y618">
        <v>459.18</v>
      </c>
      <c r="Z618">
        <v>5.69</v>
      </c>
      <c r="AA618">
        <v>2.16</v>
      </c>
      <c r="AB618">
        <v>2.46</v>
      </c>
      <c r="AC618">
        <v>5.14</v>
      </c>
      <c r="AD618">
        <v>3.37</v>
      </c>
      <c r="AE618">
        <v>1.59</v>
      </c>
      <c r="AF618">
        <v>5.8</v>
      </c>
      <c r="AG618">
        <v>430.53</v>
      </c>
      <c r="AH618">
        <v>48.93</v>
      </c>
      <c r="AI618">
        <v>7.21</v>
      </c>
      <c r="AJ618">
        <v>6.16</v>
      </c>
      <c r="AK618">
        <v>6.31</v>
      </c>
      <c r="AL618">
        <v>4.55</v>
      </c>
      <c r="AM618">
        <v>48.37</v>
      </c>
      <c r="AN618">
        <v>6.2</v>
      </c>
      <c r="AO618">
        <v>5.9</v>
      </c>
      <c r="AP618">
        <v>5.33</v>
      </c>
      <c r="AQ618" t="s">
        <v>334</v>
      </c>
      <c r="AR618">
        <v>3.82</v>
      </c>
      <c r="AS618">
        <v>6.11</v>
      </c>
      <c r="AT618">
        <v>5.53</v>
      </c>
      <c r="AU618">
        <v>23.62</v>
      </c>
    </row>
    <row r="619" spans="1:47" x14ac:dyDescent="0.25">
      <c r="A619">
        <v>4010</v>
      </c>
      <c r="B619" t="s">
        <v>349</v>
      </c>
      <c r="C619">
        <v>7</v>
      </c>
      <c r="D619" t="s">
        <v>471</v>
      </c>
      <c r="E619" t="s">
        <v>74</v>
      </c>
      <c r="F619">
        <v>14.01</v>
      </c>
      <c r="G619">
        <v>5.2</v>
      </c>
      <c r="H619">
        <v>8.19</v>
      </c>
      <c r="I619">
        <v>5.82</v>
      </c>
      <c r="J619">
        <v>8.9499999999999993</v>
      </c>
      <c r="K619">
        <v>3.77</v>
      </c>
      <c r="L619">
        <v>5.22</v>
      </c>
      <c r="M619">
        <v>6</v>
      </c>
      <c r="N619">
        <v>3.72</v>
      </c>
      <c r="O619">
        <v>3.3</v>
      </c>
      <c r="P619">
        <v>1.92</v>
      </c>
      <c r="Q619">
        <v>5.82</v>
      </c>
      <c r="R619">
        <v>6.04</v>
      </c>
      <c r="S619">
        <v>6.2</v>
      </c>
      <c r="T619">
        <v>2.86</v>
      </c>
      <c r="U619">
        <v>5.0199999999999996</v>
      </c>
      <c r="V619">
        <v>4.4400000000000004</v>
      </c>
      <c r="W619">
        <v>5.85</v>
      </c>
      <c r="X619">
        <v>5.62</v>
      </c>
      <c r="Y619">
        <v>5.91</v>
      </c>
      <c r="Z619">
        <v>5.69</v>
      </c>
      <c r="AA619">
        <v>2.16</v>
      </c>
      <c r="AB619">
        <v>2.46</v>
      </c>
      <c r="AC619">
        <v>5.14</v>
      </c>
      <c r="AD619">
        <v>3.37</v>
      </c>
      <c r="AE619">
        <v>1.59</v>
      </c>
      <c r="AF619">
        <v>5.8</v>
      </c>
      <c r="AG619">
        <v>4.51</v>
      </c>
      <c r="AH619">
        <v>6.27</v>
      </c>
      <c r="AI619">
        <v>5.87</v>
      </c>
      <c r="AJ619">
        <v>5.57</v>
      </c>
      <c r="AK619">
        <v>6.31</v>
      </c>
      <c r="AL619">
        <v>4.55</v>
      </c>
      <c r="AM619">
        <v>5.87</v>
      </c>
      <c r="AN619">
        <v>6.2</v>
      </c>
      <c r="AO619">
        <v>5.9</v>
      </c>
      <c r="AP619">
        <v>5.33</v>
      </c>
      <c r="AQ619" t="s">
        <v>334</v>
      </c>
      <c r="AR619">
        <v>3.82</v>
      </c>
      <c r="AS619">
        <v>6.11</v>
      </c>
      <c r="AT619">
        <v>5.53</v>
      </c>
      <c r="AU619">
        <v>6.29</v>
      </c>
    </row>
    <row r="620" spans="1:47" x14ac:dyDescent="0.25">
      <c r="A620">
        <v>4010</v>
      </c>
      <c r="B620" t="s">
        <v>349</v>
      </c>
      <c r="C620">
        <v>11</v>
      </c>
      <c r="D620" t="s">
        <v>471</v>
      </c>
      <c r="E620" t="s">
        <v>74</v>
      </c>
      <c r="F620">
        <v>38.22</v>
      </c>
      <c r="G620">
        <v>5.2</v>
      </c>
      <c r="H620">
        <v>8.19</v>
      </c>
      <c r="I620">
        <v>5.82</v>
      </c>
      <c r="J620">
        <v>7.41</v>
      </c>
      <c r="K620">
        <v>11.36</v>
      </c>
      <c r="L620">
        <v>5.22</v>
      </c>
      <c r="M620">
        <v>302.88</v>
      </c>
      <c r="N620">
        <v>3.72</v>
      </c>
      <c r="O620">
        <v>3.3</v>
      </c>
      <c r="P620">
        <v>8.02</v>
      </c>
      <c r="Q620">
        <v>5.82</v>
      </c>
      <c r="R620">
        <v>6.04</v>
      </c>
      <c r="S620">
        <v>6.2</v>
      </c>
      <c r="T620">
        <v>2.86</v>
      </c>
      <c r="U620">
        <v>5.0199999999999996</v>
      </c>
      <c r="V620">
        <v>4.4400000000000004</v>
      </c>
      <c r="W620">
        <v>5.85</v>
      </c>
      <c r="X620">
        <v>5.62</v>
      </c>
      <c r="Y620">
        <v>60.02</v>
      </c>
      <c r="Z620">
        <v>5.69</v>
      </c>
      <c r="AA620">
        <v>2.16</v>
      </c>
      <c r="AB620">
        <v>2.46</v>
      </c>
      <c r="AC620">
        <v>5.14</v>
      </c>
      <c r="AD620">
        <v>3.37</v>
      </c>
      <c r="AE620">
        <v>1.59</v>
      </c>
      <c r="AF620">
        <v>5.8</v>
      </c>
      <c r="AG620">
        <v>64.61</v>
      </c>
      <c r="AH620">
        <v>10.63</v>
      </c>
      <c r="AI620">
        <v>5.87</v>
      </c>
      <c r="AJ620">
        <v>4.9400000000000004</v>
      </c>
      <c r="AK620">
        <v>6.31</v>
      </c>
      <c r="AL620">
        <v>4.55</v>
      </c>
      <c r="AM620">
        <v>18.25</v>
      </c>
      <c r="AN620">
        <v>6.2</v>
      </c>
      <c r="AO620">
        <v>5.9</v>
      </c>
      <c r="AP620">
        <v>5.33</v>
      </c>
      <c r="AQ620" t="s">
        <v>334</v>
      </c>
      <c r="AR620">
        <v>3.82</v>
      </c>
      <c r="AS620">
        <v>6.11</v>
      </c>
      <c r="AT620">
        <v>5.53</v>
      </c>
      <c r="AU620">
        <v>6.29</v>
      </c>
    </row>
    <row r="621" spans="1:47" x14ac:dyDescent="0.25">
      <c r="A621">
        <v>4010</v>
      </c>
      <c r="B621" t="s">
        <v>349</v>
      </c>
      <c r="C621">
        <v>25</v>
      </c>
      <c r="D621" t="s">
        <v>471</v>
      </c>
      <c r="E621" t="s">
        <v>74</v>
      </c>
      <c r="F621">
        <v>61.21</v>
      </c>
      <c r="G621">
        <v>5.2</v>
      </c>
      <c r="H621">
        <v>8.19</v>
      </c>
      <c r="I621">
        <v>5.82</v>
      </c>
      <c r="J621">
        <v>9.74</v>
      </c>
      <c r="K621">
        <v>3.77</v>
      </c>
      <c r="L621">
        <v>5.22</v>
      </c>
      <c r="M621">
        <v>134.4</v>
      </c>
      <c r="N621">
        <v>3.72</v>
      </c>
      <c r="O621">
        <v>3.3</v>
      </c>
      <c r="P621">
        <v>3.76</v>
      </c>
      <c r="Q621">
        <v>5.82</v>
      </c>
      <c r="R621">
        <v>6.04</v>
      </c>
      <c r="S621">
        <v>6.2</v>
      </c>
      <c r="T621">
        <v>2.86</v>
      </c>
      <c r="U621">
        <v>5.0199999999999996</v>
      </c>
      <c r="V621">
        <v>4.4400000000000004</v>
      </c>
      <c r="W621">
        <v>5.85</v>
      </c>
      <c r="X621">
        <v>5.62</v>
      </c>
      <c r="Y621">
        <v>33.17</v>
      </c>
      <c r="Z621">
        <v>5.69</v>
      </c>
      <c r="AA621">
        <v>2.16</v>
      </c>
      <c r="AB621">
        <v>2.46</v>
      </c>
      <c r="AC621">
        <v>5.14</v>
      </c>
      <c r="AD621">
        <v>3.37</v>
      </c>
      <c r="AE621">
        <v>1.59</v>
      </c>
      <c r="AF621">
        <v>5.8</v>
      </c>
      <c r="AG621">
        <v>18.12</v>
      </c>
      <c r="AH621">
        <v>12.3</v>
      </c>
      <c r="AI621">
        <v>5.87</v>
      </c>
      <c r="AJ621">
        <v>5.57</v>
      </c>
      <c r="AK621">
        <v>6.31</v>
      </c>
      <c r="AL621">
        <v>4.55</v>
      </c>
      <c r="AM621">
        <v>13.22</v>
      </c>
      <c r="AN621">
        <v>6.2</v>
      </c>
      <c r="AO621">
        <v>5.9</v>
      </c>
      <c r="AP621">
        <v>5.33</v>
      </c>
      <c r="AQ621" t="s">
        <v>334</v>
      </c>
      <c r="AR621">
        <v>3.82</v>
      </c>
      <c r="AS621">
        <v>6.11</v>
      </c>
      <c r="AT621">
        <v>5.53</v>
      </c>
      <c r="AU621">
        <v>6.29</v>
      </c>
    </row>
    <row r="622" spans="1:47" x14ac:dyDescent="0.25">
      <c r="A622">
        <v>4011</v>
      </c>
      <c r="B622" t="s">
        <v>350</v>
      </c>
      <c r="C622">
        <v>0</v>
      </c>
      <c r="D622" t="s">
        <v>471</v>
      </c>
      <c r="E622" t="s">
        <v>74</v>
      </c>
      <c r="F622">
        <v>51.87</v>
      </c>
      <c r="G622">
        <v>5.2</v>
      </c>
      <c r="H622">
        <v>8.19</v>
      </c>
      <c r="I622">
        <v>5.82</v>
      </c>
      <c r="J622">
        <v>30.19</v>
      </c>
      <c r="K622">
        <v>3.77</v>
      </c>
      <c r="L622">
        <v>5.22</v>
      </c>
      <c r="M622">
        <v>108.06</v>
      </c>
      <c r="N622">
        <v>3.72</v>
      </c>
      <c r="O622">
        <v>3.3</v>
      </c>
      <c r="P622">
        <v>3.91</v>
      </c>
      <c r="Q622">
        <v>5.82</v>
      </c>
      <c r="R622">
        <v>12.73</v>
      </c>
      <c r="S622">
        <v>6.2</v>
      </c>
      <c r="T622">
        <v>2.86</v>
      </c>
      <c r="U622">
        <v>5.0199999999999996</v>
      </c>
      <c r="V622">
        <v>4.4400000000000004</v>
      </c>
      <c r="W622">
        <v>5.85</v>
      </c>
      <c r="X622">
        <v>5.62</v>
      </c>
      <c r="Y622">
        <v>56.8</v>
      </c>
      <c r="Z622">
        <v>5.69</v>
      </c>
      <c r="AA622">
        <v>2.16</v>
      </c>
      <c r="AB622">
        <v>2.46</v>
      </c>
      <c r="AC622">
        <v>5.14</v>
      </c>
      <c r="AD622">
        <v>3.37</v>
      </c>
      <c r="AE622">
        <v>1.59</v>
      </c>
      <c r="AF622">
        <v>5.8</v>
      </c>
      <c r="AG622">
        <v>48.14</v>
      </c>
      <c r="AH622">
        <v>17.22</v>
      </c>
      <c r="AI622">
        <v>5.87</v>
      </c>
      <c r="AJ622">
        <v>4.9400000000000004</v>
      </c>
      <c r="AK622">
        <v>6.31</v>
      </c>
      <c r="AL622">
        <v>4.55</v>
      </c>
      <c r="AM622">
        <v>21.56</v>
      </c>
      <c r="AN622">
        <v>6.2</v>
      </c>
      <c r="AO622">
        <v>5.9</v>
      </c>
      <c r="AP622">
        <v>5.33</v>
      </c>
      <c r="AQ622" t="s">
        <v>334</v>
      </c>
      <c r="AR622">
        <v>3.82</v>
      </c>
      <c r="AS622">
        <v>6.11</v>
      </c>
      <c r="AT622">
        <v>5.53</v>
      </c>
      <c r="AU622">
        <v>6.29</v>
      </c>
    </row>
    <row r="623" spans="1:47" x14ac:dyDescent="0.25">
      <c r="A623">
        <v>4011</v>
      </c>
      <c r="B623" t="s">
        <v>350</v>
      </c>
      <c r="C623">
        <v>25</v>
      </c>
      <c r="D623" t="s">
        <v>471</v>
      </c>
      <c r="E623" t="s">
        <v>74</v>
      </c>
      <c r="F623">
        <v>31.79</v>
      </c>
      <c r="G623">
        <v>5.2</v>
      </c>
      <c r="H623">
        <v>8.19</v>
      </c>
      <c r="I623">
        <v>5.82</v>
      </c>
      <c r="J623">
        <v>18.899999999999999</v>
      </c>
      <c r="K623">
        <v>3.77</v>
      </c>
      <c r="L623">
        <v>5.22</v>
      </c>
      <c r="M623">
        <v>6.38</v>
      </c>
      <c r="N623">
        <v>3.72</v>
      </c>
      <c r="O623">
        <v>3.3</v>
      </c>
      <c r="P623">
        <v>2.83</v>
      </c>
      <c r="Q623">
        <v>5.82</v>
      </c>
      <c r="R623">
        <v>9.92</v>
      </c>
      <c r="S623">
        <v>6.2</v>
      </c>
      <c r="T623">
        <v>2.86</v>
      </c>
      <c r="U623">
        <v>5.0199999999999996</v>
      </c>
      <c r="V623">
        <v>4.4400000000000004</v>
      </c>
      <c r="W623">
        <v>5.85</v>
      </c>
      <c r="X623">
        <v>5.62</v>
      </c>
      <c r="Y623">
        <v>25.67</v>
      </c>
      <c r="Z623">
        <v>5.69</v>
      </c>
      <c r="AA623">
        <v>2.16</v>
      </c>
      <c r="AB623">
        <v>2.46</v>
      </c>
      <c r="AC623">
        <v>5.14</v>
      </c>
      <c r="AD623">
        <v>3.37</v>
      </c>
      <c r="AE623">
        <v>1.59</v>
      </c>
      <c r="AF623">
        <v>5.8</v>
      </c>
      <c r="AG623">
        <v>4.51</v>
      </c>
      <c r="AH623">
        <v>6.76</v>
      </c>
      <c r="AI623">
        <v>5.87</v>
      </c>
      <c r="AJ623">
        <v>4.9400000000000004</v>
      </c>
      <c r="AK623">
        <v>6.31</v>
      </c>
      <c r="AL623">
        <v>4.55</v>
      </c>
      <c r="AM623">
        <v>5.87</v>
      </c>
      <c r="AN623">
        <v>6.2</v>
      </c>
      <c r="AO623">
        <v>5.9</v>
      </c>
      <c r="AP623">
        <v>5.33</v>
      </c>
      <c r="AQ623" t="s">
        <v>334</v>
      </c>
      <c r="AR623">
        <v>3.82</v>
      </c>
      <c r="AS623">
        <v>6.11</v>
      </c>
      <c r="AT623">
        <v>5.53</v>
      </c>
      <c r="AU623">
        <v>6.29</v>
      </c>
    </row>
    <row r="624" spans="1:47" x14ac:dyDescent="0.25">
      <c r="A624">
        <v>4012</v>
      </c>
      <c r="B624" t="s">
        <v>351</v>
      </c>
      <c r="C624">
        <v>0</v>
      </c>
      <c r="D624" t="s">
        <v>471</v>
      </c>
      <c r="E624" t="s">
        <v>74</v>
      </c>
      <c r="F624">
        <v>17.21</v>
      </c>
      <c r="G624">
        <v>5.2</v>
      </c>
      <c r="H624">
        <v>8.19</v>
      </c>
      <c r="I624">
        <v>5.82</v>
      </c>
      <c r="J624">
        <v>12.98</v>
      </c>
      <c r="K624">
        <v>3.77</v>
      </c>
      <c r="L624">
        <v>5.22</v>
      </c>
      <c r="M624">
        <v>6</v>
      </c>
      <c r="N624">
        <v>3.72</v>
      </c>
      <c r="O624">
        <v>3.3</v>
      </c>
      <c r="P624">
        <v>1.64</v>
      </c>
      <c r="Q624">
        <v>5.82</v>
      </c>
      <c r="R624">
        <v>7.32</v>
      </c>
      <c r="S624">
        <v>6.2</v>
      </c>
      <c r="T624">
        <v>2.86</v>
      </c>
      <c r="U624">
        <v>5.0199999999999996</v>
      </c>
      <c r="V624">
        <v>4.4400000000000004</v>
      </c>
      <c r="W624">
        <v>5.85</v>
      </c>
      <c r="X624">
        <v>5.62</v>
      </c>
      <c r="Y624">
        <v>5.91</v>
      </c>
      <c r="Z624">
        <v>5.69</v>
      </c>
      <c r="AA624">
        <v>2.16</v>
      </c>
      <c r="AB624">
        <v>2.46</v>
      </c>
      <c r="AC624">
        <v>5.14</v>
      </c>
      <c r="AD624">
        <v>3.37</v>
      </c>
      <c r="AE624">
        <v>1.59</v>
      </c>
      <c r="AF624">
        <v>5.8</v>
      </c>
      <c r="AG624">
        <v>4.51</v>
      </c>
      <c r="AH624">
        <v>6.27</v>
      </c>
      <c r="AI624">
        <v>5.87</v>
      </c>
      <c r="AJ624">
        <v>5.57</v>
      </c>
      <c r="AK624">
        <v>6.31</v>
      </c>
      <c r="AL624">
        <v>4.55</v>
      </c>
      <c r="AM624">
        <v>5.87</v>
      </c>
      <c r="AN624">
        <v>6.2</v>
      </c>
      <c r="AO624">
        <v>5.9</v>
      </c>
      <c r="AP624">
        <v>5.33</v>
      </c>
      <c r="AQ624" t="s">
        <v>334</v>
      </c>
      <c r="AR624">
        <v>3.82</v>
      </c>
      <c r="AS624">
        <v>6.11</v>
      </c>
      <c r="AT624">
        <v>5.53</v>
      </c>
      <c r="AU624">
        <v>6.29</v>
      </c>
    </row>
    <row r="625" spans="1:47" x14ac:dyDescent="0.25">
      <c r="A625">
        <v>4012</v>
      </c>
      <c r="B625" t="s">
        <v>351</v>
      </c>
      <c r="C625">
        <v>25</v>
      </c>
      <c r="D625" t="s">
        <v>471</v>
      </c>
      <c r="E625" t="s">
        <v>74</v>
      </c>
      <c r="F625">
        <v>27.86</v>
      </c>
      <c r="G625">
        <v>5.2</v>
      </c>
      <c r="H625">
        <v>8.19</v>
      </c>
      <c r="I625">
        <v>5.82</v>
      </c>
      <c r="J625">
        <v>14.65</v>
      </c>
      <c r="K625">
        <v>3.77</v>
      </c>
      <c r="L625">
        <v>5.22</v>
      </c>
      <c r="M625">
        <v>7.2</v>
      </c>
      <c r="N625">
        <v>3.72</v>
      </c>
      <c r="O625">
        <v>3.3</v>
      </c>
      <c r="P625">
        <v>7.04</v>
      </c>
      <c r="Q625">
        <v>5.82</v>
      </c>
      <c r="R625">
        <v>10.6</v>
      </c>
      <c r="S625">
        <v>6.2</v>
      </c>
      <c r="T625">
        <v>2.86</v>
      </c>
      <c r="U625">
        <v>5.0199999999999996</v>
      </c>
      <c r="V625">
        <v>4.4400000000000004</v>
      </c>
      <c r="W625">
        <v>5.85</v>
      </c>
      <c r="X625">
        <v>5.62</v>
      </c>
      <c r="Y625">
        <v>7.82</v>
      </c>
      <c r="Z625">
        <v>5.69</v>
      </c>
      <c r="AA625">
        <v>2.16</v>
      </c>
      <c r="AB625">
        <v>2.46</v>
      </c>
      <c r="AC625">
        <v>5.14</v>
      </c>
      <c r="AD625">
        <v>3.37</v>
      </c>
      <c r="AE625">
        <v>1.59</v>
      </c>
      <c r="AF625">
        <v>5.8</v>
      </c>
      <c r="AG625">
        <v>4.51</v>
      </c>
      <c r="AH625">
        <v>10.63</v>
      </c>
      <c r="AI625">
        <v>5.87</v>
      </c>
      <c r="AJ625">
        <v>6.16</v>
      </c>
      <c r="AK625">
        <v>6.31</v>
      </c>
      <c r="AL625">
        <v>4.55</v>
      </c>
      <c r="AM625">
        <v>5.87</v>
      </c>
      <c r="AN625">
        <v>6.2</v>
      </c>
      <c r="AO625">
        <v>5.9</v>
      </c>
      <c r="AP625">
        <v>5.33</v>
      </c>
      <c r="AQ625" t="s">
        <v>334</v>
      </c>
      <c r="AR625">
        <v>3.82</v>
      </c>
      <c r="AS625">
        <v>6.11</v>
      </c>
      <c r="AT625">
        <v>5.53</v>
      </c>
      <c r="AU625">
        <v>6.29</v>
      </c>
    </row>
    <row r="626" spans="1:47" x14ac:dyDescent="0.25">
      <c r="A626">
        <v>4013</v>
      </c>
      <c r="B626" t="s">
        <v>352</v>
      </c>
      <c r="C626">
        <v>0</v>
      </c>
      <c r="D626" t="s">
        <v>471</v>
      </c>
      <c r="E626" t="s">
        <v>74</v>
      </c>
      <c r="F626">
        <v>218.58</v>
      </c>
      <c r="G626">
        <v>17.57</v>
      </c>
      <c r="H626">
        <v>27.95</v>
      </c>
      <c r="I626">
        <v>8.61</v>
      </c>
      <c r="J626">
        <v>91.6</v>
      </c>
      <c r="K626">
        <v>1040</v>
      </c>
      <c r="L626">
        <v>5.22</v>
      </c>
      <c r="M626">
        <v>3225</v>
      </c>
      <c r="N626">
        <v>27.14</v>
      </c>
      <c r="O626">
        <v>5.48</v>
      </c>
      <c r="P626">
        <v>24.92</v>
      </c>
      <c r="Q626">
        <v>24.47</v>
      </c>
      <c r="R626">
        <v>86.13</v>
      </c>
      <c r="S626">
        <v>6.2</v>
      </c>
      <c r="T626">
        <v>2.86</v>
      </c>
      <c r="U626">
        <v>5.0199999999999996</v>
      </c>
      <c r="V626">
        <v>4.4400000000000004</v>
      </c>
      <c r="W626">
        <v>205.17</v>
      </c>
      <c r="X626">
        <v>5.62</v>
      </c>
      <c r="Y626">
        <v>1391</v>
      </c>
      <c r="Z626">
        <v>5.69</v>
      </c>
      <c r="AA626">
        <v>11.63</v>
      </c>
      <c r="AB626">
        <v>10.86</v>
      </c>
      <c r="AC626">
        <v>5.14</v>
      </c>
      <c r="AD626">
        <v>3.37</v>
      </c>
      <c r="AE626">
        <v>2.48</v>
      </c>
      <c r="AF626">
        <v>5.8</v>
      </c>
      <c r="AG626">
        <v>16884</v>
      </c>
      <c r="AH626">
        <v>158.38</v>
      </c>
      <c r="AI626">
        <v>19.02</v>
      </c>
      <c r="AJ626">
        <v>12.08</v>
      </c>
      <c r="AK626">
        <v>195.71</v>
      </c>
      <c r="AL626">
        <v>363.54</v>
      </c>
      <c r="AM626">
        <v>102.74</v>
      </c>
      <c r="AN626">
        <v>12.17</v>
      </c>
      <c r="AO626">
        <v>50.58</v>
      </c>
      <c r="AP626">
        <v>21.43</v>
      </c>
      <c r="AQ626" t="s">
        <v>334</v>
      </c>
      <c r="AR626">
        <v>4.3099999999999996</v>
      </c>
      <c r="AS626">
        <v>146.49</v>
      </c>
      <c r="AT626">
        <v>5.53</v>
      </c>
      <c r="AU626">
        <v>207.99</v>
      </c>
    </row>
    <row r="627" spans="1:47" x14ac:dyDescent="0.25">
      <c r="A627">
        <v>4013</v>
      </c>
      <c r="B627" t="s">
        <v>352</v>
      </c>
      <c r="C627">
        <v>2</v>
      </c>
      <c r="D627" t="s">
        <v>471</v>
      </c>
      <c r="E627" t="s">
        <v>74</v>
      </c>
      <c r="F627">
        <v>180.51</v>
      </c>
      <c r="G627">
        <v>25.54</v>
      </c>
      <c r="H627">
        <v>19.95</v>
      </c>
      <c r="I627">
        <v>7.63</v>
      </c>
      <c r="J627">
        <v>71.73</v>
      </c>
      <c r="K627">
        <v>392.82</v>
      </c>
      <c r="L627">
        <v>5.22</v>
      </c>
      <c r="M627">
        <v>2401</v>
      </c>
      <c r="N627">
        <v>14.16</v>
      </c>
      <c r="O627">
        <v>5.7</v>
      </c>
      <c r="P627">
        <v>15.37</v>
      </c>
      <c r="Q627">
        <v>5.82</v>
      </c>
      <c r="R627">
        <v>60.4</v>
      </c>
      <c r="S627">
        <v>6.2</v>
      </c>
      <c r="T627">
        <v>2.86</v>
      </c>
      <c r="U627">
        <v>5.0199999999999996</v>
      </c>
      <c r="V627">
        <v>4.4400000000000004</v>
      </c>
      <c r="W627">
        <v>18.91</v>
      </c>
      <c r="X627">
        <v>5.62</v>
      </c>
      <c r="Y627">
        <v>886.37</v>
      </c>
      <c r="Z627">
        <v>5.69</v>
      </c>
      <c r="AA627">
        <v>22.46</v>
      </c>
      <c r="AB627">
        <v>6.04</v>
      </c>
      <c r="AC627">
        <v>5.14</v>
      </c>
      <c r="AD627">
        <v>3.37</v>
      </c>
      <c r="AE627">
        <v>1.59</v>
      </c>
      <c r="AF627">
        <v>5.8</v>
      </c>
      <c r="AG627">
        <v>15332</v>
      </c>
      <c r="AH627">
        <v>60.02</v>
      </c>
      <c r="AI627">
        <v>18.47</v>
      </c>
      <c r="AJ627">
        <v>11.5</v>
      </c>
      <c r="AK627">
        <v>46.45</v>
      </c>
      <c r="AL627">
        <v>37.65</v>
      </c>
      <c r="AM627">
        <v>78.180000000000007</v>
      </c>
      <c r="AN627">
        <v>6.2</v>
      </c>
      <c r="AO627">
        <v>34.46</v>
      </c>
      <c r="AP627">
        <v>13.75</v>
      </c>
      <c r="AQ627" t="s">
        <v>334</v>
      </c>
      <c r="AR627">
        <v>3.82</v>
      </c>
      <c r="AS627">
        <v>9.1300000000000008</v>
      </c>
      <c r="AT627">
        <v>5.53</v>
      </c>
      <c r="AU627">
        <v>147.4</v>
      </c>
    </row>
    <row r="628" spans="1:47" x14ac:dyDescent="0.25">
      <c r="A628">
        <v>4013</v>
      </c>
      <c r="B628" t="s">
        <v>352</v>
      </c>
      <c r="C628">
        <v>7</v>
      </c>
      <c r="D628" t="s">
        <v>471</v>
      </c>
      <c r="E628" t="s">
        <v>74</v>
      </c>
      <c r="F628">
        <v>100.06</v>
      </c>
      <c r="G628">
        <v>5.48</v>
      </c>
      <c r="H628">
        <v>16.45</v>
      </c>
      <c r="I628">
        <v>6.32</v>
      </c>
      <c r="J628">
        <v>49.23</v>
      </c>
      <c r="K628">
        <v>220.49</v>
      </c>
      <c r="L628">
        <v>5.22</v>
      </c>
      <c r="M628">
        <v>1739</v>
      </c>
      <c r="N628">
        <v>7.87</v>
      </c>
      <c r="O628">
        <v>3.31</v>
      </c>
      <c r="P628">
        <v>8.56</v>
      </c>
      <c r="Q628">
        <v>5.82</v>
      </c>
      <c r="R628">
        <v>31.6</v>
      </c>
      <c r="S628">
        <v>6.2</v>
      </c>
      <c r="T628">
        <v>2.86</v>
      </c>
      <c r="U628">
        <v>5.0199999999999996</v>
      </c>
      <c r="V628">
        <v>4.4400000000000004</v>
      </c>
      <c r="W628">
        <v>5.85</v>
      </c>
      <c r="X628">
        <v>5.62</v>
      </c>
      <c r="Y628">
        <v>888.47</v>
      </c>
      <c r="Z628">
        <v>5.69</v>
      </c>
      <c r="AA628">
        <v>3.24</v>
      </c>
      <c r="AB628">
        <v>3.83</v>
      </c>
      <c r="AC628">
        <v>5.14</v>
      </c>
      <c r="AD628">
        <v>3.37</v>
      </c>
      <c r="AE628">
        <v>1.59</v>
      </c>
      <c r="AF628">
        <v>5.8</v>
      </c>
      <c r="AG628">
        <v>1518</v>
      </c>
      <c r="AH628">
        <v>21.27</v>
      </c>
      <c r="AI628">
        <v>13.12</v>
      </c>
      <c r="AJ628">
        <v>9.44</v>
      </c>
      <c r="AK628">
        <v>71.989999999999995</v>
      </c>
      <c r="AL628">
        <v>68.48</v>
      </c>
      <c r="AM628">
        <v>54.51</v>
      </c>
      <c r="AN628">
        <v>6.2</v>
      </c>
      <c r="AO628">
        <v>8.39</v>
      </c>
      <c r="AP628">
        <v>10.81</v>
      </c>
      <c r="AQ628" t="s">
        <v>334</v>
      </c>
      <c r="AR628">
        <v>3.82</v>
      </c>
      <c r="AS628">
        <v>6.2</v>
      </c>
      <c r="AT628">
        <v>5.53</v>
      </c>
      <c r="AU628">
        <v>102.29</v>
      </c>
    </row>
    <row r="629" spans="1:47" x14ac:dyDescent="0.25">
      <c r="A629">
        <v>4013</v>
      </c>
      <c r="B629" t="s">
        <v>352</v>
      </c>
      <c r="C629">
        <v>9</v>
      </c>
      <c r="D629" t="s">
        <v>471</v>
      </c>
      <c r="E629" t="s">
        <v>74</v>
      </c>
      <c r="F629">
        <v>114.14</v>
      </c>
      <c r="G629">
        <v>8.84</v>
      </c>
      <c r="H629">
        <v>27.95</v>
      </c>
      <c r="I629">
        <v>6.98</v>
      </c>
      <c r="J629">
        <v>45.81</v>
      </c>
      <c r="K629">
        <v>226.79</v>
      </c>
      <c r="L629">
        <v>5.22</v>
      </c>
      <c r="M629">
        <v>1841</v>
      </c>
      <c r="N629">
        <v>8.36</v>
      </c>
      <c r="O629">
        <v>3.51</v>
      </c>
      <c r="P629">
        <v>22.74</v>
      </c>
      <c r="Q629">
        <v>16.16</v>
      </c>
      <c r="R629">
        <v>40.25</v>
      </c>
      <c r="S629">
        <v>6.2</v>
      </c>
      <c r="T629">
        <v>6</v>
      </c>
      <c r="U629">
        <v>5.0199999999999996</v>
      </c>
      <c r="V629">
        <v>4.4400000000000004</v>
      </c>
      <c r="W629">
        <v>14.56</v>
      </c>
      <c r="X629">
        <v>5.62</v>
      </c>
      <c r="Y629">
        <v>2227</v>
      </c>
      <c r="Z629">
        <v>5.69</v>
      </c>
      <c r="AA629">
        <v>4.17</v>
      </c>
      <c r="AB629">
        <v>8.8800000000000008</v>
      </c>
      <c r="AC629">
        <v>5.14</v>
      </c>
      <c r="AD629">
        <v>3.37</v>
      </c>
      <c r="AE629">
        <v>1.94</v>
      </c>
      <c r="AF629">
        <v>5.8</v>
      </c>
      <c r="AG629">
        <v>1655</v>
      </c>
      <c r="AH629">
        <v>58.9</v>
      </c>
      <c r="AI629">
        <v>19.829999999999998</v>
      </c>
      <c r="AJ629">
        <v>11.5</v>
      </c>
      <c r="AK629">
        <v>161.86000000000001</v>
      </c>
      <c r="AL629">
        <v>114.99</v>
      </c>
      <c r="AM629">
        <v>52.9</v>
      </c>
      <c r="AN629">
        <v>6.2</v>
      </c>
      <c r="AO629">
        <v>10.08</v>
      </c>
      <c r="AP629">
        <v>8.6</v>
      </c>
      <c r="AQ629" t="s">
        <v>334</v>
      </c>
      <c r="AR629">
        <v>3.82</v>
      </c>
      <c r="AS629">
        <v>38.17</v>
      </c>
      <c r="AT629">
        <v>5.53</v>
      </c>
      <c r="AU629">
        <v>100.68</v>
      </c>
    </row>
    <row r="630" spans="1:47" x14ac:dyDescent="0.25">
      <c r="A630">
        <v>4013</v>
      </c>
      <c r="B630" t="s">
        <v>352</v>
      </c>
      <c r="C630">
        <v>26</v>
      </c>
      <c r="D630" t="s">
        <v>471</v>
      </c>
      <c r="E630" t="s">
        <v>74</v>
      </c>
      <c r="F630">
        <v>48.05</v>
      </c>
      <c r="G630">
        <v>5.48</v>
      </c>
      <c r="H630">
        <v>36.17</v>
      </c>
      <c r="I630">
        <v>5.82</v>
      </c>
      <c r="J630">
        <v>50.94</v>
      </c>
      <c r="K630">
        <v>235.15</v>
      </c>
      <c r="L630">
        <v>5.22</v>
      </c>
      <c r="M630">
        <v>1588</v>
      </c>
      <c r="N630">
        <v>17.3</v>
      </c>
      <c r="O630">
        <v>10.25</v>
      </c>
      <c r="P630">
        <v>16.59</v>
      </c>
      <c r="Q630">
        <v>5.82</v>
      </c>
      <c r="R630">
        <v>39.32</v>
      </c>
      <c r="S630">
        <v>6.2</v>
      </c>
      <c r="T630">
        <v>2.86</v>
      </c>
      <c r="U630">
        <v>5.0199999999999996</v>
      </c>
      <c r="V630">
        <v>4.4400000000000004</v>
      </c>
      <c r="W630">
        <v>10.98</v>
      </c>
      <c r="X630">
        <v>5.62</v>
      </c>
      <c r="Y630">
        <v>380.02</v>
      </c>
      <c r="Z630">
        <v>5.69</v>
      </c>
      <c r="AA630">
        <v>21.11</v>
      </c>
      <c r="AB630">
        <v>8.4</v>
      </c>
      <c r="AC630">
        <v>5.55</v>
      </c>
      <c r="AD630">
        <v>3.37</v>
      </c>
      <c r="AE630">
        <v>1.59</v>
      </c>
      <c r="AF630">
        <v>5.8</v>
      </c>
      <c r="AG630">
        <v>16557</v>
      </c>
      <c r="AH630">
        <v>53.17</v>
      </c>
      <c r="AI630">
        <v>20.62</v>
      </c>
      <c r="AJ630">
        <v>10.33</v>
      </c>
      <c r="AK630">
        <v>9.23</v>
      </c>
      <c r="AL630">
        <v>18.16</v>
      </c>
      <c r="AM630">
        <v>37.26</v>
      </c>
      <c r="AN630">
        <v>6.2</v>
      </c>
      <c r="AO630">
        <v>14.91</v>
      </c>
      <c r="AP630">
        <v>26.92</v>
      </c>
      <c r="AQ630" t="s">
        <v>334</v>
      </c>
      <c r="AR630">
        <v>3.82</v>
      </c>
      <c r="AS630">
        <v>6.11</v>
      </c>
      <c r="AT630">
        <v>5.53</v>
      </c>
      <c r="AU630">
        <v>85.09</v>
      </c>
    </row>
    <row r="631" spans="1:47" x14ac:dyDescent="0.25">
      <c r="A631">
        <v>4014</v>
      </c>
      <c r="B631" t="s">
        <v>353</v>
      </c>
      <c r="C631">
        <v>0</v>
      </c>
      <c r="D631" t="s">
        <v>471</v>
      </c>
      <c r="E631" t="s">
        <v>74</v>
      </c>
      <c r="F631">
        <v>52.33</v>
      </c>
      <c r="G631">
        <v>18.350000000000001</v>
      </c>
      <c r="H631">
        <v>60.48</v>
      </c>
      <c r="I631">
        <v>11.02</v>
      </c>
      <c r="J631">
        <v>152.01</v>
      </c>
      <c r="K631">
        <v>3171</v>
      </c>
      <c r="L631">
        <v>5.55</v>
      </c>
      <c r="M631">
        <v>3332</v>
      </c>
      <c r="N631">
        <v>113.12</v>
      </c>
      <c r="O631">
        <v>6.37</v>
      </c>
      <c r="P631">
        <v>12.26</v>
      </c>
      <c r="Q631">
        <v>5.82</v>
      </c>
      <c r="R631">
        <v>64.36</v>
      </c>
      <c r="S631">
        <v>6.2</v>
      </c>
      <c r="T631">
        <v>2.86</v>
      </c>
      <c r="U631">
        <v>5.0199999999999996</v>
      </c>
      <c r="V631">
        <v>4.4400000000000004</v>
      </c>
      <c r="W631">
        <v>54.53</v>
      </c>
      <c r="X631">
        <v>5.62</v>
      </c>
      <c r="Y631">
        <v>768.68</v>
      </c>
      <c r="Z631">
        <v>5.69</v>
      </c>
      <c r="AA631">
        <v>8.3800000000000008</v>
      </c>
      <c r="AB631">
        <v>10.61</v>
      </c>
      <c r="AC631">
        <v>11.71</v>
      </c>
      <c r="AD631">
        <v>3.37</v>
      </c>
      <c r="AE631">
        <v>2.52</v>
      </c>
      <c r="AF631">
        <v>5.8</v>
      </c>
      <c r="AG631">
        <v>18868</v>
      </c>
      <c r="AH631">
        <v>314.56</v>
      </c>
      <c r="AI631">
        <v>38.08</v>
      </c>
      <c r="AJ631">
        <v>15.5</v>
      </c>
      <c r="AK631">
        <v>48.44</v>
      </c>
      <c r="AL631">
        <v>84.56</v>
      </c>
      <c r="AM631">
        <v>19.440000000000001</v>
      </c>
      <c r="AN631">
        <v>6.2</v>
      </c>
      <c r="AO631">
        <v>16.850000000000001</v>
      </c>
      <c r="AP631">
        <v>26.92</v>
      </c>
      <c r="AQ631" t="s">
        <v>334</v>
      </c>
      <c r="AR631">
        <v>3.85</v>
      </c>
      <c r="AS631">
        <v>16.41</v>
      </c>
      <c r="AT631">
        <v>5.53</v>
      </c>
      <c r="AU631">
        <v>162.27000000000001</v>
      </c>
    </row>
    <row r="632" spans="1:47" x14ac:dyDescent="0.25">
      <c r="A632">
        <v>4014</v>
      </c>
      <c r="B632" t="s">
        <v>353</v>
      </c>
      <c r="C632">
        <v>2</v>
      </c>
      <c r="D632" t="s">
        <v>471</v>
      </c>
      <c r="E632" t="s">
        <v>74</v>
      </c>
      <c r="F632">
        <v>5.86</v>
      </c>
      <c r="G632">
        <v>5.2</v>
      </c>
      <c r="H632">
        <v>15.09</v>
      </c>
      <c r="I632">
        <v>5.82</v>
      </c>
      <c r="J632">
        <v>24.96</v>
      </c>
      <c r="K632">
        <v>126.65</v>
      </c>
      <c r="L632">
        <v>5.22</v>
      </c>
      <c r="M632">
        <v>427.99</v>
      </c>
      <c r="N632">
        <v>13.64</v>
      </c>
      <c r="O632">
        <v>3.3</v>
      </c>
      <c r="P632">
        <v>1.26</v>
      </c>
      <c r="Q632">
        <v>5.82</v>
      </c>
      <c r="R632">
        <v>16.11</v>
      </c>
      <c r="S632">
        <v>6.2</v>
      </c>
      <c r="T632">
        <v>2.86</v>
      </c>
      <c r="U632">
        <v>5.0199999999999996</v>
      </c>
      <c r="V632">
        <v>4.4400000000000004</v>
      </c>
      <c r="W632">
        <v>5.85</v>
      </c>
      <c r="X632">
        <v>5.62</v>
      </c>
      <c r="Y632">
        <v>64.66</v>
      </c>
      <c r="Z632">
        <v>5.69</v>
      </c>
      <c r="AA632">
        <v>2.16</v>
      </c>
      <c r="AB632">
        <v>2.46</v>
      </c>
      <c r="AC632">
        <v>5.14</v>
      </c>
      <c r="AD632">
        <v>3.37</v>
      </c>
      <c r="AE632">
        <v>1.59</v>
      </c>
      <c r="AF632">
        <v>5.8</v>
      </c>
      <c r="AG632">
        <v>910.08</v>
      </c>
      <c r="AH632">
        <v>8.83</v>
      </c>
      <c r="AI632">
        <v>12.15</v>
      </c>
      <c r="AJ632">
        <v>4.97</v>
      </c>
      <c r="AK632">
        <v>6.31</v>
      </c>
      <c r="AL632">
        <v>8.18</v>
      </c>
      <c r="AM632">
        <v>5.87</v>
      </c>
      <c r="AN632">
        <v>6.2</v>
      </c>
      <c r="AO632">
        <v>5.9</v>
      </c>
      <c r="AP632">
        <v>7.56</v>
      </c>
      <c r="AQ632" t="s">
        <v>334</v>
      </c>
      <c r="AR632">
        <v>3.82</v>
      </c>
      <c r="AS632">
        <v>6.11</v>
      </c>
      <c r="AT632">
        <v>5.53</v>
      </c>
      <c r="AU632">
        <v>14.36</v>
      </c>
    </row>
    <row r="633" spans="1:47" x14ac:dyDescent="0.25">
      <c r="A633">
        <v>4014</v>
      </c>
      <c r="B633" t="s">
        <v>353</v>
      </c>
      <c r="C633">
        <v>7</v>
      </c>
      <c r="D633" t="s">
        <v>471</v>
      </c>
      <c r="E633" t="s">
        <v>74</v>
      </c>
      <c r="F633">
        <v>182.01</v>
      </c>
      <c r="G633">
        <v>49.89</v>
      </c>
      <c r="H633">
        <v>52.71</v>
      </c>
      <c r="I633">
        <v>9.9</v>
      </c>
      <c r="J633">
        <v>38.9</v>
      </c>
      <c r="K633">
        <v>4957</v>
      </c>
      <c r="L633">
        <v>5.86</v>
      </c>
      <c r="M633">
        <v>3409</v>
      </c>
      <c r="N633">
        <v>20.47</v>
      </c>
      <c r="O633">
        <v>6.6</v>
      </c>
      <c r="P633">
        <v>44.7</v>
      </c>
      <c r="Q633">
        <v>274.38</v>
      </c>
      <c r="R633">
        <v>131.93</v>
      </c>
      <c r="S633">
        <v>6.2</v>
      </c>
      <c r="T633">
        <v>9.1999999999999993</v>
      </c>
      <c r="U633">
        <v>5.0199999999999996</v>
      </c>
      <c r="V633">
        <v>4.4400000000000004</v>
      </c>
      <c r="W633">
        <v>38.33</v>
      </c>
      <c r="X633">
        <v>5.62</v>
      </c>
      <c r="Y633">
        <v>7254</v>
      </c>
      <c r="Z633">
        <v>5.69</v>
      </c>
      <c r="AA633">
        <v>16.309999999999999</v>
      </c>
      <c r="AB633">
        <v>29.35</v>
      </c>
      <c r="AC633">
        <v>9.3000000000000007</v>
      </c>
      <c r="AD633">
        <v>3.37</v>
      </c>
      <c r="AE633">
        <v>4.97</v>
      </c>
      <c r="AF633">
        <v>5.8</v>
      </c>
      <c r="AG633">
        <v>3383</v>
      </c>
      <c r="AH633">
        <v>136.11000000000001</v>
      </c>
      <c r="AI633">
        <v>31.42</v>
      </c>
      <c r="AJ633">
        <v>29.6</v>
      </c>
      <c r="AK633">
        <v>495.17</v>
      </c>
      <c r="AL633">
        <v>203.62</v>
      </c>
      <c r="AM633">
        <v>60.72</v>
      </c>
      <c r="AN633">
        <v>12.42</v>
      </c>
      <c r="AO633">
        <v>34.520000000000003</v>
      </c>
      <c r="AP633">
        <v>28.32</v>
      </c>
      <c r="AQ633" t="s">
        <v>334</v>
      </c>
      <c r="AR633">
        <v>14.3</v>
      </c>
      <c r="AS633">
        <v>397.91</v>
      </c>
      <c r="AT633">
        <v>5.53</v>
      </c>
      <c r="AU633">
        <v>287.95</v>
      </c>
    </row>
    <row r="634" spans="1:47" x14ac:dyDescent="0.25">
      <c r="A634">
        <v>4014</v>
      </c>
      <c r="B634" t="s">
        <v>353</v>
      </c>
      <c r="C634">
        <v>9</v>
      </c>
      <c r="D634" t="s">
        <v>471</v>
      </c>
      <c r="E634" t="s">
        <v>74</v>
      </c>
      <c r="F634">
        <v>192.35</v>
      </c>
      <c r="G634">
        <v>21.27</v>
      </c>
      <c r="H634">
        <v>49.01</v>
      </c>
      <c r="I634">
        <v>7.96</v>
      </c>
      <c r="J634">
        <v>42.37</v>
      </c>
      <c r="K634">
        <v>2197</v>
      </c>
      <c r="L634">
        <v>5.22</v>
      </c>
      <c r="M634">
        <v>3006</v>
      </c>
      <c r="N634">
        <v>12.61</v>
      </c>
      <c r="O634">
        <v>4.75</v>
      </c>
      <c r="P634">
        <v>55.71</v>
      </c>
      <c r="Q634">
        <v>566.46</v>
      </c>
      <c r="R634">
        <v>113.81</v>
      </c>
      <c r="S634">
        <v>6.2</v>
      </c>
      <c r="T634">
        <v>17.27</v>
      </c>
      <c r="U634">
        <v>5.0199999999999996</v>
      </c>
      <c r="V634">
        <v>4.4400000000000004</v>
      </c>
      <c r="W634">
        <v>35.39</v>
      </c>
      <c r="X634">
        <v>5.62</v>
      </c>
      <c r="Y634">
        <v>9054</v>
      </c>
      <c r="Z634">
        <v>5.69</v>
      </c>
      <c r="AA634">
        <v>10.25</v>
      </c>
      <c r="AB634">
        <v>33.28</v>
      </c>
      <c r="AC634">
        <v>8.8699999999999992</v>
      </c>
      <c r="AD634">
        <v>3.37</v>
      </c>
      <c r="AE634">
        <v>5.35</v>
      </c>
      <c r="AF634">
        <v>5.8</v>
      </c>
      <c r="AG634">
        <v>354.29</v>
      </c>
      <c r="AH634">
        <v>93.1</v>
      </c>
      <c r="AI634">
        <v>31.82</v>
      </c>
      <c r="AJ634">
        <v>19.350000000000001</v>
      </c>
      <c r="AK634">
        <v>202.34</v>
      </c>
      <c r="AL634">
        <v>66.64</v>
      </c>
      <c r="AM634">
        <v>97.84</v>
      </c>
      <c r="AN634">
        <v>11.67</v>
      </c>
      <c r="AO634">
        <v>17.21</v>
      </c>
      <c r="AP634">
        <v>31.18</v>
      </c>
      <c r="AQ634" t="s">
        <v>334</v>
      </c>
      <c r="AR634">
        <v>9.56</v>
      </c>
      <c r="AS634">
        <v>95.23</v>
      </c>
      <c r="AT634">
        <v>5.53</v>
      </c>
      <c r="AU634">
        <v>145.65</v>
      </c>
    </row>
    <row r="635" spans="1:47" x14ac:dyDescent="0.25">
      <c r="A635">
        <v>4014</v>
      </c>
      <c r="B635" t="s">
        <v>353</v>
      </c>
      <c r="C635">
        <v>26</v>
      </c>
      <c r="D635" t="s">
        <v>471</v>
      </c>
      <c r="E635" t="s">
        <v>74</v>
      </c>
      <c r="F635">
        <v>28.66</v>
      </c>
      <c r="G635">
        <v>5.2</v>
      </c>
      <c r="H635">
        <v>16.45</v>
      </c>
      <c r="I635">
        <v>5.82</v>
      </c>
      <c r="J635">
        <v>37.17</v>
      </c>
      <c r="K635">
        <v>182.11</v>
      </c>
      <c r="L635">
        <v>5.22</v>
      </c>
      <c r="M635">
        <v>1393</v>
      </c>
      <c r="N635">
        <v>18.09</v>
      </c>
      <c r="O635">
        <v>3.3</v>
      </c>
      <c r="P635">
        <v>2.87</v>
      </c>
      <c r="Q635">
        <v>5.82</v>
      </c>
      <c r="R635">
        <v>28.08</v>
      </c>
      <c r="S635">
        <v>6.2</v>
      </c>
      <c r="T635">
        <v>2.86</v>
      </c>
      <c r="U635">
        <v>5.0199999999999996</v>
      </c>
      <c r="V635">
        <v>4.4400000000000004</v>
      </c>
      <c r="W635">
        <v>5.85</v>
      </c>
      <c r="X635">
        <v>5.62</v>
      </c>
      <c r="Y635">
        <v>254.79</v>
      </c>
      <c r="Z635">
        <v>5.69</v>
      </c>
      <c r="AA635">
        <v>2.16</v>
      </c>
      <c r="AB635">
        <v>2.46</v>
      </c>
      <c r="AC635">
        <v>5.14</v>
      </c>
      <c r="AD635">
        <v>3.37</v>
      </c>
      <c r="AE635">
        <v>1.59</v>
      </c>
      <c r="AF635">
        <v>5.8</v>
      </c>
      <c r="AG635">
        <v>356.82</v>
      </c>
      <c r="AH635">
        <v>19.739999999999998</v>
      </c>
      <c r="AI635">
        <v>10.46</v>
      </c>
      <c r="AJ635">
        <v>7.66</v>
      </c>
      <c r="AK635">
        <v>13.54</v>
      </c>
      <c r="AL635">
        <v>9.76</v>
      </c>
      <c r="AM635">
        <v>19.350000000000001</v>
      </c>
      <c r="AN635">
        <v>6.2</v>
      </c>
      <c r="AO635">
        <v>16.350000000000001</v>
      </c>
      <c r="AP635">
        <v>6.8</v>
      </c>
      <c r="AQ635" t="s">
        <v>334</v>
      </c>
      <c r="AR635">
        <v>3.82</v>
      </c>
      <c r="AS635">
        <v>6.11</v>
      </c>
      <c r="AT635">
        <v>5.53</v>
      </c>
      <c r="AU635">
        <v>21.14</v>
      </c>
    </row>
    <row r="636" spans="1:47" x14ac:dyDescent="0.25">
      <c r="A636">
        <v>4015</v>
      </c>
      <c r="B636" t="s">
        <v>354</v>
      </c>
      <c r="C636">
        <v>0</v>
      </c>
      <c r="D636" t="s">
        <v>471</v>
      </c>
      <c r="E636" t="s">
        <v>74</v>
      </c>
      <c r="F636">
        <v>47.1</v>
      </c>
      <c r="G636">
        <v>5.2</v>
      </c>
      <c r="H636">
        <v>8.19</v>
      </c>
      <c r="I636">
        <v>5.82</v>
      </c>
      <c r="J636">
        <v>24.09</v>
      </c>
      <c r="K636">
        <v>88.75</v>
      </c>
      <c r="L636">
        <v>5.22</v>
      </c>
      <c r="M636">
        <v>643.15</v>
      </c>
      <c r="N636">
        <v>3.72</v>
      </c>
      <c r="O636">
        <v>3.3</v>
      </c>
      <c r="P636">
        <v>4.2</v>
      </c>
      <c r="Q636">
        <v>5.82</v>
      </c>
      <c r="R636">
        <v>6.71</v>
      </c>
      <c r="S636">
        <v>6.2</v>
      </c>
      <c r="T636">
        <v>2.86</v>
      </c>
      <c r="U636">
        <v>5.0199999999999996</v>
      </c>
      <c r="V636">
        <v>4.4400000000000004</v>
      </c>
      <c r="W636">
        <v>5.85</v>
      </c>
      <c r="X636">
        <v>5.62</v>
      </c>
      <c r="Y636">
        <v>142.04</v>
      </c>
      <c r="Z636">
        <v>5.69</v>
      </c>
      <c r="AA636">
        <v>2.16</v>
      </c>
      <c r="AB636">
        <v>2.46</v>
      </c>
      <c r="AC636">
        <v>5.14</v>
      </c>
      <c r="AD636">
        <v>3.37</v>
      </c>
      <c r="AE636">
        <v>1.59</v>
      </c>
      <c r="AF636">
        <v>5.8</v>
      </c>
      <c r="AG636">
        <v>682.02</v>
      </c>
      <c r="AH636">
        <v>30.17</v>
      </c>
      <c r="AI636">
        <v>6.44</v>
      </c>
      <c r="AJ636">
        <v>6.76</v>
      </c>
      <c r="AK636">
        <v>6.31</v>
      </c>
      <c r="AL636">
        <v>4.55</v>
      </c>
      <c r="AM636">
        <v>15.68</v>
      </c>
      <c r="AN636">
        <v>6.2</v>
      </c>
      <c r="AO636">
        <v>5.9</v>
      </c>
      <c r="AP636">
        <v>5.33</v>
      </c>
      <c r="AQ636" t="s">
        <v>334</v>
      </c>
      <c r="AR636">
        <v>3.82</v>
      </c>
      <c r="AS636">
        <v>6.11</v>
      </c>
      <c r="AT636">
        <v>5.53</v>
      </c>
      <c r="AU636">
        <v>6.29</v>
      </c>
    </row>
    <row r="637" spans="1:47" x14ac:dyDescent="0.25">
      <c r="A637">
        <v>4015</v>
      </c>
      <c r="B637" t="s">
        <v>354</v>
      </c>
      <c r="C637">
        <v>2</v>
      </c>
      <c r="D637" t="s">
        <v>471</v>
      </c>
      <c r="E637" t="s">
        <v>74</v>
      </c>
      <c r="F637">
        <v>35.479999999999997</v>
      </c>
      <c r="G637">
        <v>5.2</v>
      </c>
      <c r="H637">
        <v>8.19</v>
      </c>
      <c r="I637">
        <v>5.82</v>
      </c>
      <c r="J637">
        <v>11.34</v>
      </c>
      <c r="K637">
        <v>57.53</v>
      </c>
      <c r="L637">
        <v>5.22</v>
      </c>
      <c r="M637">
        <v>445.65</v>
      </c>
      <c r="N637">
        <v>3.72</v>
      </c>
      <c r="O637">
        <v>3.3</v>
      </c>
      <c r="P637">
        <v>10.68</v>
      </c>
      <c r="Q637">
        <v>5.82</v>
      </c>
      <c r="R637">
        <v>6.04</v>
      </c>
      <c r="S637">
        <v>6.2</v>
      </c>
      <c r="T637">
        <v>2.86</v>
      </c>
      <c r="U637">
        <v>5.0199999999999996</v>
      </c>
      <c r="V637">
        <v>4.4400000000000004</v>
      </c>
      <c r="W637">
        <v>5.85</v>
      </c>
      <c r="X637">
        <v>5.62</v>
      </c>
      <c r="Y637">
        <v>104.03</v>
      </c>
      <c r="Z637">
        <v>5.69</v>
      </c>
      <c r="AA637">
        <v>2.16</v>
      </c>
      <c r="AB637">
        <v>2.46</v>
      </c>
      <c r="AC637">
        <v>5.14</v>
      </c>
      <c r="AD637">
        <v>3.37</v>
      </c>
      <c r="AE637">
        <v>1.59</v>
      </c>
      <c r="AF637">
        <v>5.8</v>
      </c>
      <c r="AG637">
        <v>83.77</v>
      </c>
      <c r="AH637">
        <v>12.26</v>
      </c>
      <c r="AI637">
        <v>5.87</v>
      </c>
      <c r="AJ637">
        <v>4.9400000000000004</v>
      </c>
      <c r="AK637">
        <v>6.31</v>
      </c>
      <c r="AL637">
        <v>4.55</v>
      </c>
      <c r="AM637">
        <v>9.81</v>
      </c>
      <c r="AN637">
        <v>6.2</v>
      </c>
      <c r="AO637">
        <v>5.9</v>
      </c>
      <c r="AP637">
        <v>5.33</v>
      </c>
      <c r="AQ637" t="s">
        <v>334</v>
      </c>
      <c r="AR637">
        <v>3.82</v>
      </c>
      <c r="AS637">
        <v>6.11</v>
      </c>
      <c r="AT637">
        <v>5.53</v>
      </c>
      <c r="AU637">
        <v>6.29</v>
      </c>
    </row>
    <row r="638" spans="1:47" x14ac:dyDescent="0.25">
      <c r="A638">
        <v>4015</v>
      </c>
      <c r="B638" t="s">
        <v>354</v>
      </c>
      <c r="C638">
        <v>5</v>
      </c>
      <c r="D638" t="s">
        <v>471</v>
      </c>
      <c r="E638" t="s">
        <v>74</v>
      </c>
      <c r="F638">
        <v>15.05</v>
      </c>
      <c r="G638">
        <v>5.2</v>
      </c>
      <c r="H638">
        <v>8.19</v>
      </c>
      <c r="I638">
        <v>5.82</v>
      </c>
      <c r="J638">
        <v>10.54</v>
      </c>
      <c r="K638">
        <v>47.35</v>
      </c>
      <c r="L638">
        <v>5.22</v>
      </c>
      <c r="M638">
        <v>45.3</v>
      </c>
      <c r="N638">
        <v>3.72</v>
      </c>
      <c r="O638">
        <v>3.3</v>
      </c>
      <c r="P638">
        <v>8.4</v>
      </c>
      <c r="Q638">
        <v>5.82</v>
      </c>
      <c r="R638">
        <v>6.04</v>
      </c>
      <c r="S638">
        <v>6.2</v>
      </c>
      <c r="T638">
        <v>2.86</v>
      </c>
      <c r="U638">
        <v>5.0199999999999996</v>
      </c>
      <c r="V638">
        <v>4.4400000000000004</v>
      </c>
      <c r="W638">
        <v>5.85</v>
      </c>
      <c r="X638">
        <v>5.62</v>
      </c>
      <c r="Y638">
        <v>11.64</v>
      </c>
      <c r="Z638">
        <v>5.69</v>
      </c>
      <c r="AA638">
        <v>2.16</v>
      </c>
      <c r="AB638">
        <v>2.46</v>
      </c>
      <c r="AC638">
        <v>5.14</v>
      </c>
      <c r="AD638">
        <v>3.37</v>
      </c>
      <c r="AE638">
        <v>1.59</v>
      </c>
      <c r="AF638">
        <v>5.8</v>
      </c>
      <c r="AG638">
        <v>4.51</v>
      </c>
      <c r="AH638">
        <v>9.66</v>
      </c>
      <c r="AI638">
        <v>5.87</v>
      </c>
      <c r="AJ638">
        <v>4.9400000000000004</v>
      </c>
      <c r="AK638">
        <v>6.31</v>
      </c>
      <c r="AL638">
        <v>4.55</v>
      </c>
      <c r="AM638">
        <v>5.87</v>
      </c>
      <c r="AN638">
        <v>6.2</v>
      </c>
      <c r="AO638">
        <v>5.9</v>
      </c>
      <c r="AP638">
        <v>5.33</v>
      </c>
      <c r="AQ638" t="s">
        <v>334</v>
      </c>
      <c r="AR638">
        <v>3.82</v>
      </c>
      <c r="AS638">
        <v>6.11</v>
      </c>
      <c r="AT638">
        <v>5.53</v>
      </c>
      <c r="AU638">
        <v>6.29</v>
      </c>
    </row>
    <row r="639" spans="1:47" x14ac:dyDescent="0.25">
      <c r="A639">
        <v>4015</v>
      </c>
      <c r="B639" t="s">
        <v>354</v>
      </c>
      <c r="C639">
        <v>9</v>
      </c>
      <c r="D639" t="s">
        <v>471</v>
      </c>
      <c r="E639" t="s">
        <v>74</v>
      </c>
      <c r="F639">
        <v>7.08</v>
      </c>
      <c r="G639">
        <v>5.2</v>
      </c>
      <c r="H639">
        <v>8.19</v>
      </c>
      <c r="I639">
        <v>5.82</v>
      </c>
      <c r="J639">
        <v>10.54</v>
      </c>
      <c r="K639">
        <v>3.77</v>
      </c>
      <c r="L639">
        <v>5.22</v>
      </c>
      <c r="M639">
        <v>6</v>
      </c>
      <c r="N639">
        <v>3.72</v>
      </c>
      <c r="O639">
        <v>3.3</v>
      </c>
      <c r="P639">
        <v>3.57</v>
      </c>
      <c r="Q639">
        <v>5.82</v>
      </c>
      <c r="R639">
        <v>6.04</v>
      </c>
      <c r="S639">
        <v>6.2</v>
      </c>
      <c r="T639">
        <v>2.86</v>
      </c>
      <c r="U639">
        <v>5.0199999999999996</v>
      </c>
      <c r="V639">
        <v>4.4400000000000004</v>
      </c>
      <c r="W639">
        <v>5.85</v>
      </c>
      <c r="X639">
        <v>5.62</v>
      </c>
      <c r="Y639">
        <v>5.91</v>
      </c>
      <c r="Z639">
        <v>5.69</v>
      </c>
      <c r="AA639">
        <v>2.16</v>
      </c>
      <c r="AB639">
        <v>2.46</v>
      </c>
      <c r="AC639">
        <v>5.14</v>
      </c>
      <c r="AD639">
        <v>3.37</v>
      </c>
      <c r="AE639">
        <v>1.59</v>
      </c>
      <c r="AF639">
        <v>5.8</v>
      </c>
      <c r="AG639">
        <v>4.51</v>
      </c>
      <c r="AH639">
        <v>6.27</v>
      </c>
      <c r="AI639">
        <v>5.87</v>
      </c>
      <c r="AJ639">
        <v>4.9400000000000004</v>
      </c>
      <c r="AK639">
        <v>6.31</v>
      </c>
      <c r="AL639">
        <v>4.55</v>
      </c>
      <c r="AM639">
        <v>5.87</v>
      </c>
      <c r="AN639">
        <v>6.2</v>
      </c>
      <c r="AO639">
        <v>5.9</v>
      </c>
      <c r="AP639">
        <v>5.33</v>
      </c>
      <c r="AQ639" t="s">
        <v>334</v>
      </c>
      <c r="AR639">
        <v>3.82</v>
      </c>
      <c r="AS639">
        <v>6.11</v>
      </c>
      <c r="AT639">
        <v>5.53</v>
      </c>
      <c r="AU639">
        <v>6.29</v>
      </c>
    </row>
    <row r="640" spans="1:47" x14ac:dyDescent="0.25">
      <c r="A640">
        <v>4015</v>
      </c>
      <c r="B640" t="s">
        <v>354</v>
      </c>
      <c r="C640">
        <v>12</v>
      </c>
      <c r="D640" t="s">
        <v>471</v>
      </c>
      <c r="E640" t="s">
        <v>74</v>
      </c>
      <c r="F640">
        <v>10.84</v>
      </c>
      <c r="G640">
        <v>5.2</v>
      </c>
      <c r="H640">
        <v>8.19</v>
      </c>
      <c r="I640">
        <v>5.82</v>
      </c>
      <c r="J640">
        <v>18.04</v>
      </c>
      <c r="K640">
        <v>3.77</v>
      </c>
      <c r="L640">
        <v>5.22</v>
      </c>
      <c r="M640">
        <v>22.89</v>
      </c>
      <c r="N640">
        <v>3.72</v>
      </c>
      <c r="O640">
        <v>3.3</v>
      </c>
      <c r="P640">
        <v>2.4700000000000002</v>
      </c>
      <c r="Q640">
        <v>5.82</v>
      </c>
      <c r="R640">
        <v>6.04</v>
      </c>
      <c r="S640">
        <v>6.2</v>
      </c>
      <c r="T640">
        <v>2.86</v>
      </c>
      <c r="U640">
        <v>5.0199999999999996</v>
      </c>
      <c r="V640">
        <v>4.4400000000000004</v>
      </c>
      <c r="W640">
        <v>5.85</v>
      </c>
      <c r="X640">
        <v>5.62</v>
      </c>
      <c r="Y640">
        <v>17.75</v>
      </c>
      <c r="Z640">
        <v>5.69</v>
      </c>
      <c r="AA640">
        <v>2.16</v>
      </c>
      <c r="AB640">
        <v>2.46</v>
      </c>
      <c r="AC640">
        <v>5.14</v>
      </c>
      <c r="AD640">
        <v>3.37</v>
      </c>
      <c r="AE640">
        <v>1.59</v>
      </c>
      <c r="AF640">
        <v>5.8</v>
      </c>
      <c r="AG640">
        <v>4.51</v>
      </c>
      <c r="AH640">
        <v>6.27</v>
      </c>
      <c r="AI640">
        <v>5.87</v>
      </c>
      <c r="AJ640">
        <v>4.9400000000000004</v>
      </c>
      <c r="AK640">
        <v>6.31</v>
      </c>
      <c r="AL640">
        <v>4.55</v>
      </c>
      <c r="AM640">
        <v>7.43</v>
      </c>
      <c r="AN640">
        <v>6.2</v>
      </c>
      <c r="AO640">
        <v>5.9</v>
      </c>
      <c r="AP640">
        <v>5.33</v>
      </c>
      <c r="AQ640" t="s">
        <v>334</v>
      </c>
      <c r="AR640">
        <v>3.82</v>
      </c>
      <c r="AS640">
        <v>6.11</v>
      </c>
      <c r="AT640">
        <v>5.53</v>
      </c>
      <c r="AU640">
        <v>6.29</v>
      </c>
    </row>
    <row r="641" spans="1:47" x14ac:dyDescent="0.25">
      <c r="A641">
        <v>4015</v>
      </c>
      <c r="B641" t="s">
        <v>354</v>
      </c>
      <c r="C641">
        <v>26</v>
      </c>
      <c r="D641" t="s">
        <v>471</v>
      </c>
      <c r="E641" t="s">
        <v>74</v>
      </c>
      <c r="F641">
        <v>32.1</v>
      </c>
      <c r="G641">
        <v>5.2</v>
      </c>
      <c r="H641">
        <v>8.19</v>
      </c>
      <c r="I641">
        <v>5.82</v>
      </c>
      <c r="J641">
        <v>16.34</v>
      </c>
      <c r="K641">
        <v>5.24</v>
      </c>
      <c r="L641">
        <v>5.22</v>
      </c>
      <c r="M641">
        <v>381.06</v>
      </c>
      <c r="N641">
        <v>3.72</v>
      </c>
      <c r="O641">
        <v>3.3</v>
      </c>
      <c r="P641">
        <v>12.78</v>
      </c>
      <c r="Q641">
        <v>5.82</v>
      </c>
      <c r="R641">
        <v>6.04</v>
      </c>
      <c r="S641">
        <v>6.2</v>
      </c>
      <c r="T641">
        <v>2.86</v>
      </c>
      <c r="U641">
        <v>5.0199999999999996</v>
      </c>
      <c r="V641">
        <v>4.4400000000000004</v>
      </c>
      <c r="W641">
        <v>5.85</v>
      </c>
      <c r="X641">
        <v>5.62</v>
      </c>
      <c r="Y641">
        <v>102.12</v>
      </c>
      <c r="Z641">
        <v>5.69</v>
      </c>
      <c r="AA641">
        <v>2.16</v>
      </c>
      <c r="AB641">
        <v>2.46</v>
      </c>
      <c r="AC641">
        <v>5.14</v>
      </c>
      <c r="AD641">
        <v>3.37</v>
      </c>
      <c r="AE641">
        <v>1.59</v>
      </c>
      <c r="AF641">
        <v>5.8</v>
      </c>
      <c r="AG641">
        <v>131.19999999999999</v>
      </c>
      <c r="AH641">
        <v>9.99</v>
      </c>
      <c r="AI641">
        <v>5.87</v>
      </c>
      <c r="AJ641">
        <v>4.9400000000000004</v>
      </c>
      <c r="AK641">
        <v>6.31</v>
      </c>
      <c r="AL641">
        <v>4.55</v>
      </c>
      <c r="AM641">
        <v>11.66</v>
      </c>
      <c r="AN641">
        <v>6.2</v>
      </c>
      <c r="AO641">
        <v>5.9</v>
      </c>
      <c r="AP641">
        <v>5.33</v>
      </c>
      <c r="AQ641" t="s">
        <v>334</v>
      </c>
      <c r="AR641">
        <v>3.82</v>
      </c>
      <c r="AS641">
        <v>6.11</v>
      </c>
      <c r="AT641">
        <v>5.53</v>
      </c>
      <c r="AU641">
        <v>6.29</v>
      </c>
    </row>
    <row r="642" spans="1:47" x14ac:dyDescent="0.25">
      <c r="A642">
        <v>4016</v>
      </c>
      <c r="B642" t="s">
        <v>355</v>
      </c>
      <c r="C642">
        <v>0</v>
      </c>
      <c r="D642" t="s">
        <v>471</v>
      </c>
      <c r="E642" t="s">
        <v>74</v>
      </c>
      <c r="F642">
        <v>5.86</v>
      </c>
      <c r="G642">
        <v>5.2</v>
      </c>
      <c r="H642">
        <v>8.19</v>
      </c>
      <c r="I642">
        <v>5.82</v>
      </c>
      <c r="J642">
        <v>8.18</v>
      </c>
      <c r="K642">
        <v>3.77</v>
      </c>
      <c r="L642">
        <v>5.22</v>
      </c>
      <c r="M642">
        <v>6</v>
      </c>
      <c r="N642">
        <v>3.72</v>
      </c>
      <c r="O642">
        <v>3.3</v>
      </c>
      <c r="P642">
        <v>1.1599999999999999</v>
      </c>
      <c r="Q642">
        <v>5.82</v>
      </c>
      <c r="R642">
        <v>6.04</v>
      </c>
      <c r="S642">
        <v>6.2</v>
      </c>
      <c r="T642">
        <v>2.86</v>
      </c>
      <c r="U642">
        <v>5.0199999999999996</v>
      </c>
      <c r="V642">
        <v>4.4400000000000004</v>
      </c>
      <c r="W642">
        <v>5.85</v>
      </c>
      <c r="X642">
        <v>5.62</v>
      </c>
      <c r="Y642">
        <v>5.91</v>
      </c>
      <c r="Z642">
        <v>5.69</v>
      </c>
      <c r="AA642">
        <v>2.16</v>
      </c>
      <c r="AB642">
        <v>2.46</v>
      </c>
      <c r="AC642">
        <v>5.14</v>
      </c>
      <c r="AD642">
        <v>3.37</v>
      </c>
      <c r="AE642">
        <v>1.59</v>
      </c>
      <c r="AF642">
        <v>5.8</v>
      </c>
      <c r="AG642">
        <v>4.51</v>
      </c>
      <c r="AH642">
        <v>6.27</v>
      </c>
      <c r="AI642">
        <v>5.87</v>
      </c>
      <c r="AJ642">
        <v>4.9400000000000004</v>
      </c>
      <c r="AK642">
        <v>6.31</v>
      </c>
      <c r="AL642">
        <v>4.55</v>
      </c>
      <c r="AM642">
        <v>5.87</v>
      </c>
      <c r="AN642">
        <v>6.2</v>
      </c>
      <c r="AO642">
        <v>5.9</v>
      </c>
      <c r="AP642">
        <v>5.33</v>
      </c>
      <c r="AQ642" t="s">
        <v>334</v>
      </c>
      <c r="AR642">
        <v>3.82</v>
      </c>
      <c r="AS642">
        <v>6.11</v>
      </c>
      <c r="AT642">
        <v>5.53</v>
      </c>
      <c r="AU642">
        <v>6.29</v>
      </c>
    </row>
    <row r="643" spans="1:47" x14ac:dyDescent="0.25">
      <c r="A643">
        <v>4016</v>
      </c>
      <c r="B643" t="s">
        <v>355</v>
      </c>
      <c r="C643">
        <v>26</v>
      </c>
      <c r="D643" t="s">
        <v>471</v>
      </c>
      <c r="E643" t="s">
        <v>74</v>
      </c>
      <c r="F643">
        <v>5.86</v>
      </c>
      <c r="G643">
        <v>5.2</v>
      </c>
      <c r="H643">
        <v>8.19</v>
      </c>
      <c r="I643">
        <v>5.82</v>
      </c>
      <c r="J643">
        <v>8.18</v>
      </c>
      <c r="K643">
        <v>3.77</v>
      </c>
      <c r="L643">
        <v>5.22</v>
      </c>
      <c r="M643">
        <v>6</v>
      </c>
      <c r="N643">
        <v>3.72</v>
      </c>
      <c r="O643">
        <v>3.3</v>
      </c>
      <c r="P643">
        <v>1.1599999999999999</v>
      </c>
      <c r="Q643">
        <v>5.82</v>
      </c>
      <c r="R643">
        <v>6.04</v>
      </c>
      <c r="S643">
        <v>6.2</v>
      </c>
      <c r="T643">
        <v>2.86</v>
      </c>
      <c r="U643">
        <v>5.0199999999999996</v>
      </c>
      <c r="V643">
        <v>4.4400000000000004</v>
      </c>
      <c r="W643">
        <v>5.85</v>
      </c>
      <c r="X643">
        <v>5.62</v>
      </c>
      <c r="Y643">
        <v>5.91</v>
      </c>
      <c r="Z643">
        <v>5.69</v>
      </c>
      <c r="AA643">
        <v>2.16</v>
      </c>
      <c r="AB643">
        <v>2.46</v>
      </c>
      <c r="AC643">
        <v>5.14</v>
      </c>
      <c r="AD643">
        <v>3.37</v>
      </c>
      <c r="AE643">
        <v>1.59</v>
      </c>
      <c r="AF643">
        <v>5.8</v>
      </c>
      <c r="AG643">
        <v>4.51</v>
      </c>
      <c r="AH643">
        <v>6.27</v>
      </c>
      <c r="AI643">
        <v>5.87</v>
      </c>
      <c r="AJ643">
        <v>4.9400000000000004</v>
      </c>
      <c r="AK643">
        <v>6.31</v>
      </c>
      <c r="AL643">
        <v>4.55</v>
      </c>
      <c r="AM643">
        <v>5.87</v>
      </c>
      <c r="AN643">
        <v>6.2</v>
      </c>
      <c r="AO643">
        <v>5.9</v>
      </c>
      <c r="AP643">
        <v>5.33</v>
      </c>
      <c r="AQ643" t="s">
        <v>334</v>
      </c>
      <c r="AR643">
        <v>3.82</v>
      </c>
      <c r="AS643">
        <v>6.11</v>
      </c>
      <c r="AT643">
        <v>5.53</v>
      </c>
      <c r="AU643">
        <v>6.29</v>
      </c>
    </row>
    <row r="644" spans="1:47" x14ac:dyDescent="0.25">
      <c r="A644">
        <v>4017</v>
      </c>
      <c r="B644" t="s">
        <v>356</v>
      </c>
      <c r="C644">
        <v>0</v>
      </c>
      <c r="D644" t="s">
        <v>471</v>
      </c>
      <c r="E644" t="s">
        <v>74</v>
      </c>
      <c r="F644">
        <v>74.069999999999993</v>
      </c>
      <c r="G644">
        <v>5.2</v>
      </c>
      <c r="H644">
        <v>18.22</v>
      </c>
      <c r="I644">
        <v>5.82</v>
      </c>
      <c r="J644">
        <v>39.770000000000003</v>
      </c>
      <c r="K644">
        <v>236.12</v>
      </c>
      <c r="L644">
        <v>5.22</v>
      </c>
      <c r="M644">
        <v>824.46</v>
      </c>
      <c r="N644">
        <v>6.69</v>
      </c>
      <c r="O644">
        <v>3.31</v>
      </c>
      <c r="P644">
        <v>6.35</v>
      </c>
      <c r="Q644">
        <v>5.82</v>
      </c>
      <c r="R644">
        <v>25.49</v>
      </c>
      <c r="S644">
        <v>6.2</v>
      </c>
      <c r="T644">
        <v>2.86</v>
      </c>
      <c r="U644">
        <v>5.0199999999999996</v>
      </c>
      <c r="V644">
        <v>4.4400000000000004</v>
      </c>
      <c r="W644">
        <v>33.53</v>
      </c>
      <c r="X644">
        <v>5.62</v>
      </c>
      <c r="Y644">
        <v>376.33</v>
      </c>
      <c r="Z644">
        <v>5.69</v>
      </c>
      <c r="AA644">
        <v>48.53</v>
      </c>
      <c r="AB644">
        <v>2.46</v>
      </c>
      <c r="AC644">
        <v>5.14</v>
      </c>
      <c r="AD644">
        <v>3.37</v>
      </c>
      <c r="AE644">
        <v>1.59</v>
      </c>
      <c r="AF644">
        <v>5.8</v>
      </c>
      <c r="AG644">
        <v>7030</v>
      </c>
      <c r="AH644">
        <v>49.71</v>
      </c>
      <c r="AI644">
        <v>13.12</v>
      </c>
      <c r="AJ644">
        <v>12.66</v>
      </c>
      <c r="AK644">
        <v>22.43</v>
      </c>
      <c r="AL644">
        <v>34.659999999999997</v>
      </c>
      <c r="AM644">
        <v>48.39</v>
      </c>
      <c r="AN644">
        <v>6.2</v>
      </c>
      <c r="AO644">
        <v>10.89</v>
      </c>
      <c r="AP644">
        <v>11.96</v>
      </c>
      <c r="AQ644" t="s">
        <v>334</v>
      </c>
      <c r="AR644">
        <v>3.82</v>
      </c>
      <c r="AS644">
        <v>16.39</v>
      </c>
      <c r="AT644">
        <v>5.53</v>
      </c>
      <c r="AU644">
        <v>40.04</v>
      </c>
    </row>
    <row r="645" spans="1:47" x14ac:dyDescent="0.25">
      <c r="A645">
        <v>4017</v>
      </c>
      <c r="B645" t="s">
        <v>356</v>
      </c>
      <c r="C645">
        <v>2</v>
      </c>
      <c r="D645" t="s">
        <v>471</v>
      </c>
      <c r="E645" t="s">
        <v>74</v>
      </c>
      <c r="F645">
        <v>55.67</v>
      </c>
      <c r="G645">
        <v>5.2</v>
      </c>
      <c r="H645">
        <v>8.19</v>
      </c>
      <c r="I645">
        <v>5.82</v>
      </c>
      <c r="J645">
        <v>18.04</v>
      </c>
      <c r="K645">
        <v>281.89999999999998</v>
      </c>
      <c r="L645">
        <v>5.22</v>
      </c>
      <c r="M645">
        <v>1040</v>
      </c>
      <c r="N645">
        <v>3.72</v>
      </c>
      <c r="O645">
        <v>3.3</v>
      </c>
      <c r="P645">
        <v>4.6500000000000004</v>
      </c>
      <c r="Q645">
        <v>5.82</v>
      </c>
      <c r="R645">
        <v>16.489999999999998</v>
      </c>
      <c r="S645">
        <v>6.2</v>
      </c>
      <c r="T645">
        <v>2.86</v>
      </c>
      <c r="U645">
        <v>5.0199999999999996</v>
      </c>
      <c r="V645">
        <v>4.4400000000000004</v>
      </c>
      <c r="W645">
        <v>5.85</v>
      </c>
      <c r="X645">
        <v>5.62</v>
      </c>
      <c r="Y645">
        <v>610.96</v>
      </c>
      <c r="Z645">
        <v>5.69</v>
      </c>
      <c r="AA645">
        <v>2.16</v>
      </c>
      <c r="AB645">
        <v>2.46</v>
      </c>
      <c r="AC645">
        <v>5.14</v>
      </c>
      <c r="AD645">
        <v>3.37</v>
      </c>
      <c r="AE645">
        <v>1.59</v>
      </c>
      <c r="AF645">
        <v>5.8</v>
      </c>
      <c r="AG645">
        <v>2413</v>
      </c>
      <c r="AH645">
        <v>19.95</v>
      </c>
      <c r="AI645">
        <v>10.119999999999999</v>
      </c>
      <c r="AJ645">
        <v>7.36</v>
      </c>
      <c r="AK645">
        <v>41.07</v>
      </c>
      <c r="AL645">
        <v>12.68</v>
      </c>
      <c r="AM645">
        <v>68.75</v>
      </c>
      <c r="AN645">
        <v>6.2</v>
      </c>
      <c r="AO645">
        <v>5.9</v>
      </c>
      <c r="AP645">
        <v>5.33</v>
      </c>
      <c r="AQ645" t="s">
        <v>334</v>
      </c>
      <c r="AR645">
        <v>3.82</v>
      </c>
      <c r="AS645">
        <v>6.11</v>
      </c>
      <c r="AT645">
        <v>5.53</v>
      </c>
      <c r="AU645">
        <v>26.06</v>
      </c>
    </row>
    <row r="646" spans="1:47" x14ac:dyDescent="0.25">
      <c r="A646">
        <v>4017</v>
      </c>
      <c r="B646" t="s">
        <v>356</v>
      </c>
      <c r="C646">
        <v>7</v>
      </c>
      <c r="D646" t="s">
        <v>471</v>
      </c>
      <c r="E646" t="s">
        <v>74</v>
      </c>
      <c r="F646">
        <v>27.93</v>
      </c>
      <c r="G646">
        <v>5.2</v>
      </c>
      <c r="H646">
        <v>8.19</v>
      </c>
      <c r="I646">
        <v>5.82</v>
      </c>
      <c r="J646">
        <v>11.34</v>
      </c>
      <c r="K646">
        <v>110.95</v>
      </c>
      <c r="L646">
        <v>5.22</v>
      </c>
      <c r="M646">
        <v>636.41</v>
      </c>
      <c r="N646">
        <v>3.72</v>
      </c>
      <c r="O646">
        <v>3.3</v>
      </c>
      <c r="P646">
        <v>1.1599999999999999</v>
      </c>
      <c r="Q646">
        <v>5.82</v>
      </c>
      <c r="R646">
        <v>6.71</v>
      </c>
      <c r="S646">
        <v>6.2</v>
      </c>
      <c r="T646">
        <v>2.86</v>
      </c>
      <c r="U646">
        <v>5.0199999999999996</v>
      </c>
      <c r="V646">
        <v>4.4400000000000004</v>
      </c>
      <c r="W646">
        <v>5.85</v>
      </c>
      <c r="X646">
        <v>5.62</v>
      </c>
      <c r="Y646">
        <v>607.9</v>
      </c>
      <c r="Z646">
        <v>5.69</v>
      </c>
      <c r="AA646">
        <v>2.16</v>
      </c>
      <c r="AB646">
        <v>2.46</v>
      </c>
      <c r="AC646">
        <v>5.14</v>
      </c>
      <c r="AD646">
        <v>3.37</v>
      </c>
      <c r="AE646">
        <v>1.59</v>
      </c>
      <c r="AF646">
        <v>5.8</v>
      </c>
      <c r="AG646">
        <v>504.08</v>
      </c>
      <c r="AH646">
        <v>8.9600000000000009</v>
      </c>
      <c r="AI646">
        <v>5.87</v>
      </c>
      <c r="AJ646">
        <v>4.97</v>
      </c>
      <c r="AK646">
        <v>49.84</v>
      </c>
      <c r="AL646">
        <v>22.39</v>
      </c>
      <c r="AM646">
        <v>24.7</v>
      </c>
      <c r="AN646">
        <v>6.2</v>
      </c>
      <c r="AO646">
        <v>5.9</v>
      </c>
      <c r="AP646">
        <v>5.33</v>
      </c>
      <c r="AQ646" t="s">
        <v>334</v>
      </c>
      <c r="AR646">
        <v>3.82</v>
      </c>
      <c r="AS646">
        <v>6.11</v>
      </c>
      <c r="AT646">
        <v>5.53</v>
      </c>
      <c r="AU646">
        <v>8.26</v>
      </c>
    </row>
    <row r="647" spans="1:47" x14ac:dyDescent="0.25">
      <c r="A647">
        <v>4017</v>
      </c>
      <c r="B647" t="s">
        <v>356</v>
      </c>
      <c r="C647">
        <v>9</v>
      </c>
      <c r="D647" t="s">
        <v>471</v>
      </c>
      <c r="E647" t="s">
        <v>74</v>
      </c>
      <c r="F647">
        <v>33.67</v>
      </c>
      <c r="G647">
        <v>5.2</v>
      </c>
      <c r="H647">
        <v>8.77</v>
      </c>
      <c r="I647">
        <v>5.82</v>
      </c>
      <c r="J647">
        <v>9.74</v>
      </c>
      <c r="K647">
        <v>127.86</v>
      </c>
      <c r="L647">
        <v>5.22</v>
      </c>
      <c r="M647">
        <v>711.33</v>
      </c>
      <c r="N647">
        <v>3.72</v>
      </c>
      <c r="O647">
        <v>3.3</v>
      </c>
      <c r="P647">
        <v>1.1599999999999999</v>
      </c>
      <c r="Q647">
        <v>5.82</v>
      </c>
      <c r="R647">
        <v>10.6</v>
      </c>
      <c r="S647">
        <v>6.2</v>
      </c>
      <c r="T647">
        <v>2.86</v>
      </c>
      <c r="U647">
        <v>5.0199999999999996</v>
      </c>
      <c r="V647">
        <v>4.4400000000000004</v>
      </c>
      <c r="W647">
        <v>5.85</v>
      </c>
      <c r="X647">
        <v>5.62</v>
      </c>
      <c r="Y647">
        <v>388.95</v>
      </c>
      <c r="Z647">
        <v>5.69</v>
      </c>
      <c r="AA647">
        <v>2.16</v>
      </c>
      <c r="AB647">
        <v>2.46</v>
      </c>
      <c r="AC647">
        <v>5.14</v>
      </c>
      <c r="AD647">
        <v>3.37</v>
      </c>
      <c r="AE647">
        <v>1.59</v>
      </c>
      <c r="AF647">
        <v>5.8</v>
      </c>
      <c r="AG647">
        <v>555.21</v>
      </c>
      <c r="AH647">
        <v>19.02</v>
      </c>
      <c r="AI647">
        <v>5.87</v>
      </c>
      <c r="AJ647">
        <v>7.96</v>
      </c>
      <c r="AK647">
        <v>58.19</v>
      </c>
      <c r="AL647">
        <v>14.57</v>
      </c>
      <c r="AM647">
        <v>27.88</v>
      </c>
      <c r="AN647">
        <v>6.2</v>
      </c>
      <c r="AO647">
        <v>5.9</v>
      </c>
      <c r="AP647">
        <v>5.33</v>
      </c>
      <c r="AQ647" t="s">
        <v>334</v>
      </c>
      <c r="AR647">
        <v>3.82</v>
      </c>
      <c r="AS647">
        <v>6.11</v>
      </c>
      <c r="AT647">
        <v>5.53</v>
      </c>
      <c r="AU647">
        <v>17.78</v>
      </c>
    </row>
    <row r="648" spans="1:47" x14ac:dyDescent="0.25">
      <c r="A648">
        <v>4017</v>
      </c>
      <c r="B648" t="s">
        <v>356</v>
      </c>
      <c r="C648">
        <v>26</v>
      </c>
      <c r="D648" t="s">
        <v>471</v>
      </c>
      <c r="E648" t="s">
        <v>74</v>
      </c>
      <c r="F648">
        <v>13.19</v>
      </c>
      <c r="G648">
        <v>5.2</v>
      </c>
      <c r="H648">
        <v>8.19</v>
      </c>
      <c r="I648">
        <v>5.82</v>
      </c>
      <c r="J648">
        <v>14.65</v>
      </c>
      <c r="K648">
        <v>87.96</v>
      </c>
      <c r="L648">
        <v>5.22</v>
      </c>
      <c r="M648">
        <v>429.14</v>
      </c>
      <c r="N648">
        <v>3.72</v>
      </c>
      <c r="O648">
        <v>3.3</v>
      </c>
      <c r="P648">
        <v>1.1599999999999999</v>
      </c>
      <c r="Q648">
        <v>5.82</v>
      </c>
      <c r="R648">
        <v>6.04</v>
      </c>
      <c r="S648">
        <v>6.2</v>
      </c>
      <c r="T648">
        <v>2.86</v>
      </c>
      <c r="U648">
        <v>5.0199999999999996</v>
      </c>
      <c r="V648">
        <v>4.4400000000000004</v>
      </c>
      <c r="W648">
        <v>5.85</v>
      </c>
      <c r="X648">
        <v>5.62</v>
      </c>
      <c r="Y648">
        <v>55.35</v>
      </c>
      <c r="Z648">
        <v>5.69</v>
      </c>
      <c r="AA648">
        <v>2.16</v>
      </c>
      <c r="AB648">
        <v>2.46</v>
      </c>
      <c r="AC648">
        <v>5.14</v>
      </c>
      <c r="AD648">
        <v>3.37</v>
      </c>
      <c r="AE648">
        <v>1.59</v>
      </c>
      <c r="AF648">
        <v>5.8</v>
      </c>
      <c r="AG648">
        <v>52.57</v>
      </c>
      <c r="AH648">
        <v>6.27</v>
      </c>
      <c r="AI648">
        <v>5.87</v>
      </c>
      <c r="AJ648">
        <v>4.9400000000000004</v>
      </c>
      <c r="AK648">
        <v>6.31</v>
      </c>
      <c r="AL648">
        <v>4.55</v>
      </c>
      <c r="AM648">
        <v>5.87</v>
      </c>
      <c r="AN648">
        <v>6.2</v>
      </c>
      <c r="AO648">
        <v>5.9</v>
      </c>
      <c r="AP648">
        <v>5.33</v>
      </c>
      <c r="AQ648" t="s">
        <v>334</v>
      </c>
      <c r="AR648">
        <v>3.82</v>
      </c>
      <c r="AS648">
        <v>6.11</v>
      </c>
      <c r="AT648">
        <v>5.53</v>
      </c>
      <c r="AU648">
        <v>6.29</v>
      </c>
    </row>
    <row r="649" spans="1:47" x14ac:dyDescent="0.25">
      <c r="A649">
        <v>4018</v>
      </c>
      <c r="B649" t="s">
        <v>357</v>
      </c>
      <c r="C649">
        <v>0</v>
      </c>
      <c r="D649" t="s">
        <v>471</v>
      </c>
      <c r="E649" t="s">
        <v>74</v>
      </c>
      <c r="F649">
        <v>21.69</v>
      </c>
      <c r="G649">
        <v>16.02</v>
      </c>
      <c r="H649">
        <v>26.42</v>
      </c>
      <c r="I649">
        <v>8.1199999999999992</v>
      </c>
      <c r="J649">
        <v>72.540000000000006</v>
      </c>
      <c r="K649">
        <v>1905</v>
      </c>
      <c r="L649">
        <v>5.22</v>
      </c>
      <c r="M649">
        <v>2107</v>
      </c>
      <c r="N649">
        <v>18.09</v>
      </c>
      <c r="O649">
        <v>4.75</v>
      </c>
      <c r="P649">
        <v>6.94</v>
      </c>
      <c r="Q649">
        <v>14.8</v>
      </c>
      <c r="R649">
        <v>63.86</v>
      </c>
      <c r="S649">
        <v>6.2</v>
      </c>
      <c r="T649">
        <v>15.1</v>
      </c>
      <c r="U649">
        <v>5.0199999999999996</v>
      </c>
      <c r="V649">
        <v>4.4400000000000004</v>
      </c>
      <c r="W649">
        <v>74.73</v>
      </c>
      <c r="X649">
        <v>5.62</v>
      </c>
      <c r="Y649">
        <v>823.74</v>
      </c>
      <c r="Z649">
        <v>5.69</v>
      </c>
      <c r="AA649">
        <v>5.51</v>
      </c>
      <c r="AB649">
        <v>19.100000000000001</v>
      </c>
      <c r="AC649">
        <v>5.14</v>
      </c>
      <c r="AD649">
        <v>3.94</v>
      </c>
      <c r="AE649">
        <v>3.09</v>
      </c>
      <c r="AF649">
        <v>5.8</v>
      </c>
      <c r="AG649">
        <v>8430</v>
      </c>
      <c r="AH649">
        <v>66.3</v>
      </c>
      <c r="AI649">
        <v>19.29</v>
      </c>
      <c r="AJ649">
        <v>10.33</v>
      </c>
      <c r="AK649">
        <v>45.39</v>
      </c>
      <c r="AL649">
        <v>15.45</v>
      </c>
      <c r="AM649">
        <v>41.13</v>
      </c>
      <c r="AN649">
        <v>14.21</v>
      </c>
      <c r="AO649">
        <v>71.42</v>
      </c>
      <c r="AP649">
        <v>26.57</v>
      </c>
      <c r="AQ649" t="s">
        <v>334</v>
      </c>
      <c r="AR649">
        <v>3.82</v>
      </c>
      <c r="AS649">
        <v>7.71</v>
      </c>
      <c r="AT649">
        <v>5.53</v>
      </c>
      <c r="AU649">
        <v>66.23</v>
      </c>
    </row>
    <row r="650" spans="1:47" x14ac:dyDescent="0.25">
      <c r="A650">
        <v>4018</v>
      </c>
      <c r="B650" t="s">
        <v>357</v>
      </c>
      <c r="C650">
        <v>2</v>
      </c>
      <c r="D650" t="s">
        <v>471</v>
      </c>
      <c r="E650" t="s">
        <v>74</v>
      </c>
      <c r="F650">
        <v>53.1</v>
      </c>
      <c r="G650">
        <v>18.11</v>
      </c>
      <c r="H650">
        <v>19.09</v>
      </c>
      <c r="I650">
        <v>5.82</v>
      </c>
      <c r="J650">
        <v>32.81</v>
      </c>
      <c r="K650">
        <v>2263</v>
      </c>
      <c r="L650">
        <v>5.22</v>
      </c>
      <c r="M650">
        <v>3050</v>
      </c>
      <c r="N650">
        <v>10.58</v>
      </c>
      <c r="O650">
        <v>4.4000000000000004</v>
      </c>
      <c r="P650">
        <v>3.29</v>
      </c>
      <c r="Q650">
        <v>5.82</v>
      </c>
      <c r="R650">
        <v>48.74</v>
      </c>
      <c r="S650">
        <v>6.2</v>
      </c>
      <c r="T650">
        <v>2.86</v>
      </c>
      <c r="U650">
        <v>5.0199999999999996</v>
      </c>
      <c r="V650">
        <v>4.4400000000000004</v>
      </c>
      <c r="W650">
        <v>20.5</v>
      </c>
      <c r="X650">
        <v>5.62</v>
      </c>
      <c r="Y650">
        <v>1148</v>
      </c>
      <c r="Z650">
        <v>5.69</v>
      </c>
      <c r="AA650">
        <v>2.73</v>
      </c>
      <c r="AB650">
        <v>6.73</v>
      </c>
      <c r="AC650">
        <v>5.14</v>
      </c>
      <c r="AD650">
        <v>3.37</v>
      </c>
      <c r="AE650">
        <v>1.59</v>
      </c>
      <c r="AF650">
        <v>5.8</v>
      </c>
      <c r="AG650">
        <v>3931</v>
      </c>
      <c r="AH650">
        <v>77.47</v>
      </c>
      <c r="AI650">
        <v>18.190000000000001</v>
      </c>
      <c r="AJ650">
        <v>21.48</v>
      </c>
      <c r="AK650">
        <v>40.65</v>
      </c>
      <c r="AL650">
        <v>11.9</v>
      </c>
      <c r="AM650">
        <v>65.84</v>
      </c>
      <c r="AN650">
        <v>6.2</v>
      </c>
      <c r="AO650">
        <v>5.9</v>
      </c>
      <c r="AP650">
        <v>20.76</v>
      </c>
      <c r="AQ650" t="s">
        <v>334</v>
      </c>
      <c r="AR650">
        <v>3.82</v>
      </c>
      <c r="AS650">
        <v>12.77</v>
      </c>
      <c r="AT650">
        <v>5.53</v>
      </c>
      <c r="AU650">
        <v>73.150000000000006</v>
      </c>
    </row>
    <row r="651" spans="1:47" x14ac:dyDescent="0.25">
      <c r="A651">
        <v>4018</v>
      </c>
      <c r="B651" t="s">
        <v>357</v>
      </c>
      <c r="C651">
        <v>5</v>
      </c>
      <c r="D651" t="s">
        <v>471</v>
      </c>
      <c r="E651" t="s">
        <v>74</v>
      </c>
      <c r="F651">
        <v>46.82</v>
      </c>
      <c r="G651">
        <v>9.7899999999999991</v>
      </c>
      <c r="H651">
        <v>36.17</v>
      </c>
      <c r="I651">
        <v>6.98</v>
      </c>
      <c r="J651">
        <v>30.19</v>
      </c>
      <c r="K651">
        <v>4121</v>
      </c>
      <c r="L651">
        <v>5.22</v>
      </c>
      <c r="M651">
        <v>2670</v>
      </c>
      <c r="N651">
        <v>5.77</v>
      </c>
      <c r="O651">
        <v>3.3</v>
      </c>
      <c r="P651">
        <v>3.57</v>
      </c>
      <c r="Q651">
        <v>14.26</v>
      </c>
      <c r="R651">
        <v>49.22</v>
      </c>
      <c r="S651">
        <v>6.2</v>
      </c>
      <c r="T651">
        <v>2.86</v>
      </c>
      <c r="U651">
        <v>5.0199999999999996</v>
      </c>
      <c r="V651">
        <v>4.4400000000000004</v>
      </c>
      <c r="W651">
        <v>198.35</v>
      </c>
      <c r="X651">
        <v>5.62</v>
      </c>
      <c r="Y651">
        <v>1567</v>
      </c>
      <c r="Z651">
        <v>5.69</v>
      </c>
      <c r="AA651">
        <v>2.3199999999999998</v>
      </c>
      <c r="AB651">
        <v>6.97</v>
      </c>
      <c r="AC651">
        <v>5.14</v>
      </c>
      <c r="AD651">
        <v>3.37</v>
      </c>
      <c r="AE651">
        <v>1.59</v>
      </c>
      <c r="AF651">
        <v>5.8</v>
      </c>
      <c r="AG651">
        <v>2129</v>
      </c>
      <c r="AH651">
        <v>103.04</v>
      </c>
      <c r="AI651">
        <v>20.88</v>
      </c>
      <c r="AJ651">
        <v>9.15</v>
      </c>
      <c r="AK651">
        <v>70.45</v>
      </c>
      <c r="AL651">
        <v>20.92</v>
      </c>
      <c r="AM651">
        <v>29.18</v>
      </c>
      <c r="AN651">
        <v>6.2</v>
      </c>
      <c r="AO651">
        <v>13.46</v>
      </c>
      <c r="AP651">
        <v>14.66</v>
      </c>
      <c r="AQ651" t="s">
        <v>334</v>
      </c>
      <c r="AR651">
        <v>3.82</v>
      </c>
      <c r="AS651">
        <v>11.47</v>
      </c>
      <c r="AT651">
        <v>5.53</v>
      </c>
      <c r="AU651">
        <v>70.040000000000006</v>
      </c>
    </row>
    <row r="652" spans="1:47" x14ac:dyDescent="0.25">
      <c r="A652">
        <v>4018</v>
      </c>
      <c r="B652" t="s">
        <v>357</v>
      </c>
      <c r="C652">
        <v>9</v>
      </c>
      <c r="D652" t="s">
        <v>471</v>
      </c>
      <c r="E652" t="s">
        <v>74</v>
      </c>
      <c r="F652">
        <v>18.04</v>
      </c>
      <c r="G652">
        <v>5.2</v>
      </c>
      <c r="H652">
        <v>8.19</v>
      </c>
      <c r="I652">
        <v>5.82</v>
      </c>
      <c r="J652">
        <v>26.7</v>
      </c>
      <c r="K652">
        <v>84.34</v>
      </c>
      <c r="L652">
        <v>5.22</v>
      </c>
      <c r="M652">
        <v>938.32</v>
      </c>
      <c r="N652">
        <v>6.69</v>
      </c>
      <c r="O652">
        <v>3.3</v>
      </c>
      <c r="P652">
        <v>4.05</v>
      </c>
      <c r="Q652">
        <v>5.82</v>
      </c>
      <c r="R652">
        <v>28.51</v>
      </c>
      <c r="S652">
        <v>6.2</v>
      </c>
      <c r="T652">
        <v>2.86</v>
      </c>
      <c r="U652">
        <v>5.0199999999999996</v>
      </c>
      <c r="V652">
        <v>4.4400000000000004</v>
      </c>
      <c r="W652">
        <v>5.85</v>
      </c>
      <c r="X652">
        <v>5.62</v>
      </c>
      <c r="Y652">
        <v>490.05</v>
      </c>
      <c r="Z652">
        <v>5.69</v>
      </c>
      <c r="AA652">
        <v>2.16</v>
      </c>
      <c r="AB652">
        <v>2.46</v>
      </c>
      <c r="AC652">
        <v>5.14</v>
      </c>
      <c r="AD652">
        <v>3.37</v>
      </c>
      <c r="AE652">
        <v>1.59</v>
      </c>
      <c r="AF652">
        <v>5.8</v>
      </c>
      <c r="AG652">
        <v>718.59</v>
      </c>
      <c r="AH652">
        <v>25.83</v>
      </c>
      <c r="AI652">
        <v>6.05</v>
      </c>
      <c r="AJ652">
        <v>4.97</v>
      </c>
      <c r="AK652">
        <v>6.31</v>
      </c>
      <c r="AL652">
        <v>4.55</v>
      </c>
      <c r="AM652">
        <v>23.54</v>
      </c>
      <c r="AN652">
        <v>6.2</v>
      </c>
      <c r="AO652">
        <v>6.4</v>
      </c>
      <c r="AP652">
        <v>5.37</v>
      </c>
      <c r="AQ652" t="s">
        <v>334</v>
      </c>
      <c r="AR652">
        <v>3.82</v>
      </c>
      <c r="AS652">
        <v>6.11</v>
      </c>
      <c r="AT652">
        <v>5.53</v>
      </c>
      <c r="AU652">
        <v>22.8</v>
      </c>
    </row>
    <row r="653" spans="1:47" x14ac:dyDescent="0.25">
      <c r="A653">
        <v>4018</v>
      </c>
      <c r="B653" t="s">
        <v>357</v>
      </c>
      <c r="C653">
        <v>12</v>
      </c>
      <c r="D653" t="s">
        <v>471</v>
      </c>
      <c r="E653" t="s">
        <v>74</v>
      </c>
      <c r="F653">
        <v>76.56</v>
      </c>
      <c r="G653">
        <v>5.2</v>
      </c>
      <c r="H653">
        <v>13.22</v>
      </c>
      <c r="I653">
        <v>5.82</v>
      </c>
      <c r="J653">
        <v>41.5</v>
      </c>
      <c r="K653">
        <v>31.49</v>
      </c>
      <c r="L653">
        <v>5.22</v>
      </c>
      <c r="M653">
        <v>2086</v>
      </c>
      <c r="N653">
        <v>3.72</v>
      </c>
      <c r="O653">
        <v>3.3</v>
      </c>
      <c r="P653">
        <v>18.16</v>
      </c>
      <c r="Q653">
        <v>5.82</v>
      </c>
      <c r="R653">
        <v>50.66</v>
      </c>
      <c r="S653">
        <v>6.2</v>
      </c>
      <c r="T653">
        <v>2.86</v>
      </c>
      <c r="U653">
        <v>5.0199999999999996</v>
      </c>
      <c r="V653">
        <v>4.4400000000000004</v>
      </c>
      <c r="W653">
        <v>5.85</v>
      </c>
      <c r="X653">
        <v>5.62</v>
      </c>
      <c r="Y653">
        <v>4027</v>
      </c>
      <c r="Z653">
        <v>5.69</v>
      </c>
      <c r="AA653">
        <v>2.82</v>
      </c>
      <c r="AB653">
        <v>2.46</v>
      </c>
      <c r="AC653">
        <v>5.14</v>
      </c>
      <c r="AD653">
        <v>3.37</v>
      </c>
      <c r="AE653">
        <v>1.59</v>
      </c>
      <c r="AF653">
        <v>5.8</v>
      </c>
      <c r="AG653">
        <v>728.45</v>
      </c>
      <c r="AH653">
        <v>92.05</v>
      </c>
      <c r="AI653">
        <v>12.8</v>
      </c>
      <c r="AJ653">
        <v>7.96</v>
      </c>
      <c r="AK653">
        <v>10.48</v>
      </c>
      <c r="AL653">
        <v>4.55</v>
      </c>
      <c r="AM653">
        <v>128.38999999999999</v>
      </c>
      <c r="AN653">
        <v>32.979999999999997</v>
      </c>
      <c r="AO653">
        <v>214.38</v>
      </c>
      <c r="AP653">
        <v>116.15</v>
      </c>
      <c r="AQ653" t="s">
        <v>334</v>
      </c>
      <c r="AR653">
        <v>3.82</v>
      </c>
      <c r="AS653">
        <v>6.11</v>
      </c>
      <c r="AT653">
        <v>5.53</v>
      </c>
      <c r="AU653">
        <v>42.99</v>
      </c>
    </row>
    <row r="654" spans="1:47" x14ac:dyDescent="0.25">
      <c r="A654">
        <v>4018</v>
      </c>
      <c r="B654" t="s">
        <v>357</v>
      </c>
      <c r="C654">
        <v>26</v>
      </c>
      <c r="D654" t="s">
        <v>471</v>
      </c>
      <c r="E654" t="s">
        <v>74</v>
      </c>
      <c r="F654">
        <v>7.15</v>
      </c>
      <c r="G654">
        <v>5.2</v>
      </c>
      <c r="H654">
        <v>8.19</v>
      </c>
      <c r="I654">
        <v>5.82</v>
      </c>
      <c r="J654">
        <v>20.62</v>
      </c>
      <c r="K654">
        <v>66.38</v>
      </c>
      <c r="L654">
        <v>5.22</v>
      </c>
      <c r="M654">
        <v>582.76</v>
      </c>
      <c r="N654">
        <v>3.72</v>
      </c>
      <c r="O654">
        <v>3.3</v>
      </c>
      <c r="P654">
        <v>1.1599999999999999</v>
      </c>
      <c r="Q654">
        <v>5.82</v>
      </c>
      <c r="R654">
        <v>7.32</v>
      </c>
      <c r="S654">
        <v>6.2</v>
      </c>
      <c r="T654">
        <v>2.86</v>
      </c>
      <c r="U654">
        <v>5.0199999999999996</v>
      </c>
      <c r="V654">
        <v>4.4400000000000004</v>
      </c>
      <c r="W654">
        <v>5.85</v>
      </c>
      <c r="X654">
        <v>5.62</v>
      </c>
      <c r="Y654">
        <v>117.79</v>
      </c>
      <c r="Z654">
        <v>5.69</v>
      </c>
      <c r="AA654">
        <v>2.16</v>
      </c>
      <c r="AB654">
        <v>2.46</v>
      </c>
      <c r="AC654">
        <v>5.14</v>
      </c>
      <c r="AD654">
        <v>3.37</v>
      </c>
      <c r="AE654">
        <v>1.59</v>
      </c>
      <c r="AF654">
        <v>5.8</v>
      </c>
      <c r="AG654">
        <v>20.420000000000002</v>
      </c>
      <c r="AH654">
        <v>6.27</v>
      </c>
      <c r="AI654">
        <v>5.87</v>
      </c>
      <c r="AJ654">
        <v>4.9400000000000004</v>
      </c>
      <c r="AK654">
        <v>6.31</v>
      </c>
      <c r="AL654">
        <v>4.55</v>
      </c>
      <c r="AM654">
        <v>5.87</v>
      </c>
      <c r="AN654">
        <v>6.2</v>
      </c>
      <c r="AO654">
        <v>5.9</v>
      </c>
      <c r="AP654">
        <v>5.33</v>
      </c>
      <c r="AQ654" t="s">
        <v>334</v>
      </c>
      <c r="AR654">
        <v>3.82</v>
      </c>
      <c r="AS654">
        <v>6.11</v>
      </c>
      <c r="AT654">
        <v>5.53</v>
      </c>
      <c r="AU654">
        <v>6.29</v>
      </c>
    </row>
    <row r="655" spans="1:47" x14ac:dyDescent="0.25">
      <c r="A655">
        <v>4019</v>
      </c>
      <c r="B655" t="s">
        <v>358</v>
      </c>
      <c r="C655">
        <v>0</v>
      </c>
      <c r="D655" t="s">
        <v>471</v>
      </c>
      <c r="E655" t="s">
        <v>74</v>
      </c>
      <c r="F655">
        <v>49.28</v>
      </c>
      <c r="G655">
        <v>5.2</v>
      </c>
      <c r="H655">
        <v>16.899999999999999</v>
      </c>
      <c r="I655">
        <v>5.82</v>
      </c>
      <c r="J655">
        <v>26.7</v>
      </c>
      <c r="K655">
        <v>974.11</v>
      </c>
      <c r="L655">
        <v>5.22</v>
      </c>
      <c r="M655">
        <v>2282</v>
      </c>
      <c r="N655">
        <v>5.54</v>
      </c>
      <c r="O655">
        <v>3.3</v>
      </c>
      <c r="P655">
        <v>11.98</v>
      </c>
      <c r="Q655">
        <v>5.82</v>
      </c>
      <c r="R655">
        <v>35.200000000000003</v>
      </c>
      <c r="S655">
        <v>6.2</v>
      </c>
      <c r="T655">
        <v>4.57</v>
      </c>
      <c r="U655">
        <v>5.0199999999999996</v>
      </c>
      <c r="V655">
        <v>4.4400000000000004</v>
      </c>
      <c r="W655">
        <v>5.85</v>
      </c>
      <c r="X655">
        <v>5.62</v>
      </c>
      <c r="Y655">
        <v>1575</v>
      </c>
      <c r="Z655">
        <v>5.69</v>
      </c>
      <c r="AA655">
        <v>3.48</v>
      </c>
      <c r="AB655">
        <v>3.42</v>
      </c>
      <c r="AC655">
        <v>5.14</v>
      </c>
      <c r="AD655">
        <v>3.37</v>
      </c>
      <c r="AE655">
        <v>1.59</v>
      </c>
      <c r="AF655">
        <v>5.8</v>
      </c>
      <c r="AG655">
        <v>342.46</v>
      </c>
      <c r="AH655">
        <v>26.45</v>
      </c>
      <c r="AI655">
        <v>15.89</v>
      </c>
      <c r="AJ655">
        <v>5.87</v>
      </c>
      <c r="AK655">
        <v>92.09</v>
      </c>
      <c r="AL655">
        <v>51.4</v>
      </c>
      <c r="AM655">
        <v>5.87</v>
      </c>
      <c r="AN655">
        <v>6.2</v>
      </c>
      <c r="AO655">
        <v>5.9</v>
      </c>
      <c r="AP655">
        <v>5.33</v>
      </c>
      <c r="AQ655" t="s">
        <v>334</v>
      </c>
      <c r="AR655">
        <v>3.82</v>
      </c>
      <c r="AS655">
        <v>7.02</v>
      </c>
      <c r="AT655">
        <v>5.53</v>
      </c>
      <c r="AU655">
        <v>29.27</v>
      </c>
    </row>
    <row r="656" spans="1:47" x14ac:dyDescent="0.25">
      <c r="A656">
        <v>4019</v>
      </c>
      <c r="B656" t="s">
        <v>358</v>
      </c>
      <c r="C656">
        <v>26</v>
      </c>
      <c r="D656" t="s">
        <v>471</v>
      </c>
      <c r="E656" t="s">
        <v>74</v>
      </c>
      <c r="F656">
        <v>303.69</v>
      </c>
      <c r="G656">
        <v>13.04</v>
      </c>
      <c r="H656">
        <v>66.97</v>
      </c>
      <c r="I656">
        <v>9.26</v>
      </c>
      <c r="J656">
        <v>131.75</v>
      </c>
      <c r="K656">
        <v>2664</v>
      </c>
      <c r="L656">
        <v>5.22</v>
      </c>
      <c r="M656">
        <v>3324</v>
      </c>
      <c r="N656">
        <v>47.76</v>
      </c>
      <c r="O656">
        <v>5.04</v>
      </c>
      <c r="P656">
        <v>43.1</v>
      </c>
      <c r="Q656">
        <v>37.9</v>
      </c>
      <c r="R656">
        <v>120.18</v>
      </c>
      <c r="S656">
        <v>6.2</v>
      </c>
      <c r="T656">
        <v>3.99</v>
      </c>
      <c r="U656">
        <v>5.0199999999999996</v>
      </c>
      <c r="V656">
        <v>4.4400000000000004</v>
      </c>
      <c r="W656">
        <v>24.15</v>
      </c>
      <c r="X656">
        <v>5.62</v>
      </c>
      <c r="Y656">
        <v>7445</v>
      </c>
      <c r="Z656">
        <v>5.69</v>
      </c>
      <c r="AA656">
        <v>11.34</v>
      </c>
      <c r="AB656">
        <v>14.16</v>
      </c>
      <c r="AC656">
        <v>8.01</v>
      </c>
      <c r="AD656">
        <v>3.51</v>
      </c>
      <c r="AE656">
        <v>1.59</v>
      </c>
      <c r="AF656">
        <v>5.8</v>
      </c>
      <c r="AG656">
        <v>3071</v>
      </c>
      <c r="AH656">
        <v>319.93</v>
      </c>
      <c r="AI656">
        <v>24.85</v>
      </c>
      <c r="AJ656">
        <v>21.48</v>
      </c>
      <c r="AK656">
        <v>113.26</v>
      </c>
      <c r="AL656">
        <v>59.22</v>
      </c>
      <c r="AM656">
        <v>69.97</v>
      </c>
      <c r="AN656">
        <v>29.51</v>
      </c>
      <c r="AO656">
        <v>35.82</v>
      </c>
      <c r="AP656">
        <v>35.909999999999997</v>
      </c>
      <c r="AQ656" t="s">
        <v>334</v>
      </c>
      <c r="AR656">
        <v>18.2</v>
      </c>
      <c r="AS656">
        <v>32.159999999999997</v>
      </c>
      <c r="AT656">
        <v>5.53</v>
      </c>
      <c r="AU656">
        <v>299.82</v>
      </c>
    </row>
    <row r="657" spans="1:47" x14ac:dyDescent="0.25">
      <c r="A657">
        <v>4020</v>
      </c>
      <c r="B657" t="s">
        <v>359</v>
      </c>
      <c r="C657">
        <v>0</v>
      </c>
      <c r="D657" t="s">
        <v>471</v>
      </c>
      <c r="E657" t="s">
        <v>74</v>
      </c>
      <c r="F657">
        <v>20.13</v>
      </c>
      <c r="G657">
        <v>5.2</v>
      </c>
      <c r="H657">
        <v>8.19</v>
      </c>
      <c r="I657">
        <v>5.82</v>
      </c>
      <c r="J657">
        <v>44.09</v>
      </c>
      <c r="K657">
        <v>36.01</v>
      </c>
      <c r="L657">
        <v>5.22</v>
      </c>
      <c r="M657">
        <v>668.49</v>
      </c>
      <c r="N657">
        <v>3.81</v>
      </c>
      <c r="O657">
        <v>10</v>
      </c>
      <c r="P657">
        <v>8.2899999999999991</v>
      </c>
      <c r="Q657">
        <v>5.82</v>
      </c>
      <c r="R657">
        <v>11.3</v>
      </c>
      <c r="S657">
        <v>6.2</v>
      </c>
      <c r="T657">
        <v>2.86</v>
      </c>
      <c r="U657">
        <v>5.0199999999999996</v>
      </c>
      <c r="V657">
        <v>4.4400000000000004</v>
      </c>
      <c r="W657">
        <v>40.89</v>
      </c>
      <c r="X657">
        <v>5.62</v>
      </c>
      <c r="Y657">
        <v>175.25</v>
      </c>
      <c r="Z657">
        <v>5.69</v>
      </c>
      <c r="AA657">
        <v>20.49</v>
      </c>
      <c r="AB657">
        <v>2.46</v>
      </c>
      <c r="AC657">
        <v>5.14</v>
      </c>
      <c r="AD657">
        <v>3.37</v>
      </c>
      <c r="AE657">
        <v>1.59</v>
      </c>
      <c r="AF657">
        <v>5.8</v>
      </c>
      <c r="AG657">
        <v>16299</v>
      </c>
      <c r="AH657">
        <v>153.13999999999999</v>
      </c>
      <c r="AI657">
        <v>6.44</v>
      </c>
      <c r="AJ657">
        <v>6.16</v>
      </c>
      <c r="AK657">
        <v>12.96</v>
      </c>
      <c r="AL657">
        <v>19.440000000000001</v>
      </c>
      <c r="AM657">
        <v>11.81</v>
      </c>
      <c r="AN657">
        <v>6.2</v>
      </c>
      <c r="AO657">
        <v>5.9</v>
      </c>
      <c r="AP657">
        <v>5.33</v>
      </c>
      <c r="AQ657" t="s">
        <v>334</v>
      </c>
      <c r="AR657">
        <v>3.82</v>
      </c>
      <c r="AS657">
        <v>6.11</v>
      </c>
      <c r="AT657">
        <v>5.53</v>
      </c>
      <c r="AU657">
        <v>6.29</v>
      </c>
    </row>
    <row r="658" spans="1:47" x14ac:dyDescent="0.25">
      <c r="A658">
        <v>4020</v>
      </c>
      <c r="B658" t="s">
        <v>359</v>
      </c>
      <c r="C658">
        <v>28</v>
      </c>
      <c r="D658" t="s">
        <v>471</v>
      </c>
      <c r="E658" t="s">
        <v>74</v>
      </c>
      <c r="F658">
        <v>89.6</v>
      </c>
      <c r="G658">
        <v>5.2</v>
      </c>
      <c r="H658">
        <v>8.19</v>
      </c>
      <c r="I658">
        <v>5.82</v>
      </c>
      <c r="J658">
        <v>31.94</v>
      </c>
      <c r="K658">
        <v>5</v>
      </c>
      <c r="L658">
        <v>5.22</v>
      </c>
      <c r="M658">
        <v>817.2</v>
      </c>
      <c r="N658">
        <v>3.72</v>
      </c>
      <c r="O658">
        <v>3.3</v>
      </c>
      <c r="P658">
        <v>7.8</v>
      </c>
      <c r="Q658">
        <v>5.82</v>
      </c>
      <c r="R658">
        <v>16.489999999999998</v>
      </c>
      <c r="S658">
        <v>6.2</v>
      </c>
      <c r="T658">
        <v>2.86</v>
      </c>
      <c r="U658">
        <v>5.0199999999999996</v>
      </c>
      <c r="V658">
        <v>4.4400000000000004</v>
      </c>
      <c r="W658">
        <v>5.85</v>
      </c>
      <c r="X658">
        <v>5.62</v>
      </c>
      <c r="Y658">
        <v>267.23</v>
      </c>
      <c r="Z658">
        <v>5.69</v>
      </c>
      <c r="AA658">
        <v>2.16</v>
      </c>
      <c r="AB658">
        <v>2.46</v>
      </c>
      <c r="AC658">
        <v>5.14</v>
      </c>
      <c r="AD658">
        <v>3.37</v>
      </c>
      <c r="AE658">
        <v>1.59</v>
      </c>
      <c r="AF658">
        <v>5.8</v>
      </c>
      <c r="AG658">
        <v>1735</v>
      </c>
      <c r="AH658">
        <v>69.489999999999995</v>
      </c>
      <c r="AI658">
        <v>7.58</v>
      </c>
      <c r="AJ658">
        <v>7.96</v>
      </c>
      <c r="AK658">
        <v>6.31</v>
      </c>
      <c r="AL658">
        <v>4.55</v>
      </c>
      <c r="AM658">
        <v>49.19</v>
      </c>
      <c r="AN658">
        <v>6.2</v>
      </c>
      <c r="AO658">
        <v>5.9</v>
      </c>
      <c r="AP658">
        <v>5.33</v>
      </c>
      <c r="AQ658" t="s">
        <v>334</v>
      </c>
      <c r="AR658">
        <v>3.82</v>
      </c>
      <c r="AS658">
        <v>6.11</v>
      </c>
      <c r="AT658">
        <v>5.53</v>
      </c>
      <c r="AU658">
        <v>14.36</v>
      </c>
    </row>
    <row r="659" spans="1:47" x14ac:dyDescent="0.25">
      <c r="A659">
        <v>4020</v>
      </c>
      <c r="B659" t="s">
        <v>359</v>
      </c>
      <c r="C659">
        <v>8</v>
      </c>
      <c r="D659" t="s">
        <v>471</v>
      </c>
      <c r="E659" t="s">
        <v>74</v>
      </c>
      <c r="F659">
        <v>29.7</v>
      </c>
      <c r="G659">
        <v>5.2</v>
      </c>
      <c r="H659">
        <v>8.19</v>
      </c>
      <c r="I659">
        <v>5.82</v>
      </c>
      <c r="J659">
        <v>16.34</v>
      </c>
      <c r="K659">
        <v>4.76</v>
      </c>
      <c r="L659">
        <v>5.22</v>
      </c>
      <c r="M659">
        <v>317.58999999999997</v>
      </c>
      <c r="N659">
        <v>3.72</v>
      </c>
      <c r="O659">
        <v>3.3</v>
      </c>
      <c r="P659">
        <v>1.96</v>
      </c>
      <c r="Q659">
        <v>5.82</v>
      </c>
      <c r="R659">
        <v>6.04</v>
      </c>
      <c r="S659">
        <v>6.2</v>
      </c>
      <c r="T659">
        <v>2.86</v>
      </c>
      <c r="U659">
        <v>5.0199999999999996</v>
      </c>
      <c r="V659">
        <v>4.4400000000000004</v>
      </c>
      <c r="W659">
        <v>5.85</v>
      </c>
      <c r="X659">
        <v>5.62</v>
      </c>
      <c r="Y659">
        <v>93.81</v>
      </c>
      <c r="Z659">
        <v>5.69</v>
      </c>
      <c r="AA659">
        <v>2.16</v>
      </c>
      <c r="AB659">
        <v>2.46</v>
      </c>
      <c r="AC659">
        <v>5.14</v>
      </c>
      <c r="AD659">
        <v>3.37</v>
      </c>
      <c r="AE659">
        <v>1.59</v>
      </c>
      <c r="AF659">
        <v>5.8</v>
      </c>
      <c r="AG659">
        <v>348.69</v>
      </c>
      <c r="AH659">
        <v>16.79</v>
      </c>
      <c r="AI659">
        <v>5.87</v>
      </c>
      <c r="AJ659">
        <v>4.9400000000000004</v>
      </c>
      <c r="AK659">
        <v>6.31</v>
      </c>
      <c r="AL659">
        <v>4.55</v>
      </c>
      <c r="AM659">
        <v>15.33</v>
      </c>
      <c r="AN659">
        <v>6.2</v>
      </c>
      <c r="AO659">
        <v>5.9</v>
      </c>
      <c r="AP659">
        <v>5.33</v>
      </c>
      <c r="AQ659" t="s">
        <v>334</v>
      </c>
      <c r="AR659">
        <v>3.82</v>
      </c>
      <c r="AS659">
        <v>6.11</v>
      </c>
      <c r="AT659">
        <v>5.53</v>
      </c>
      <c r="AU659">
        <v>6.29</v>
      </c>
    </row>
    <row r="660" spans="1:47" x14ac:dyDescent="0.25">
      <c r="A660">
        <v>4021</v>
      </c>
      <c r="B660" t="s">
        <v>360</v>
      </c>
      <c r="C660">
        <v>0</v>
      </c>
      <c r="D660" t="s">
        <v>471</v>
      </c>
      <c r="E660" t="s">
        <v>74</v>
      </c>
      <c r="F660">
        <v>5.86</v>
      </c>
      <c r="G660">
        <v>5.2</v>
      </c>
      <c r="H660">
        <v>8.19</v>
      </c>
      <c r="I660">
        <v>5.82</v>
      </c>
      <c r="J660">
        <v>5.36</v>
      </c>
      <c r="K660">
        <v>3.77</v>
      </c>
      <c r="L660">
        <v>5.22</v>
      </c>
      <c r="M660">
        <v>6</v>
      </c>
      <c r="N660">
        <v>3.72</v>
      </c>
      <c r="O660">
        <v>3.3</v>
      </c>
      <c r="P660">
        <v>1.1599999999999999</v>
      </c>
      <c r="Q660">
        <v>5.82</v>
      </c>
      <c r="R660">
        <v>6.04</v>
      </c>
      <c r="S660">
        <v>6.2</v>
      </c>
      <c r="T660">
        <v>2.86</v>
      </c>
      <c r="U660">
        <v>5.0199999999999996</v>
      </c>
      <c r="V660">
        <v>4.4400000000000004</v>
      </c>
      <c r="W660">
        <v>5.85</v>
      </c>
      <c r="X660">
        <v>5.62</v>
      </c>
      <c r="Y660">
        <v>5.91</v>
      </c>
      <c r="Z660">
        <v>5.69</v>
      </c>
      <c r="AA660">
        <v>2.16</v>
      </c>
      <c r="AB660">
        <v>2.46</v>
      </c>
      <c r="AC660">
        <v>5.14</v>
      </c>
      <c r="AD660">
        <v>3.37</v>
      </c>
      <c r="AE660">
        <v>1.59</v>
      </c>
      <c r="AF660">
        <v>5.8</v>
      </c>
      <c r="AG660">
        <v>4.51</v>
      </c>
      <c r="AH660">
        <v>6.27</v>
      </c>
      <c r="AI660">
        <v>5.87</v>
      </c>
      <c r="AJ660">
        <v>4.9400000000000004</v>
      </c>
      <c r="AK660">
        <v>6.31</v>
      </c>
      <c r="AL660">
        <v>4.55</v>
      </c>
      <c r="AM660">
        <v>5.87</v>
      </c>
      <c r="AN660">
        <v>6.2</v>
      </c>
      <c r="AO660">
        <v>5.9</v>
      </c>
      <c r="AP660">
        <v>5.33</v>
      </c>
      <c r="AQ660" t="s">
        <v>334</v>
      </c>
      <c r="AR660">
        <v>3.82</v>
      </c>
      <c r="AS660">
        <v>6.11</v>
      </c>
      <c r="AT660">
        <v>5.53</v>
      </c>
      <c r="AU660">
        <v>6.29</v>
      </c>
    </row>
    <row r="661" spans="1:47" x14ac:dyDescent="0.25">
      <c r="A661">
        <v>4021</v>
      </c>
      <c r="B661" t="s">
        <v>360</v>
      </c>
      <c r="C661">
        <v>28</v>
      </c>
      <c r="D661" t="s">
        <v>471</v>
      </c>
      <c r="E661" t="s">
        <v>74</v>
      </c>
      <c r="F661">
        <v>5.86</v>
      </c>
      <c r="G661">
        <v>5.2</v>
      </c>
      <c r="H661">
        <v>8.19</v>
      </c>
      <c r="I661">
        <v>5.82</v>
      </c>
      <c r="J661">
        <v>5.36</v>
      </c>
      <c r="K661">
        <v>3.77</v>
      </c>
      <c r="L661">
        <v>5.22</v>
      </c>
      <c r="M661">
        <v>6</v>
      </c>
      <c r="N661">
        <v>3.72</v>
      </c>
      <c r="O661">
        <v>3.3</v>
      </c>
      <c r="P661">
        <v>1.1599999999999999</v>
      </c>
      <c r="Q661">
        <v>5.82</v>
      </c>
      <c r="R661">
        <v>6.04</v>
      </c>
      <c r="S661">
        <v>6.2</v>
      </c>
      <c r="T661">
        <v>2.86</v>
      </c>
      <c r="U661">
        <v>5.0199999999999996</v>
      </c>
      <c r="V661">
        <v>4.4400000000000004</v>
      </c>
      <c r="W661">
        <v>5.85</v>
      </c>
      <c r="X661">
        <v>5.62</v>
      </c>
      <c r="Y661">
        <v>5.91</v>
      </c>
      <c r="Z661">
        <v>5.69</v>
      </c>
      <c r="AA661">
        <v>2.16</v>
      </c>
      <c r="AB661">
        <v>2.46</v>
      </c>
      <c r="AC661">
        <v>5.14</v>
      </c>
      <c r="AD661">
        <v>3.37</v>
      </c>
      <c r="AE661">
        <v>1.59</v>
      </c>
      <c r="AF661">
        <v>5.8</v>
      </c>
      <c r="AG661">
        <v>4.51</v>
      </c>
      <c r="AH661">
        <v>6.27</v>
      </c>
      <c r="AI661">
        <v>5.87</v>
      </c>
      <c r="AJ661">
        <v>4.9400000000000004</v>
      </c>
      <c r="AK661">
        <v>6.31</v>
      </c>
      <c r="AL661">
        <v>4.55</v>
      </c>
      <c r="AM661">
        <v>5.87</v>
      </c>
      <c r="AN661">
        <v>6.2</v>
      </c>
      <c r="AO661">
        <v>5.9</v>
      </c>
      <c r="AP661">
        <v>5.33</v>
      </c>
      <c r="AQ661" t="s">
        <v>334</v>
      </c>
      <c r="AR661">
        <v>3.82</v>
      </c>
      <c r="AS661">
        <v>6.11</v>
      </c>
      <c r="AT661">
        <v>5.53</v>
      </c>
      <c r="AU661">
        <v>6.29</v>
      </c>
    </row>
    <row r="662" spans="1:47" x14ac:dyDescent="0.25">
      <c r="A662">
        <v>4022</v>
      </c>
      <c r="B662" t="s">
        <v>361</v>
      </c>
      <c r="C662">
        <v>0</v>
      </c>
      <c r="D662" t="s">
        <v>471</v>
      </c>
      <c r="E662" t="s">
        <v>74</v>
      </c>
      <c r="F662">
        <v>5.86</v>
      </c>
      <c r="G662">
        <v>5.2</v>
      </c>
      <c r="H662">
        <v>8.19</v>
      </c>
      <c r="I662">
        <v>5.82</v>
      </c>
      <c r="J662">
        <v>5.36</v>
      </c>
      <c r="K662">
        <v>3.77</v>
      </c>
      <c r="L662">
        <v>5.22</v>
      </c>
      <c r="M662">
        <v>6</v>
      </c>
      <c r="N662">
        <v>3.72</v>
      </c>
      <c r="O662">
        <v>3.3</v>
      </c>
      <c r="P662">
        <v>1.1599999999999999</v>
      </c>
      <c r="Q662">
        <v>5.82</v>
      </c>
      <c r="R662">
        <v>6.04</v>
      </c>
      <c r="S662">
        <v>6.2</v>
      </c>
      <c r="T662">
        <v>2.86</v>
      </c>
      <c r="U662">
        <v>5.0199999999999996</v>
      </c>
      <c r="V662">
        <v>4.4400000000000004</v>
      </c>
      <c r="W662">
        <v>5.85</v>
      </c>
      <c r="X662">
        <v>5.62</v>
      </c>
      <c r="Y662">
        <v>5.91</v>
      </c>
      <c r="Z662">
        <v>5.69</v>
      </c>
      <c r="AA662">
        <v>2.16</v>
      </c>
      <c r="AB662">
        <v>2.46</v>
      </c>
      <c r="AC662">
        <v>5.14</v>
      </c>
      <c r="AD662">
        <v>3.37</v>
      </c>
      <c r="AE662">
        <v>1.59</v>
      </c>
      <c r="AF662">
        <v>5.8</v>
      </c>
      <c r="AG662">
        <v>4.51</v>
      </c>
      <c r="AH662">
        <v>6.27</v>
      </c>
      <c r="AI662">
        <v>5.87</v>
      </c>
      <c r="AJ662">
        <v>4.9400000000000004</v>
      </c>
      <c r="AK662">
        <v>6.31</v>
      </c>
      <c r="AL662">
        <v>4.55</v>
      </c>
      <c r="AM662">
        <v>5.87</v>
      </c>
      <c r="AN662">
        <v>6.2</v>
      </c>
      <c r="AO662">
        <v>5.9</v>
      </c>
      <c r="AP662">
        <v>5.33</v>
      </c>
      <c r="AQ662" t="s">
        <v>334</v>
      </c>
      <c r="AR662">
        <v>3.82</v>
      </c>
      <c r="AS662">
        <v>6.11</v>
      </c>
      <c r="AT662">
        <v>5.53</v>
      </c>
      <c r="AU662">
        <v>6.29</v>
      </c>
    </row>
    <row r="663" spans="1:47" x14ac:dyDescent="0.25">
      <c r="A663">
        <v>4022</v>
      </c>
      <c r="B663" t="s">
        <v>361</v>
      </c>
      <c r="C663">
        <v>28</v>
      </c>
      <c r="D663" t="s">
        <v>471</v>
      </c>
      <c r="E663" t="s">
        <v>74</v>
      </c>
      <c r="F663">
        <v>17.29</v>
      </c>
      <c r="G663">
        <v>5.2</v>
      </c>
      <c r="H663">
        <v>8.19</v>
      </c>
      <c r="I663">
        <v>5.82</v>
      </c>
      <c r="J663">
        <v>5.36</v>
      </c>
      <c r="K663">
        <v>3.77</v>
      </c>
      <c r="L663">
        <v>5.22</v>
      </c>
      <c r="M663">
        <v>6</v>
      </c>
      <c r="N663">
        <v>3.72</v>
      </c>
      <c r="O663">
        <v>3.3</v>
      </c>
      <c r="P663">
        <v>1.1599999999999999</v>
      </c>
      <c r="Q663">
        <v>5.82</v>
      </c>
      <c r="R663">
        <v>6.04</v>
      </c>
      <c r="S663">
        <v>6.2</v>
      </c>
      <c r="T663">
        <v>2.86</v>
      </c>
      <c r="U663">
        <v>5.0199999999999996</v>
      </c>
      <c r="V663">
        <v>4.4400000000000004</v>
      </c>
      <c r="W663">
        <v>5.85</v>
      </c>
      <c r="X663">
        <v>5.62</v>
      </c>
      <c r="Y663">
        <v>5.91</v>
      </c>
      <c r="Z663">
        <v>5.69</v>
      </c>
      <c r="AA663">
        <v>2.16</v>
      </c>
      <c r="AB663">
        <v>2.46</v>
      </c>
      <c r="AC663">
        <v>5.14</v>
      </c>
      <c r="AD663">
        <v>3.37</v>
      </c>
      <c r="AE663">
        <v>1.59</v>
      </c>
      <c r="AF663">
        <v>5.8</v>
      </c>
      <c r="AG663">
        <v>4.51</v>
      </c>
      <c r="AH663">
        <v>6.27</v>
      </c>
      <c r="AI663">
        <v>5.87</v>
      </c>
      <c r="AJ663">
        <v>4.9400000000000004</v>
      </c>
      <c r="AK663">
        <v>6.31</v>
      </c>
      <c r="AL663">
        <v>4.55</v>
      </c>
      <c r="AM663">
        <v>5.87</v>
      </c>
      <c r="AN663">
        <v>6.2</v>
      </c>
      <c r="AO663">
        <v>5.9</v>
      </c>
      <c r="AP663">
        <v>5.33</v>
      </c>
      <c r="AQ663" t="s">
        <v>334</v>
      </c>
      <c r="AR663">
        <v>3.82</v>
      </c>
      <c r="AS663">
        <v>6.11</v>
      </c>
      <c r="AT663">
        <v>5.53</v>
      </c>
      <c r="AU663">
        <v>6.29</v>
      </c>
    </row>
    <row r="664" spans="1:47" x14ac:dyDescent="0.25">
      <c r="A664">
        <v>4023</v>
      </c>
      <c r="B664" t="s">
        <v>362</v>
      </c>
      <c r="C664">
        <v>0</v>
      </c>
      <c r="D664" t="s">
        <v>471</v>
      </c>
      <c r="E664" t="s">
        <v>74</v>
      </c>
      <c r="F664">
        <v>20.260000000000002</v>
      </c>
      <c r="G664">
        <v>5.2</v>
      </c>
      <c r="H664">
        <v>31.63</v>
      </c>
      <c r="I664">
        <v>5.82</v>
      </c>
      <c r="J664">
        <v>99.3</v>
      </c>
      <c r="K664">
        <v>305.99</v>
      </c>
      <c r="L664">
        <v>5.22</v>
      </c>
      <c r="M664">
        <v>1424</v>
      </c>
      <c r="N664">
        <v>8.36</v>
      </c>
      <c r="O664">
        <v>3.3</v>
      </c>
      <c r="P664">
        <v>13.93</v>
      </c>
      <c r="Q664">
        <v>6.26</v>
      </c>
      <c r="R664">
        <v>83.56</v>
      </c>
      <c r="S664">
        <v>6.2</v>
      </c>
      <c r="T664">
        <v>20.38</v>
      </c>
      <c r="U664">
        <v>5.0199999999999996</v>
      </c>
      <c r="V664">
        <v>4.4400000000000004</v>
      </c>
      <c r="W664">
        <v>35.69</v>
      </c>
      <c r="X664">
        <v>5.62</v>
      </c>
      <c r="Y664">
        <v>1813</v>
      </c>
      <c r="Z664">
        <v>5.69</v>
      </c>
      <c r="AA664">
        <v>2.16</v>
      </c>
      <c r="AB664">
        <v>10.36</v>
      </c>
      <c r="AC664">
        <v>5.14</v>
      </c>
      <c r="AD664">
        <v>3.37</v>
      </c>
      <c r="AE664">
        <v>1.59</v>
      </c>
      <c r="AF664">
        <v>5.8</v>
      </c>
      <c r="AG664">
        <v>7755</v>
      </c>
      <c r="AH664">
        <v>257.02999999999997</v>
      </c>
      <c r="AI664">
        <v>17.059999999999999</v>
      </c>
      <c r="AJ664">
        <v>8.5500000000000007</v>
      </c>
      <c r="AK664">
        <v>97.79</v>
      </c>
      <c r="AL664">
        <v>23.73</v>
      </c>
      <c r="AM664">
        <v>20.95</v>
      </c>
      <c r="AN664">
        <v>8.17</v>
      </c>
      <c r="AO664">
        <v>19.489999999999998</v>
      </c>
      <c r="AP664">
        <v>15.28</v>
      </c>
      <c r="AQ664" t="s">
        <v>334</v>
      </c>
      <c r="AR664">
        <v>3.82</v>
      </c>
      <c r="AS664">
        <v>7.8</v>
      </c>
      <c r="AT664">
        <v>5.53</v>
      </c>
      <c r="AU664">
        <v>28.47</v>
      </c>
    </row>
    <row r="665" spans="1:47" x14ac:dyDescent="0.25">
      <c r="A665">
        <v>4023</v>
      </c>
      <c r="B665" t="s">
        <v>362</v>
      </c>
      <c r="C665">
        <v>7</v>
      </c>
      <c r="D665" t="s">
        <v>471</v>
      </c>
      <c r="E665" t="s">
        <v>74</v>
      </c>
      <c r="F665">
        <v>383.91</v>
      </c>
      <c r="G665">
        <v>22.06</v>
      </c>
      <c r="H665">
        <v>51.31</v>
      </c>
      <c r="I665">
        <v>8.61</v>
      </c>
      <c r="J665">
        <v>525.73</v>
      </c>
      <c r="K665">
        <v>6750</v>
      </c>
      <c r="L665">
        <v>5.22</v>
      </c>
      <c r="M665">
        <v>3284</v>
      </c>
      <c r="N665">
        <v>23.4</v>
      </c>
      <c r="O665">
        <v>6.45</v>
      </c>
      <c r="P665">
        <v>138.19</v>
      </c>
      <c r="Q665">
        <v>558.9</v>
      </c>
      <c r="R665">
        <v>249.62</v>
      </c>
      <c r="S665">
        <v>6.2</v>
      </c>
      <c r="T665">
        <v>39.659999999999997</v>
      </c>
      <c r="U665">
        <v>5.0199999999999996</v>
      </c>
      <c r="V665">
        <v>4.4400000000000004</v>
      </c>
      <c r="W665">
        <v>52.54</v>
      </c>
      <c r="X665">
        <v>5.62</v>
      </c>
      <c r="Y665">
        <v>8304</v>
      </c>
      <c r="Z665">
        <v>5.69</v>
      </c>
      <c r="AA665">
        <v>22.09</v>
      </c>
      <c r="AB665">
        <v>48.55</v>
      </c>
      <c r="AC665">
        <v>6.84</v>
      </c>
      <c r="AD665">
        <v>7.35</v>
      </c>
      <c r="AE665">
        <v>7.81</v>
      </c>
      <c r="AF665">
        <v>5.8</v>
      </c>
      <c r="AG665">
        <v>332</v>
      </c>
      <c r="AH665">
        <v>277.2</v>
      </c>
      <c r="AI665">
        <v>26.24</v>
      </c>
      <c r="AJ665">
        <v>29.6</v>
      </c>
      <c r="AK665">
        <v>306.36</v>
      </c>
      <c r="AL665">
        <v>52.82</v>
      </c>
      <c r="AM665">
        <v>116.14</v>
      </c>
      <c r="AN665">
        <v>50.61</v>
      </c>
      <c r="AO665">
        <v>107.3</v>
      </c>
      <c r="AP665">
        <v>49.08</v>
      </c>
      <c r="AQ665" t="s">
        <v>334</v>
      </c>
      <c r="AR665">
        <v>19.22</v>
      </c>
      <c r="AS665">
        <v>46.01</v>
      </c>
      <c r="AT665">
        <v>8.1</v>
      </c>
      <c r="AU665">
        <v>85.67</v>
      </c>
    </row>
    <row r="666" spans="1:47" x14ac:dyDescent="0.25">
      <c r="A666">
        <v>4024</v>
      </c>
      <c r="B666" t="s">
        <v>363</v>
      </c>
      <c r="C666">
        <v>0</v>
      </c>
      <c r="D666" t="s">
        <v>471</v>
      </c>
      <c r="E666" t="s">
        <v>74</v>
      </c>
      <c r="F666">
        <v>5.86</v>
      </c>
      <c r="G666">
        <v>5.2</v>
      </c>
      <c r="H666">
        <v>8.19</v>
      </c>
      <c r="I666">
        <v>5.82</v>
      </c>
      <c r="J666">
        <v>9.74</v>
      </c>
      <c r="K666">
        <v>3.77</v>
      </c>
      <c r="L666">
        <v>5.22</v>
      </c>
      <c r="M666">
        <v>6</v>
      </c>
      <c r="N666">
        <v>3.72</v>
      </c>
      <c r="O666">
        <v>3.3</v>
      </c>
      <c r="P666">
        <v>1.1599999999999999</v>
      </c>
      <c r="Q666">
        <v>5.82</v>
      </c>
      <c r="R666">
        <v>6.04</v>
      </c>
      <c r="S666">
        <v>6.2</v>
      </c>
      <c r="T666">
        <v>2.86</v>
      </c>
      <c r="U666">
        <v>5.0199999999999996</v>
      </c>
      <c r="V666">
        <v>4.4400000000000004</v>
      </c>
      <c r="W666">
        <v>5.85</v>
      </c>
      <c r="X666">
        <v>5.62</v>
      </c>
      <c r="Y666">
        <v>5.91</v>
      </c>
      <c r="Z666">
        <v>5.69</v>
      </c>
      <c r="AA666">
        <v>2.16</v>
      </c>
      <c r="AB666">
        <v>2.46</v>
      </c>
      <c r="AC666">
        <v>5.14</v>
      </c>
      <c r="AD666">
        <v>3.37</v>
      </c>
      <c r="AE666">
        <v>1.59</v>
      </c>
      <c r="AF666">
        <v>5.8</v>
      </c>
      <c r="AG666">
        <v>4.51</v>
      </c>
      <c r="AH666">
        <v>6.27</v>
      </c>
      <c r="AI666">
        <v>5.87</v>
      </c>
      <c r="AJ666">
        <v>4.9400000000000004</v>
      </c>
      <c r="AK666">
        <v>6.31</v>
      </c>
      <c r="AL666">
        <v>4.55</v>
      </c>
      <c r="AM666">
        <v>5.87</v>
      </c>
      <c r="AN666">
        <v>6.2</v>
      </c>
      <c r="AO666">
        <v>5.9</v>
      </c>
      <c r="AP666">
        <v>5.33</v>
      </c>
      <c r="AQ666" t="s">
        <v>334</v>
      </c>
      <c r="AR666">
        <v>3.82</v>
      </c>
      <c r="AS666">
        <v>6.11</v>
      </c>
      <c r="AT666">
        <v>5.53</v>
      </c>
      <c r="AU666">
        <v>6.29</v>
      </c>
    </row>
    <row r="667" spans="1:47" x14ac:dyDescent="0.25">
      <c r="A667">
        <v>4025</v>
      </c>
      <c r="B667" t="s">
        <v>364</v>
      </c>
      <c r="C667">
        <v>0</v>
      </c>
      <c r="D667" t="s">
        <v>471</v>
      </c>
      <c r="E667" t="s">
        <v>74</v>
      </c>
      <c r="F667">
        <v>7.47</v>
      </c>
      <c r="G667">
        <v>5.2</v>
      </c>
      <c r="H667">
        <v>8.19</v>
      </c>
      <c r="I667">
        <v>5.82</v>
      </c>
      <c r="J667">
        <v>5.36</v>
      </c>
      <c r="K667">
        <v>3.77</v>
      </c>
      <c r="L667">
        <v>5.22</v>
      </c>
      <c r="M667">
        <v>6</v>
      </c>
      <c r="N667">
        <v>3.72</v>
      </c>
      <c r="O667">
        <v>3.3</v>
      </c>
      <c r="P667">
        <v>1.1599999999999999</v>
      </c>
      <c r="Q667">
        <v>5.82</v>
      </c>
      <c r="R667">
        <v>6.04</v>
      </c>
      <c r="S667">
        <v>6.2</v>
      </c>
      <c r="T667">
        <v>2.86</v>
      </c>
      <c r="U667">
        <v>5.0199999999999996</v>
      </c>
      <c r="V667">
        <v>4.4400000000000004</v>
      </c>
      <c r="W667">
        <v>5.85</v>
      </c>
      <c r="X667">
        <v>5.62</v>
      </c>
      <c r="Y667">
        <v>5.91</v>
      </c>
      <c r="Z667">
        <v>5.69</v>
      </c>
      <c r="AA667">
        <v>2.16</v>
      </c>
      <c r="AB667">
        <v>2.46</v>
      </c>
      <c r="AC667">
        <v>5.14</v>
      </c>
      <c r="AD667">
        <v>3.37</v>
      </c>
      <c r="AE667">
        <v>1.59</v>
      </c>
      <c r="AF667">
        <v>5.8</v>
      </c>
      <c r="AG667">
        <v>4.51</v>
      </c>
      <c r="AH667">
        <v>6.27</v>
      </c>
      <c r="AI667">
        <v>5.87</v>
      </c>
      <c r="AJ667">
        <v>4.9400000000000004</v>
      </c>
      <c r="AK667">
        <v>6.31</v>
      </c>
      <c r="AL667">
        <v>4.55</v>
      </c>
      <c r="AM667">
        <v>5.87</v>
      </c>
      <c r="AN667">
        <v>6.2</v>
      </c>
      <c r="AO667">
        <v>5.9</v>
      </c>
      <c r="AP667">
        <v>5.33</v>
      </c>
      <c r="AQ667" t="s">
        <v>334</v>
      </c>
      <c r="AR667">
        <v>3.82</v>
      </c>
      <c r="AS667">
        <v>6.11</v>
      </c>
      <c r="AT667">
        <v>5.53</v>
      </c>
      <c r="AU667">
        <v>6.29</v>
      </c>
    </row>
    <row r="668" spans="1:47" x14ac:dyDescent="0.25">
      <c r="A668">
        <v>4026</v>
      </c>
      <c r="B668" t="s">
        <v>365</v>
      </c>
      <c r="C668">
        <v>0</v>
      </c>
      <c r="D668" t="s">
        <v>471</v>
      </c>
      <c r="E668" t="s">
        <v>74</v>
      </c>
      <c r="F668">
        <v>92.02</v>
      </c>
      <c r="G668">
        <v>5.2</v>
      </c>
      <c r="H668">
        <v>17.34</v>
      </c>
      <c r="I668">
        <v>5.82</v>
      </c>
      <c r="J668">
        <v>30.19</v>
      </c>
      <c r="K668">
        <v>519.42999999999995</v>
      </c>
      <c r="L668">
        <v>5.22</v>
      </c>
      <c r="M668">
        <v>1411</v>
      </c>
      <c r="N668">
        <v>11.08</v>
      </c>
      <c r="O668">
        <v>3.3</v>
      </c>
      <c r="P668">
        <v>3.76</v>
      </c>
      <c r="Q668">
        <v>5.82</v>
      </c>
      <c r="R668">
        <v>20.88</v>
      </c>
      <c r="S668">
        <v>6.2</v>
      </c>
      <c r="T668">
        <v>2.86</v>
      </c>
      <c r="U668">
        <v>5.0199999999999996</v>
      </c>
      <c r="V668">
        <v>4.4400000000000004</v>
      </c>
      <c r="W668">
        <v>15.18</v>
      </c>
      <c r="X668">
        <v>5.62</v>
      </c>
      <c r="Y668">
        <v>555.11</v>
      </c>
      <c r="Z668">
        <v>5.69</v>
      </c>
      <c r="AA668">
        <v>11.93</v>
      </c>
      <c r="AB668">
        <v>2.46</v>
      </c>
      <c r="AC668">
        <v>5.14</v>
      </c>
      <c r="AD668">
        <v>3.37</v>
      </c>
      <c r="AE668">
        <v>1.59</v>
      </c>
      <c r="AF668">
        <v>5.8</v>
      </c>
      <c r="AG668">
        <v>16626</v>
      </c>
      <c r="AH668">
        <v>37.299999999999997</v>
      </c>
      <c r="AI668">
        <v>9.0500000000000007</v>
      </c>
      <c r="AJ668">
        <v>4.9400000000000004</v>
      </c>
      <c r="AK668">
        <v>35.6</v>
      </c>
      <c r="AL668">
        <v>31.41</v>
      </c>
      <c r="AM668">
        <v>39.22</v>
      </c>
      <c r="AN668">
        <v>6.2</v>
      </c>
      <c r="AO668">
        <v>23.54</v>
      </c>
      <c r="AP668">
        <v>7.3</v>
      </c>
      <c r="AQ668" t="s">
        <v>334</v>
      </c>
      <c r="AR668">
        <v>3.82</v>
      </c>
      <c r="AS668">
        <v>6.11</v>
      </c>
      <c r="AT668">
        <v>5.53</v>
      </c>
      <c r="AU668">
        <v>73.760000000000005</v>
      </c>
    </row>
    <row r="669" spans="1:47" x14ac:dyDescent="0.25">
      <c r="A669">
        <v>4026</v>
      </c>
      <c r="B669" t="s">
        <v>365</v>
      </c>
      <c r="C669">
        <v>3</v>
      </c>
      <c r="D669" t="s">
        <v>471</v>
      </c>
      <c r="E669" t="s">
        <v>74</v>
      </c>
      <c r="F669">
        <v>565.21</v>
      </c>
      <c r="G669">
        <v>39.380000000000003</v>
      </c>
      <c r="H669">
        <v>8.19</v>
      </c>
      <c r="I669">
        <v>5.82</v>
      </c>
      <c r="J669">
        <v>40.64</v>
      </c>
      <c r="K669">
        <v>902.79</v>
      </c>
      <c r="L669">
        <v>5.22</v>
      </c>
      <c r="M669">
        <v>2344</v>
      </c>
      <c r="N669">
        <v>3.72</v>
      </c>
      <c r="O669">
        <v>3.3</v>
      </c>
      <c r="P669">
        <v>3.38</v>
      </c>
      <c r="Q669">
        <v>17.13</v>
      </c>
      <c r="R669">
        <v>49.22</v>
      </c>
      <c r="S669">
        <v>6.2</v>
      </c>
      <c r="T669">
        <v>2.86</v>
      </c>
      <c r="U669">
        <v>5.0199999999999996</v>
      </c>
      <c r="V669">
        <v>4.4400000000000004</v>
      </c>
      <c r="W669">
        <v>6.26</v>
      </c>
      <c r="X669">
        <v>5.62</v>
      </c>
      <c r="Y669">
        <v>1495</v>
      </c>
      <c r="Z669">
        <v>5.69</v>
      </c>
      <c r="AA669">
        <v>4.17</v>
      </c>
      <c r="AB669">
        <v>2.46</v>
      </c>
      <c r="AC669">
        <v>5.14</v>
      </c>
      <c r="AD669">
        <v>3.37</v>
      </c>
      <c r="AE669">
        <v>1.59</v>
      </c>
      <c r="AF669">
        <v>5.8</v>
      </c>
      <c r="AG669">
        <v>15896</v>
      </c>
      <c r="AH669">
        <v>108.37</v>
      </c>
      <c r="AI669">
        <v>7.96</v>
      </c>
      <c r="AJ669">
        <v>14.66</v>
      </c>
      <c r="AK669">
        <v>228.16</v>
      </c>
      <c r="AL669">
        <v>41.75</v>
      </c>
      <c r="AM669">
        <v>130.34</v>
      </c>
      <c r="AN669">
        <v>6.2</v>
      </c>
      <c r="AO669">
        <v>23.4</v>
      </c>
      <c r="AP669">
        <v>8.6</v>
      </c>
      <c r="AQ669" t="s">
        <v>334</v>
      </c>
      <c r="AR669">
        <v>3.82</v>
      </c>
      <c r="AS669">
        <v>6.11</v>
      </c>
      <c r="AT669">
        <v>5.53</v>
      </c>
      <c r="AU669">
        <v>116.68</v>
      </c>
    </row>
    <row r="670" spans="1:47" x14ac:dyDescent="0.25">
      <c r="A670">
        <v>4026</v>
      </c>
      <c r="B670" t="s">
        <v>365</v>
      </c>
      <c r="C670">
        <v>7</v>
      </c>
      <c r="D670" t="s">
        <v>471</v>
      </c>
      <c r="E670" t="s">
        <v>74</v>
      </c>
      <c r="F670">
        <v>68.84</v>
      </c>
      <c r="G670">
        <v>13.24</v>
      </c>
      <c r="H670">
        <v>28.33</v>
      </c>
      <c r="I670">
        <v>5.82</v>
      </c>
      <c r="J670">
        <v>57.69</v>
      </c>
      <c r="K670">
        <v>1326</v>
      </c>
      <c r="L670">
        <v>5.22</v>
      </c>
      <c r="M670">
        <v>2523</v>
      </c>
      <c r="N670">
        <v>12.1</v>
      </c>
      <c r="O670">
        <v>4.68</v>
      </c>
      <c r="P670">
        <v>12.61</v>
      </c>
      <c r="Q670">
        <v>37.07</v>
      </c>
      <c r="R670">
        <v>54.04</v>
      </c>
      <c r="S670">
        <v>6.2</v>
      </c>
      <c r="T670">
        <v>6.95</v>
      </c>
      <c r="U670">
        <v>5.0199999999999996</v>
      </c>
      <c r="V670">
        <v>4.4400000000000004</v>
      </c>
      <c r="W670">
        <v>6.09</v>
      </c>
      <c r="X670">
        <v>5.62</v>
      </c>
      <c r="Y670">
        <v>1095</v>
      </c>
      <c r="Z670">
        <v>5.69</v>
      </c>
      <c r="AA670">
        <v>2.87</v>
      </c>
      <c r="AB670">
        <v>17.010000000000002</v>
      </c>
      <c r="AC670">
        <v>5.14</v>
      </c>
      <c r="AD670">
        <v>3.37</v>
      </c>
      <c r="AE670">
        <v>3.79</v>
      </c>
      <c r="AF670">
        <v>5.8</v>
      </c>
      <c r="AG670">
        <v>809.58</v>
      </c>
      <c r="AH670">
        <v>70.44</v>
      </c>
      <c r="AI670">
        <v>16.48</v>
      </c>
      <c r="AJ670">
        <v>9.74</v>
      </c>
      <c r="AK670">
        <v>195.09</v>
      </c>
      <c r="AL670">
        <v>66.87</v>
      </c>
      <c r="AM670">
        <v>35.020000000000003</v>
      </c>
      <c r="AN670">
        <v>14.21</v>
      </c>
      <c r="AO670">
        <v>23.88</v>
      </c>
      <c r="AP670">
        <v>17.489999999999998</v>
      </c>
      <c r="AQ670" t="s">
        <v>334</v>
      </c>
      <c r="AR670">
        <v>3.82</v>
      </c>
      <c r="AS670">
        <v>15.1</v>
      </c>
      <c r="AT670">
        <v>5.53</v>
      </c>
      <c r="AU670">
        <v>40.04</v>
      </c>
    </row>
    <row r="671" spans="1:47" x14ac:dyDescent="0.25">
      <c r="A671">
        <v>4026</v>
      </c>
      <c r="B671" t="s">
        <v>365</v>
      </c>
      <c r="C671">
        <v>9</v>
      </c>
      <c r="D671" t="s">
        <v>471</v>
      </c>
      <c r="E671" t="s">
        <v>74</v>
      </c>
      <c r="F671">
        <v>49.63</v>
      </c>
      <c r="G671">
        <v>8.5500000000000007</v>
      </c>
      <c r="H671">
        <v>16</v>
      </c>
      <c r="I671">
        <v>5.82</v>
      </c>
      <c r="J671">
        <v>40.64</v>
      </c>
      <c r="K671">
        <v>1240</v>
      </c>
      <c r="L671">
        <v>5.22</v>
      </c>
      <c r="M671">
        <v>1860</v>
      </c>
      <c r="N671">
        <v>3.72</v>
      </c>
      <c r="O671">
        <v>3.3</v>
      </c>
      <c r="P671">
        <v>8.23</v>
      </c>
      <c r="Q671">
        <v>29.27</v>
      </c>
      <c r="R671">
        <v>50.18</v>
      </c>
      <c r="S671">
        <v>6.2</v>
      </c>
      <c r="T671">
        <v>8</v>
      </c>
      <c r="U671">
        <v>5.0199999999999996</v>
      </c>
      <c r="V671">
        <v>4.4400000000000004</v>
      </c>
      <c r="W671">
        <v>5.85</v>
      </c>
      <c r="X671">
        <v>5.62</v>
      </c>
      <c r="Y671">
        <v>1697</v>
      </c>
      <c r="Z671">
        <v>5.69</v>
      </c>
      <c r="AA671">
        <v>2.3199999999999998</v>
      </c>
      <c r="AB671">
        <v>6.5</v>
      </c>
      <c r="AC671">
        <v>5.14</v>
      </c>
      <c r="AD671">
        <v>3.37</v>
      </c>
      <c r="AE671">
        <v>1.98</v>
      </c>
      <c r="AF671">
        <v>5.8</v>
      </c>
      <c r="AG671">
        <v>1067</v>
      </c>
      <c r="AH671">
        <v>19.5</v>
      </c>
      <c r="AI671">
        <v>11.15</v>
      </c>
      <c r="AJ671">
        <v>5.57</v>
      </c>
      <c r="AK671">
        <v>77.010000000000005</v>
      </c>
      <c r="AL671">
        <v>29.36</v>
      </c>
      <c r="AM671">
        <v>13.47</v>
      </c>
      <c r="AN671">
        <v>10.46</v>
      </c>
      <c r="AO671">
        <v>29.18</v>
      </c>
      <c r="AP671">
        <v>11.38</v>
      </c>
      <c r="AQ671" t="s">
        <v>334</v>
      </c>
      <c r="AR671">
        <v>3.82</v>
      </c>
      <c r="AS671">
        <v>6.11</v>
      </c>
      <c r="AT671">
        <v>5.53</v>
      </c>
      <c r="AU671">
        <v>26.87</v>
      </c>
    </row>
    <row r="672" spans="1:47" x14ac:dyDescent="0.25">
      <c r="A672">
        <v>4027</v>
      </c>
      <c r="B672" t="s">
        <v>366</v>
      </c>
      <c r="C672">
        <v>0</v>
      </c>
      <c r="D672" t="s">
        <v>471</v>
      </c>
      <c r="E672" t="s">
        <v>74</v>
      </c>
      <c r="F672">
        <v>10.46</v>
      </c>
      <c r="G672">
        <v>5.2</v>
      </c>
      <c r="H672">
        <v>8.19</v>
      </c>
      <c r="I672">
        <v>5.82</v>
      </c>
      <c r="J672">
        <v>5.36</v>
      </c>
      <c r="K672">
        <v>3.77</v>
      </c>
      <c r="L672">
        <v>5.22</v>
      </c>
      <c r="M672">
        <v>6</v>
      </c>
      <c r="N672">
        <v>3.72</v>
      </c>
      <c r="O672">
        <v>3.3</v>
      </c>
      <c r="P672">
        <v>1.1599999999999999</v>
      </c>
      <c r="Q672">
        <v>5.82</v>
      </c>
      <c r="R672">
        <v>6.04</v>
      </c>
      <c r="S672">
        <v>6.2</v>
      </c>
      <c r="T672">
        <v>2.86</v>
      </c>
      <c r="U672">
        <v>5.0199999999999996</v>
      </c>
      <c r="V672">
        <v>4.4400000000000004</v>
      </c>
      <c r="W672">
        <v>5.85</v>
      </c>
      <c r="X672">
        <v>5.62</v>
      </c>
      <c r="Y672">
        <v>5.91</v>
      </c>
      <c r="Z672">
        <v>5.69</v>
      </c>
      <c r="AA672">
        <v>2.16</v>
      </c>
      <c r="AB672">
        <v>2.46</v>
      </c>
      <c r="AC672">
        <v>5.14</v>
      </c>
      <c r="AD672">
        <v>3.37</v>
      </c>
      <c r="AE672">
        <v>1.59</v>
      </c>
      <c r="AF672">
        <v>5.8</v>
      </c>
      <c r="AG672">
        <v>4.51</v>
      </c>
      <c r="AH672">
        <v>6.27</v>
      </c>
      <c r="AI672">
        <v>5.87</v>
      </c>
      <c r="AJ672">
        <v>4.9400000000000004</v>
      </c>
      <c r="AK672">
        <v>6.31</v>
      </c>
      <c r="AL672">
        <v>4.55</v>
      </c>
      <c r="AM672">
        <v>5.87</v>
      </c>
      <c r="AN672">
        <v>6.2</v>
      </c>
      <c r="AO672">
        <v>5.9</v>
      </c>
      <c r="AP672">
        <v>5.33</v>
      </c>
      <c r="AQ672" t="s">
        <v>334</v>
      </c>
      <c r="AR672">
        <v>3.82</v>
      </c>
      <c r="AS672">
        <v>6.11</v>
      </c>
      <c r="AT672">
        <v>5.53</v>
      </c>
      <c r="AU672">
        <v>6.29</v>
      </c>
    </row>
    <row r="673" spans="1:47" x14ac:dyDescent="0.25">
      <c r="A673">
        <v>4028</v>
      </c>
      <c r="B673" t="s">
        <v>367</v>
      </c>
      <c r="C673">
        <v>0</v>
      </c>
      <c r="D673" t="s">
        <v>471</v>
      </c>
      <c r="E673" t="s">
        <v>74</v>
      </c>
      <c r="F673">
        <v>13.99</v>
      </c>
      <c r="G673">
        <v>5.2</v>
      </c>
      <c r="H673">
        <v>13.69</v>
      </c>
      <c r="I673">
        <v>5.82</v>
      </c>
      <c r="J673">
        <v>31.94</v>
      </c>
      <c r="K673">
        <v>257.51</v>
      </c>
      <c r="L673">
        <v>5.22</v>
      </c>
      <c r="M673">
        <v>619.53</v>
      </c>
      <c r="N673">
        <v>20.47</v>
      </c>
      <c r="O673">
        <v>3.3</v>
      </c>
      <c r="P673">
        <v>9.56</v>
      </c>
      <c r="Q673">
        <v>24.57</v>
      </c>
      <c r="R673">
        <v>35.200000000000003</v>
      </c>
      <c r="S673">
        <v>6.2</v>
      </c>
      <c r="T673">
        <v>2.86</v>
      </c>
      <c r="U673">
        <v>5.0199999999999996</v>
      </c>
      <c r="V673">
        <v>4.4400000000000004</v>
      </c>
      <c r="W673">
        <v>82.03</v>
      </c>
      <c r="X673">
        <v>5.62</v>
      </c>
      <c r="Y673">
        <v>368.73</v>
      </c>
      <c r="Z673">
        <v>5.69</v>
      </c>
      <c r="AA673">
        <v>5.19</v>
      </c>
      <c r="AB673">
        <v>2.46</v>
      </c>
      <c r="AC673">
        <v>5.14</v>
      </c>
      <c r="AD673">
        <v>3.37</v>
      </c>
      <c r="AE673">
        <v>1.59</v>
      </c>
      <c r="AF673">
        <v>5.8</v>
      </c>
      <c r="AG673">
        <v>10155</v>
      </c>
      <c r="AH673">
        <v>258.24</v>
      </c>
      <c r="AI673">
        <v>10.119999999999999</v>
      </c>
      <c r="AJ673">
        <v>4.9400000000000004</v>
      </c>
      <c r="AK673">
        <v>140.04</v>
      </c>
      <c r="AL673">
        <v>167.95</v>
      </c>
      <c r="AM673">
        <v>7.08</v>
      </c>
      <c r="AN673">
        <v>8.84</v>
      </c>
      <c r="AO673">
        <v>9.49</v>
      </c>
      <c r="AP673">
        <v>8.07</v>
      </c>
      <c r="AQ673" t="s">
        <v>334</v>
      </c>
      <c r="AR673">
        <v>3.82</v>
      </c>
      <c r="AS673">
        <v>117.24</v>
      </c>
      <c r="AT673">
        <v>5.53</v>
      </c>
      <c r="AU673">
        <v>59.05</v>
      </c>
    </row>
    <row r="674" spans="1:47" x14ac:dyDescent="0.25">
      <c r="A674">
        <v>4029</v>
      </c>
      <c r="B674" t="s">
        <v>368</v>
      </c>
      <c r="C674">
        <v>0</v>
      </c>
      <c r="D674" t="s">
        <v>471</v>
      </c>
      <c r="E674" t="s">
        <v>74</v>
      </c>
      <c r="F674">
        <v>50.96</v>
      </c>
      <c r="G674">
        <v>5.2</v>
      </c>
      <c r="H674">
        <v>8.19</v>
      </c>
      <c r="I674">
        <v>5.82</v>
      </c>
      <c r="J674">
        <v>13.81</v>
      </c>
      <c r="K674">
        <v>3.77</v>
      </c>
      <c r="L674">
        <v>5.22</v>
      </c>
      <c r="M674">
        <v>274.91000000000003</v>
      </c>
      <c r="N674">
        <v>3.72</v>
      </c>
      <c r="O674">
        <v>3.3</v>
      </c>
      <c r="P674">
        <v>2.52</v>
      </c>
      <c r="Q674">
        <v>5.82</v>
      </c>
      <c r="R674">
        <v>6.71</v>
      </c>
      <c r="S674">
        <v>6.2</v>
      </c>
      <c r="T674">
        <v>2.86</v>
      </c>
      <c r="U674">
        <v>5.0199999999999996</v>
      </c>
      <c r="V674">
        <v>4.4400000000000004</v>
      </c>
      <c r="W674">
        <v>5.85</v>
      </c>
      <c r="X674">
        <v>5.62</v>
      </c>
      <c r="Y674">
        <v>155.41999999999999</v>
      </c>
      <c r="Z674">
        <v>5.69</v>
      </c>
      <c r="AA674">
        <v>2.16</v>
      </c>
      <c r="AB674">
        <v>2.46</v>
      </c>
      <c r="AC674">
        <v>5.14</v>
      </c>
      <c r="AD674">
        <v>3.37</v>
      </c>
      <c r="AE674">
        <v>1.59</v>
      </c>
      <c r="AF674">
        <v>5.8</v>
      </c>
      <c r="AG674">
        <v>334.02</v>
      </c>
      <c r="AH674">
        <v>14.29</v>
      </c>
      <c r="AI674">
        <v>5.87</v>
      </c>
      <c r="AJ674">
        <v>4.9400000000000004</v>
      </c>
      <c r="AK674">
        <v>6.31</v>
      </c>
      <c r="AL674">
        <v>4.55</v>
      </c>
      <c r="AM674">
        <v>21.44</v>
      </c>
      <c r="AN674">
        <v>6.2</v>
      </c>
      <c r="AO674">
        <v>5.9</v>
      </c>
      <c r="AP674">
        <v>5.33</v>
      </c>
      <c r="AQ674" t="s">
        <v>334</v>
      </c>
      <c r="AR674">
        <v>3.82</v>
      </c>
      <c r="AS674">
        <v>6.11</v>
      </c>
      <c r="AT674">
        <v>5.53</v>
      </c>
      <c r="AU674">
        <v>6.29</v>
      </c>
    </row>
    <row r="675" spans="1:47" x14ac:dyDescent="0.25">
      <c r="A675">
        <v>4030</v>
      </c>
      <c r="B675" t="s">
        <v>369</v>
      </c>
      <c r="C675">
        <v>0</v>
      </c>
      <c r="D675" t="s">
        <v>471</v>
      </c>
      <c r="E675" t="s">
        <v>74</v>
      </c>
      <c r="F675">
        <v>42.71</v>
      </c>
      <c r="G675">
        <v>5.2</v>
      </c>
      <c r="H675">
        <v>8.19</v>
      </c>
      <c r="I675">
        <v>5.82</v>
      </c>
      <c r="J675">
        <v>29.32</v>
      </c>
      <c r="K675">
        <v>48.16</v>
      </c>
      <c r="L675">
        <v>5.22</v>
      </c>
      <c r="M675">
        <v>669.31</v>
      </c>
      <c r="N675">
        <v>6.69</v>
      </c>
      <c r="O675">
        <v>3.3</v>
      </c>
      <c r="P675">
        <v>2.52</v>
      </c>
      <c r="Q675">
        <v>5.82</v>
      </c>
      <c r="R675">
        <v>11.65</v>
      </c>
      <c r="S675">
        <v>6.2</v>
      </c>
      <c r="T675">
        <v>2.86</v>
      </c>
      <c r="U675">
        <v>5.0199999999999996</v>
      </c>
      <c r="V675">
        <v>4.4400000000000004</v>
      </c>
      <c r="W675">
        <v>5.85</v>
      </c>
      <c r="X675">
        <v>5.62</v>
      </c>
      <c r="Y675">
        <v>146.54</v>
      </c>
      <c r="Z675">
        <v>5.69</v>
      </c>
      <c r="AA675">
        <v>2.16</v>
      </c>
      <c r="AB675">
        <v>2.46</v>
      </c>
      <c r="AC675">
        <v>5.14</v>
      </c>
      <c r="AD675">
        <v>3.37</v>
      </c>
      <c r="AE675">
        <v>1.59</v>
      </c>
      <c r="AF675">
        <v>5.8</v>
      </c>
      <c r="AG675">
        <v>14150</v>
      </c>
      <c r="AH675">
        <v>18.18</v>
      </c>
      <c r="AI675">
        <v>5.87</v>
      </c>
      <c r="AJ675">
        <v>4.97</v>
      </c>
      <c r="AK675">
        <v>6.31</v>
      </c>
      <c r="AL675">
        <v>4.55</v>
      </c>
      <c r="AM675">
        <v>29.92</v>
      </c>
      <c r="AN675">
        <v>6.2</v>
      </c>
      <c r="AO675">
        <v>5.9</v>
      </c>
      <c r="AP675">
        <v>5.33</v>
      </c>
      <c r="AQ675" t="s">
        <v>334</v>
      </c>
      <c r="AR675">
        <v>3.82</v>
      </c>
      <c r="AS675">
        <v>6.11</v>
      </c>
      <c r="AT675">
        <v>5.53</v>
      </c>
      <c r="AU675">
        <v>12.63</v>
      </c>
    </row>
    <row r="676" spans="1:47" x14ac:dyDescent="0.25">
      <c r="A676">
        <v>4031</v>
      </c>
      <c r="B676" t="s">
        <v>370</v>
      </c>
      <c r="C676">
        <v>0</v>
      </c>
      <c r="D676" t="s">
        <v>471</v>
      </c>
      <c r="E676" t="s">
        <v>74</v>
      </c>
      <c r="F676">
        <v>5.86</v>
      </c>
      <c r="G676">
        <v>5.2</v>
      </c>
      <c r="H676">
        <v>8.19</v>
      </c>
      <c r="I676">
        <v>5.82</v>
      </c>
      <c r="J676">
        <v>5.36</v>
      </c>
      <c r="K676">
        <v>3.77</v>
      </c>
      <c r="L676">
        <v>5.22</v>
      </c>
      <c r="M676">
        <v>6</v>
      </c>
      <c r="N676">
        <v>3.72</v>
      </c>
      <c r="O676">
        <v>3.3</v>
      </c>
      <c r="P676">
        <v>1.1599999999999999</v>
      </c>
      <c r="Q676">
        <v>5.82</v>
      </c>
      <c r="R676">
        <v>6.04</v>
      </c>
      <c r="S676">
        <v>6.2</v>
      </c>
      <c r="T676">
        <v>2.86</v>
      </c>
      <c r="U676">
        <v>5.0199999999999996</v>
      </c>
      <c r="V676">
        <v>4.4400000000000004</v>
      </c>
      <c r="W676">
        <v>5.85</v>
      </c>
      <c r="X676">
        <v>5.62</v>
      </c>
      <c r="Y676">
        <v>5.91</v>
      </c>
      <c r="Z676">
        <v>5.69</v>
      </c>
      <c r="AA676">
        <v>2.16</v>
      </c>
      <c r="AB676">
        <v>2.46</v>
      </c>
      <c r="AC676">
        <v>5.14</v>
      </c>
      <c r="AD676">
        <v>3.37</v>
      </c>
      <c r="AE676">
        <v>1.59</v>
      </c>
      <c r="AF676">
        <v>5.8</v>
      </c>
      <c r="AG676">
        <v>4.51</v>
      </c>
      <c r="AH676">
        <v>6.27</v>
      </c>
      <c r="AI676">
        <v>5.87</v>
      </c>
      <c r="AJ676">
        <v>4.9400000000000004</v>
      </c>
      <c r="AK676">
        <v>6.31</v>
      </c>
      <c r="AL676">
        <v>4.55</v>
      </c>
      <c r="AM676">
        <v>5.87</v>
      </c>
      <c r="AN676">
        <v>6.2</v>
      </c>
      <c r="AO676">
        <v>5.9</v>
      </c>
      <c r="AP676">
        <v>5.33</v>
      </c>
      <c r="AQ676" t="s">
        <v>334</v>
      </c>
      <c r="AR676">
        <v>3.82</v>
      </c>
      <c r="AS676">
        <v>6.11</v>
      </c>
      <c r="AT676">
        <v>5.53</v>
      </c>
      <c r="AU676">
        <v>6.29</v>
      </c>
    </row>
    <row r="677" spans="1:47" x14ac:dyDescent="0.25">
      <c r="A677">
        <v>4032</v>
      </c>
      <c r="B677" t="s">
        <v>371</v>
      </c>
      <c r="C677">
        <v>0</v>
      </c>
      <c r="D677" t="s">
        <v>471</v>
      </c>
      <c r="E677" t="s">
        <v>74</v>
      </c>
      <c r="F677">
        <v>5.86</v>
      </c>
      <c r="G677">
        <v>5.2</v>
      </c>
      <c r="H677">
        <v>8.19</v>
      </c>
      <c r="I677">
        <v>5.82</v>
      </c>
      <c r="J677">
        <v>5.36</v>
      </c>
      <c r="K677">
        <v>3.77</v>
      </c>
      <c r="L677">
        <v>5.22</v>
      </c>
      <c r="M677">
        <v>6</v>
      </c>
      <c r="N677">
        <v>3.72</v>
      </c>
      <c r="O677">
        <v>3.3</v>
      </c>
      <c r="P677">
        <v>1.1599999999999999</v>
      </c>
      <c r="Q677">
        <v>5.82</v>
      </c>
      <c r="R677">
        <v>6.04</v>
      </c>
      <c r="S677">
        <v>6.2</v>
      </c>
      <c r="T677">
        <v>2.86</v>
      </c>
      <c r="U677">
        <v>5.0199999999999996</v>
      </c>
      <c r="V677">
        <v>4.4400000000000004</v>
      </c>
      <c r="W677">
        <v>5.85</v>
      </c>
      <c r="X677">
        <v>5.62</v>
      </c>
      <c r="Y677">
        <v>5.91</v>
      </c>
      <c r="Z677">
        <v>5.69</v>
      </c>
      <c r="AA677">
        <v>2.16</v>
      </c>
      <c r="AB677">
        <v>2.46</v>
      </c>
      <c r="AC677">
        <v>5.14</v>
      </c>
      <c r="AD677">
        <v>3.37</v>
      </c>
      <c r="AE677">
        <v>1.59</v>
      </c>
      <c r="AF677">
        <v>5.8</v>
      </c>
      <c r="AG677">
        <v>4.51</v>
      </c>
      <c r="AH677">
        <v>6.27</v>
      </c>
      <c r="AI677">
        <v>5.87</v>
      </c>
      <c r="AJ677">
        <v>4.9400000000000004</v>
      </c>
      <c r="AK677">
        <v>6.31</v>
      </c>
      <c r="AL677">
        <v>4.55</v>
      </c>
      <c r="AM677">
        <v>5.87</v>
      </c>
      <c r="AN677">
        <v>6.2</v>
      </c>
      <c r="AO677">
        <v>5.9</v>
      </c>
      <c r="AP677">
        <v>5.33</v>
      </c>
      <c r="AQ677" t="s">
        <v>334</v>
      </c>
      <c r="AR677">
        <v>3.82</v>
      </c>
      <c r="AS677">
        <v>6.11</v>
      </c>
      <c r="AT677">
        <v>5.53</v>
      </c>
      <c r="AU677">
        <v>6.29</v>
      </c>
    </row>
    <row r="678" spans="1:47" x14ac:dyDescent="0.25">
      <c r="A678">
        <v>4033</v>
      </c>
      <c r="B678" t="s">
        <v>372</v>
      </c>
      <c r="C678">
        <v>0</v>
      </c>
      <c r="D678" t="s">
        <v>471</v>
      </c>
      <c r="E678" t="s">
        <v>74</v>
      </c>
      <c r="F678">
        <v>12.31</v>
      </c>
      <c r="G678">
        <v>5.2</v>
      </c>
      <c r="H678">
        <v>8.19</v>
      </c>
      <c r="I678">
        <v>5.82</v>
      </c>
      <c r="J678">
        <v>31.07</v>
      </c>
      <c r="K678">
        <v>3.77</v>
      </c>
      <c r="L678">
        <v>5.22</v>
      </c>
      <c r="M678">
        <v>6</v>
      </c>
      <c r="N678">
        <v>3.72</v>
      </c>
      <c r="O678">
        <v>3.3</v>
      </c>
      <c r="P678">
        <v>2.87</v>
      </c>
      <c r="Q678">
        <v>5.82</v>
      </c>
      <c r="R678">
        <v>14.21</v>
      </c>
      <c r="S678">
        <v>6.2</v>
      </c>
      <c r="T678">
        <v>2.86</v>
      </c>
      <c r="U678">
        <v>5.0199999999999996</v>
      </c>
      <c r="V678">
        <v>4.4400000000000004</v>
      </c>
      <c r="W678">
        <v>5.85</v>
      </c>
      <c r="X678">
        <v>5.62</v>
      </c>
      <c r="Y678">
        <v>5.91</v>
      </c>
      <c r="Z678">
        <v>5.69</v>
      </c>
      <c r="AA678">
        <v>2.16</v>
      </c>
      <c r="AB678">
        <v>2.46</v>
      </c>
      <c r="AC678">
        <v>5.14</v>
      </c>
      <c r="AD678">
        <v>3.37</v>
      </c>
      <c r="AE678">
        <v>1.59</v>
      </c>
      <c r="AF678">
        <v>5.8</v>
      </c>
      <c r="AG678">
        <v>4.51</v>
      </c>
      <c r="AH678">
        <v>6.27</v>
      </c>
      <c r="AI678">
        <v>5.87</v>
      </c>
      <c r="AJ678">
        <v>9.15</v>
      </c>
      <c r="AK678">
        <v>6.31</v>
      </c>
      <c r="AL678">
        <v>4.55</v>
      </c>
      <c r="AM678">
        <v>5.87</v>
      </c>
      <c r="AN678">
        <v>6.2</v>
      </c>
      <c r="AO678">
        <v>5.9</v>
      </c>
      <c r="AP678">
        <v>5.33</v>
      </c>
      <c r="AQ678" t="s">
        <v>334</v>
      </c>
      <c r="AR678">
        <v>3.82</v>
      </c>
      <c r="AS678">
        <v>6.11</v>
      </c>
      <c r="AT678">
        <v>5.53</v>
      </c>
      <c r="AU678">
        <v>6.29</v>
      </c>
    </row>
    <row r="679" spans="1:47" x14ac:dyDescent="0.25">
      <c r="A679">
        <v>4034</v>
      </c>
      <c r="B679" t="s">
        <v>373</v>
      </c>
      <c r="C679">
        <v>0</v>
      </c>
      <c r="D679" t="s">
        <v>471</v>
      </c>
      <c r="E679" t="s">
        <v>74</v>
      </c>
      <c r="F679">
        <v>7.24</v>
      </c>
      <c r="G679">
        <v>5.2</v>
      </c>
      <c r="H679">
        <v>8.19</v>
      </c>
      <c r="I679">
        <v>5.82</v>
      </c>
      <c r="J679">
        <v>7.41</v>
      </c>
      <c r="K679">
        <v>3.77</v>
      </c>
      <c r="L679">
        <v>5.22</v>
      </c>
      <c r="M679">
        <v>6</v>
      </c>
      <c r="N679">
        <v>3.72</v>
      </c>
      <c r="O679">
        <v>3.3</v>
      </c>
      <c r="P679">
        <v>1.1599999999999999</v>
      </c>
      <c r="Q679">
        <v>5.82</v>
      </c>
      <c r="R679">
        <v>6.04</v>
      </c>
      <c r="S679">
        <v>6.2</v>
      </c>
      <c r="T679">
        <v>2.86</v>
      </c>
      <c r="U679">
        <v>5.0199999999999996</v>
      </c>
      <c r="V679">
        <v>4.4400000000000004</v>
      </c>
      <c r="W679">
        <v>5.85</v>
      </c>
      <c r="X679">
        <v>5.62</v>
      </c>
      <c r="Y679">
        <v>5.91</v>
      </c>
      <c r="Z679">
        <v>5.69</v>
      </c>
      <c r="AA679">
        <v>2.16</v>
      </c>
      <c r="AB679">
        <v>2.46</v>
      </c>
      <c r="AC679">
        <v>5.14</v>
      </c>
      <c r="AD679">
        <v>3.37</v>
      </c>
      <c r="AE679">
        <v>1.59</v>
      </c>
      <c r="AF679">
        <v>5.8</v>
      </c>
      <c r="AG679">
        <v>4.51</v>
      </c>
      <c r="AH679">
        <v>6.27</v>
      </c>
      <c r="AI679">
        <v>5.87</v>
      </c>
      <c r="AJ679">
        <v>4.9400000000000004</v>
      </c>
      <c r="AK679">
        <v>6.31</v>
      </c>
      <c r="AL679">
        <v>4.55</v>
      </c>
      <c r="AM679">
        <v>5.87</v>
      </c>
      <c r="AN679">
        <v>6.2</v>
      </c>
      <c r="AO679">
        <v>5.9</v>
      </c>
      <c r="AP679">
        <v>5.33</v>
      </c>
      <c r="AQ679" t="s">
        <v>334</v>
      </c>
      <c r="AR679">
        <v>3.82</v>
      </c>
      <c r="AS679">
        <v>6.11</v>
      </c>
      <c r="AT679">
        <v>5.53</v>
      </c>
      <c r="AU679">
        <v>6.29</v>
      </c>
    </row>
    <row r="680" spans="1:47" x14ac:dyDescent="0.25">
      <c r="A680">
        <v>4035</v>
      </c>
      <c r="B680" t="s">
        <v>374</v>
      </c>
      <c r="C680">
        <v>0</v>
      </c>
      <c r="D680" t="s">
        <v>471</v>
      </c>
      <c r="E680" t="s">
        <v>74</v>
      </c>
      <c r="F680">
        <v>5.86</v>
      </c>
      <c r="G680">
        <v>5.2</v>
      </c>
      <c r="H680">
        <v>8.19</v>
      </c>
      <c r="I680">
        <v>5.82</v>
      </c>
      <c r="J680">
        <v>5.36</v>
      </c>
      <c r="K680">
        <v>3.77</v>
      </c>
      <c r="L680">
        <v>5.22</v>
      </c>
      <c r="M680">
        <v>6</v>
      </c>
      <c r="N680">
        <v>3.72</v>
      </c>
      <c r="O680">
        <v>3.3</v>
      </c>
      <c r="P680">
        <v>1.1599999999999999</v>
      </c>
      <c r="Q680">
        <v>5.82</v>
      </c>
      <c r="R680">
        <v>6.04</v>
      </c>
      <c r="S680">
        <v>6.2</v>
      </c>
      <c r="T680">
        <v>2.86</v>
      </c>
      <c r="U680">
        <v>5.0199999999999996</v>
      </c>
      <c r="V680">
        <v>4.4400000000000004</v>
      </c>
      <c r="W680">
        <v>5.85</v>
      </c>
      <c r="X680">
        <v>5.62</v>
      </c>
      <c r="Y680">
        <v>5.91</v>
      </c>
      <c r="Z680">
        <v>5.69</v>
      </c>
      <c r="AA680">
        <v>2.16</v>
      </c>
      <c r="AB680">
        <v>2.46</v>
      </c>
      <c r="AC680">
        <v>5.14</v>
      </c>
      <c r="AD680">
        <v>3.37</v>
      </c>
      <c r="AE680">
        <v>1.59</v>
      </c>
      <c r="AF680">
        <v>5.8</v>
      </c>
      <c r="AG680">
        <v>4.51</v>
      </c>
      <c r="AH680">
        <v>6.27</v>
      </c>
      <c r="AI680">
        <v>5.87</v>
      </c>
      <c r="AJ680">
        <v>4.9400000000000004</v>
      </c>
      <c r="AK680">
        <v>6.31</v>
      </c>
      <c r="AL680">
        <v>4.55</v>
      </c>
      <c r="AM680">
        <v>5.87</v>
      </c>
      <c r="AN680">
        <v>6.2</v>
      </c>
      <c r="AO680">
        <v>5.9</v>
      </c>
      <c r="AP680">
        <v>5.33</v>
      </c>
      <c r="AQ680" t="s">
        <v>334</v>
      </c>
      <c r="AR680">
        <v>3.82</v>
      </c>
      <c r="AS680">
        <v>6.11</v>
      </c>
      <c r="AT680">
        <v>5.53</v>
      </c>
      <c r="AU680">
        <v>6.29</v>
      </c>
    </row>
    <row r="681" spans="1:47" x14ac:dyDescent="0.25">
      <c r="A681">
        <v>4036</v>
      </c>
      <c r="B681" t="s">
        <v>375</v>
      </c>
      <c r="C681">
        <v>0</v>
      </c>
      <c r="D681" t="s">
        <v>471</v>
      </c>
      <c r="E681" t="s">
        <v>74</v>
      </c>
      <c r="F681">
        <v>5.86</v>
      </c>
      <c r="G681">
        <v>5.2</v>
      </c>
      <c r="H681">
        <v>8.19</v>
      </c>
      <c r="I681">
        <v>5.82</v>
      </c>
      <c r="J681">
        <v>5.36</v>
      </c>
      <c r="K681">
        <v>3.77</v>
      </c>
      <c r="L681">
        <v>5.22</v>
      </c>
      <c r="M681">
        <v>6</v>
      </c>
      <c r="N681">
        <v>3.72</v>
      </c>
      <c r="O681">
        <v>3.3</v>
      </c>
      <c r="P681">
        <v>1.1599999999999999</v>
      </c>
      <c r="Q681">
        <v>5.82</v>
      </c>
      <c r="R681">
        <v>6.04</v>
      </c>
      <c r="S681">
        <v>6.2</v>
      </c>
      <c r="T681">
        <v>2.86</v>
      </c>
      <c r="U681">
        <v>5.0199999999999996</v>
      </c>
      <c r="V681">
        <v>4.4400000000000004</v>
      </c>
      <c r="W681">
        <v>5.85</v>
      </c>
      <c r="X681">
        <v>5.62</v>
      </c>
      <c r="Y681">
        <v>6.66</v>
      </c>
      <c r="Z681">
        <v>5.69</v>
      </c>
      <c r="AA681">
        <v>2.16</v>
      </c>
      <c r="AB681">
        <v>2.46</v>
      </c>
      <c r="AC681">
        <v>5.14</v>
      </c>
      <c r="AD681">
        <v>3.37</v>
      </c>
      <c r="AE681">
        <v>1.59</v>
      </c>
      <c r="AF681">
        <v>5.8</v>
      </c>
      <c r="AG681">
        <v>4.51</v>
      </c>
      <c r="AH681">
        <v>6.27</v>
      </c>
      <c r="AI681">
        <v>5.87</v>
      </c>
      <c r="AJ681">
        <v>4.9400000000000004</v>
      </c>
      <c r="AK681">
        <v>6.31</v>
      </c>
      <c r="AL681">
        <v>4.55</v>
      </c>
      <c r="AM681">
        <v>5.87</v>
      </c>
      <c r="AN681">
        <v>6.2</v>
      </c>
      <c r="AO681">
        <v>5.9</v>
      </c>
      <c r="AP681">
        <v>5.33</v>
      </c>
      <c r="AQ681" t="s">
        <v>334</v>
      </c>
      <c r="AR681">
        <v>3.82</v>
      </c>
      <c r="AS681">
        <v>6.11</v>
      </c>
      <c r="AT681">
        <v>5.53</v>
      </c>
      <c r="AU681">
        <v>6.29</v>
      </c>
    </row>
    <row r="682" spans="1:47" x14ac:dyDescent="0.25">
      <c r="A682">
        <v>4037</v>
      </c>
      <c r="B682" t="s">
        <v>376</v>
      </c>
      <c r="C682">
        <v>0</v>
      </c>
      <c r="D682" t="s">
        <v>471</v>
      </c>
      <c r="E682" t="s">
        <v>74</v>
      </c>
      <c r="F682">
        <v>5.86</v>
      </c>
      <c r="G682">
        <v>5.2</v>
      </c>
      <c r="H682">
        <v>8.19</v>
      </c>
      <c r="I682">
        <v>5.82</v>
      </c>
      <c r="J682">
        <v>5.36</v>
      </c>
      <c r="K682">
        <v>3.77</v>
      </c>
      <c r="L682">
        <v>5.22</v>
      </c>
      <c r="M682">
        <v>6</v>
      </c>
      <c r="N682">
        <v>3.72</v>
      </c>
      <c r="O682">
        <v>3.3</v>
      </c>
      <c r="P682">
        <v>1.1599999999999999</v>
      </c>
      <c r="Q682">
        <v>5.82</v>
      </c>
      <c r="R682">
        <v>6.04</v>
      </c>
      <c r="S682">
        <v>6.2</v>
      </c>
      <c r="T682">
        <v>2.86</v>
      </c>
      <c r="U682">
        <v>5.0199999999999996</v>
      </c>
      <c r="V682">
        <v>4.4400000000000004</v>
      </c>
      <c r="W682">
        <v>5.85</v>
      </c>
      <c r="X682">
        <v>5.62</v>
      </c>
      <c r="Y682">
        <v>6.17</v>
      </c>
      <c r="Z682">
        <v>5.69</v>
      </c>
      <c r="AA682">
        <v>2.16</v>
      </c>
      <c r="AB682">
        <v>2.46</v>
      </c>
      <c r="AC682">
        <v>5.14</v>
      </c>
      <c r="AD682">
        <v>3.37</v>
      </c>
      <c r="AE682">
        <v>1.59</v>
      </c>
      <c r="AF682">
        <v>5.8</v>
      </c>
      <c r="AG682">
        <v>4.51</v>
      </c>
      <c r="AH682">
        <v>6.27</v>
      </c>
      <c r="AI682">
        <v>5.87</v>
      </c>
      <c r="AJ682">
        <v>4.9400000000000004</v>
      </c>
      <c r="AK682">
        <v>6.31</v>
      </c>
      <c r="AL682">
        <v>4.55</v>
      </c>
      <c r="AM682">
        <v>5.87</v>
      </c>
      <c r="AN682">
        <v>6.2</v>
      </c>
      <c r="AO682">
        <v>5.9</v>
      </c>
      <c r="AP682">
        <v>5.33</v>
      </c>
      <c r="AQ682" t="s">
        <v>334</v>
      </c>
      <c r="AR682">
        <v>3.82</v>
      </c>
      <c r="AS682">
        <v>6.11</v>
      </c>
      <c r="AT682">
        <v>5.53</v>
      </c>
      <c r="AU682">
        <v>6.29</v>
      </c>
    </row>
    <row r="683" spans="1:47" x14ac:dyDescent="0.25">
      <c r="A683">
        <v>4038</v>
      </c>
      <c r="B683" t="s">
        <v>377</v>
      </c>
      <c r="C683">
        <v>0</v>
      </c>
      <c r="D683" t="s">
        <v>471</v>
      </c>
      <c r="E683" t="s">
        <v>74</v>
      </c>
      <c r="F683">
        <v>7.29</v>
      </c>
      <c r="G683">
        <v>5.2</v>
      </c>
      <c r="H683">
        <v>8.19</v>
      </c>
      <c r="I683">
        <v>5.82</v>
      </c>
      <c r="J683">
        <v>5.36</v>
      </c>
      <c r="K683">
        <v>3.77</v>
      </c>
      <c r="L683">
        <v>5.22</v>
      </c>
      <c r="M683">
        <v>80.33</v>
      </c>
      <c r="N683">
        <v>3.72</v>
      </c>
      <c r="O683">
        <v>3.3</v>
      </c>
      <c r="P683">
        <v>1.1599999999999999</v>
      </c>
      <c r="Q683">
        <v>5.82</v>
      </c>
      <c r="R683">
        <v>6.04</v>
      </c>
      <c r="S683">
        <v>6.2</v>
      </c>
      <c r="T683">
        <v>2.86</v>
      </c>
      <c r="U683">
        <v>5.0199999999999996</v>
      </c>
      <c r="V683">
        <v>4.4400000000000004</v>
      </c>
      <c r="W683">
        <v>5.85</v>
      </c>
      <c r="X683">
        <v>5.62</v>
      </c>
      <c r="Y683">
        <v>18.12</v>
      </c>
      <c r="Z683">
        <v>5.69</v>
      </c>
      <c r="AA683">
        <v>2.16</v>
      </c>
      <c r="AB683">
        <v>2.46</v>
      </c>
      <c r="AC683">
        <v>5.14</v>
      </c>
      <c r="AD683">
        <v>3.37</v>
      </c>
      <c r="AE683">
        <v>1.59</v>
      </c>
      <c r="AF683">
        <v>5.8</v>
      </c>
      <c r="AG683">
        <v>9.58</v>
      </c>
      <c r="AH683">
        <v>6.27</v>
      </c>
      <c r="AI683">
        <v>5.87</v>
      </c>
      <c r="AJ683">
        <v>4.9400000000000004</v>
      </c>
      <c r="AK683">
        <v>6.31</v>
      </c>
      <c r="AL683">
        <v>4.55</v>
      </c>
      <c r="AM683">
        <v>5.87</v>
      </c>
      <c r="AN683">
        <v>6.2</v>
      </c>
      <c r="AO683">
        <v>5.9</v>
      </c>
      <c r="AP683">
        <v>5.33</v>
      </c>
      <c r="AQ683" t="s">
        <v>334</v>
      </c>
      <c r="AR683">
        <v>3.82</v>
      </c>
      <c r="AS683">
        <v>6.11</v>
      </c>
      <c r="AT683">
        <v>5.53</v>
      </c>
      <c r="AU683">
        <v>6.29</v>
      </c>
    </row>
    <row r="684" spans="1:47" x14ac:dyDescent="0.25">
      <c r="A684">
        <v>4039</v>
      </c>
      <c r="B684" t="s">
        <v>378</v>
      </c>
      <c r="C684">
        <v>0</v>
      </c>
      <c r="D684" t="s">
        <v>471</v>
      </c>
      <c r="E684" t="s">
        <v>74</v>
      </c>
      <c r="F684">
        <v>126.63</v>
      </c>
      <c r="G684">
        <v>12.71</v>
      </c>
      <c r="H684">
        <v>58.93</v>
      </c>
      <c r="I684">
        <v>5.82</v>
      </c>
      <c r="J684">
        <v>101.59</v>
      </c>
      <c r="K684">
        <v>9348</v>
      </c>
      <c r="L684">
        <v>5.22</v>
      </c>
      <c r="M684">
        <v>5601</v>
      </c>
      <c r="N684">
        <v>42</v>
      </c>
      <c r="O684">
        <v>3.98</v>
      </c>
      <c r="P684">
        <v>57.78</v>
      </c>
      <c r="Q684">
        <v>106.66</v>
      </c>
      <c r="R684">
        <v>168.27</v>
      </c>
      <c r="S684">
        <v>6.2</v>
      </c>
      <c r="T684">
        <v>3.2</v>
      </c>
      <c r="U684">
        <v>5.0199999999999996</v>
      </c>
      <c r="V684">
        <v>4.4400000000000004</v>
      </c>
      <c r="W684">
        <v>373.15</v>
      </c>
      <c r="X684">
        <v>6.36</v>
      </c>
      <c r="Y684">
        <v>5799</v>
      </c>
      <c r="Z684">
        <v>5.69</v>
      </c>
      <c r="AA684">
        <v>11.69</v>
      </c>
      <c r="AB684">
        <v>6.04</v>
      </c>
      <c r="AC684">
        <v>9.74</v>
      </c>
      <c r="AD684">
        <v>5.33</v>
      </c>
      <c r="AE684">
        <v>1.59</v>
      </c>
      <c r="AF684">
        <v>5.8</v>
      </c>
      <c r="AG684">
        <v>6223</v>
      </c>
      <c r="AH684">
        <v>140.13</v>
      </c>
      <c r="AI684">
        <v>24.13</v>
      </c>
      <c r="AJ684">
        <v>12.37</v>
      </c>
      <c r="AK684">
        <v>132.24</v>
      </c>
      <c r="AL684">
        <v>119.49</v>
      </c>
      <c r="AM684">
        <v>44.31</v>
      </c>
      <c r="AN684">
        <v>18.25</v>
      </c>
      <c r="AO684">
        <v>25.53</v>
      </c>
      <c r="AP684">
        <v>27.27</v>
      </c>
      <c r="AQ684" t="s">
        <v>334</v>
      </c>
      <c r="AR684">
        <v>10.99</v>
      </c>
      <c r="AS684">
        <v>75.540000000000006</v>
      </c>
      <c r="AT684">
        <v>5.53</v>
      </c>
      <c r="AU684">
        <v>240.69</v>
      </c>
    </row>
    <row r="685" spans="1:47" x14ac:dyDescent="0.25">
      <c r="A685">
        <v>4040</v>
      </c>
      <c r="B685" t="s">
        <v>379</v>
      </c>
      <c r="C685">
        <v>0</v>
      </c>
      <c r="D685" t="s">
        <v>471</v>
      </c>
      <c r="E685" t="s">
        <v>74</v>
      </c>
      <c r="F685">
        <v>5.86</v>
      </c>
      <c r="G685">
        <v>5.2</v>
      </c>
      <c r="H685">
        <v>8.19</v>
      </c>
      <c r="I685">
        <v>5.82</v>
      </c>
      <c r="J685">
        <v>5.36</v>
      </c>
      <c r="K685">
        <v>3.77</v>
      </c>
      <c r="L685">
        <v>5.22</v>
      </c>
      <c r="M685">
        <v>6</v>
      </c>
      <c r="N685">
        <v>3.72</v>
      </c>
      <c r="O685">
        <v>3.3</v>
      </c>
      <c r="P685">
        <v>1.1599999999999999</v>
      </c>
      <c r="Q685">
        <v>5.82</v>
      </c>
      <c r="R685">
        <v>6.04</v>
      </c>
      <c r="S685">
        <v>6.2</v>
      </c>
      <c r="T685">
        <v>2.86</v>
      </c>
      <c r="U685">
        <v>5.0199999999999996</v>
      </c>
      <c r="V685">
        <v>4.4400000000000004</v>
      </c>
      <c r="W685">
        <v>5.85</v>
      </c>
      <c r="X685">
        <v>5.62</v>
      </c>
      <c r="Y685">
        <v>5.91</v>
      </c>
      <c r="Z685">
        <v>5.69</v>
      </c>
      <c r="AA685">
        <v>2.16</v>
      </c>
      <c r="AB685">
        <v>2.46</v>
      </c>
      <c r="AC685">
        <v>5.14</v>
      </c>
      <c r="AD685">
        <v>3.37</v>
      </c>
      <c r="AE685">
        <v>1.59</v>
      </c>
      <c r="AF685">
        <v>5.8</v>
      </c>
      <c r="AG685">
        <v>4.51</v>
      </c>
      <c r="AH685">
        <v>6.27</v>
      </c>
      <c r="AI685">
        <v>5.87</v>
      </c>
      <c r="AJ685">
        <v>4.9400000000000004</v>
      </c>
      <c r="AK685">
        <v>6.31</v>
      </c>
      <c r="AL685">
        <v>4.55</v>
      </c>
      <c r="AM685">
        <v>5.87</v>
      </c>
      <c r="AN685">
        <v>6.2</v>
      </c>
      <c r="AO685">
        <v>5.9</v>
      </c>
      <c r="AP685">
        <v>5.33</v>
      </c>
      <c r="AQ685" t="s">
        <v>334</v>
      </c>
      <c r="AR685">
        <v>3.82</v>
      </c>
      <c r="AS685">
        <v>6.11</v>
      </c>
      <c r="AT685">
        <v>5.53</v>
      </c>
      <c r="AU685">
        <v>6.29</v>
      </c>
    </row>
    <row r="686" spans="1:47" x14ac:dyDescent="0.25">
      <c r="A686">
        <v>4041</v>
      </c>
      <c r="B686" t="s">
        <v>380</v>
      </c>
      <c r="C686">
        <v>0</v>
      </c>
      <c r="D686" t="s">
        <v>471</v>
      </c>
      <c r="E686" t="s">
        <v>74</v>
      </c>
      <c r="F686">
        <v>5.86</v>
      </c>
      <c r="G686">
        <v>5.2</v>
      </c>
      <c r="H686">
        <v>8.19</v>
      </c>
      <c r="I686">
        <v>5.82</v>
      </c>
      <c r="J686">
        <v>6.67</v>
      </c>
      <c r="K686">
        <v>3.77</v>
      </c>
      <c r="L686">
        <v>5.22</v>
      </c>
      <c r="M686">
        <v>6</v>
      </c>
      <c r="N686">
        <v>3.72</v>
      </c>
      <c r="O686">
        <v>3.3</v>
      </c>
      <c r="P686">
        <v>1.1599999999999999</v>
      </c>
      <c r="Q686">
        <v>5.82</v>
      </c>
      <c r="R686">
        <v>6.04</v>
      </c>
      <c r="S686">
        <v>6.2</v>
      </c>
      <c r="T686">
        <v>2.86</v>
      </c>
      <c r="U686">
        <v>5.0199999999999996</v>
      </c>
      <c r="V686">
        <v>4.4400000000000004</v>
      </c>
      <c r="W686">
        <v>5.85</v>
      </c>
      <c r="X686">
        <v>5.62</v>
      </c>
      <c r="Y686">
        <v>5.91</v>
      </c>
      <c r="Z686">
        <v>5.69</v>
      </c>
      <c r="AA686">
        <v>2.16</v>
      </c>
      <c r="AB686">
        <v>2.46</v>
      </c>
      <c r="AC686">
        <v>5.14</v>
      </c>
      <c r="AD686">
        <v>3.37</v>
      </c>
      <c r="AE686">
        <v>1.59</v>
      </c>
      <c r="AF686">
        <v>5.8</v>
      </c>
      <c r="AG686">
        <v>4.51</v>
      </c>
      <c r="AH686">
        <v>6.27</v>
      </c>
      <c r="AI686">
        <v>5.87</v>
      </c>
      <c r="AJ686">
        <v>4.9400000000000004</v>
      </c>
      <c r="AK686">
        <v>6.31</v>
      </c>
      <c r="AL686">
        <v>4.55</v>
      </c>
      <c r="AM686">
        <v>5.87</v>
      </c>
      <c r="AN686">
        <v>6.2</v>
      </c>
      <c r="AO686">
        <v>5.9</v>
      </c>
      <c r="AP686">
        <v>5.33</v>
      </c>
      <c r="AQ686" t="s">
        <v>334</v>
      </c>
      <c r="AR686">
        <v>3.82</v>
      </c>
      <c r="AS686">
        <v>6.11</v>
      </c>
      <c r="AT686">
        <v>5.53</v>
      </c>
      <c r="AU686">
        <v>6.29</v>
      </c>
    </row>
    <row r="687" spans="1:47" x14ac:dyDescent="0.25">
      <c r="A687">
        <v>4042</v>
      </c>
      <c r="B687" t="s">
        <v>381</v>
      </c>
      <c r="C687">
        <v>0</v>
      </c>
      <c r="D687" t="s">
        <v>471</v>
      </c>
      <c r="E687" t="s">
        <v>74</v>
      </c>
      <c r="F687">
        <v>5.86</v>
      </c>
      <c r="G687">
        <v>5.2</v>
      </c>
      <c r="H687">
        <v>8.19</v>
      </c>
      <c r="I687">
        <v>5.82</v>
      </c>
      <c r="J687">
        <v>29.32</v>
      </c>
      <c r="K687">
        <v>3.77</v>
      </c>
      <c r="L687">
        <v>5.22</v>
      </c>
      <c r="M687">
        <v>6</v>
      </c>
      <c r="N687">
        <v>3.72</v>
      </c>
      <c r="O687">
        <v>3.3</v>
      </c>
      <c r="P687">
        <v>1.1599999999999999</v>
      </c>
      <c r="Q687">
        <v>5.82</v>
      </c>
      <c r="R687">
        <v>6.04</v>
      </c>
      <c r="S687">
        <v>6.2</v>
      </c>
      <c r="T687">
        <v>2.86</v>
      </c>
      <c r="U687">
        <v>5.0199999999999996</v>
      </c>
      <c r="V687">
        <v>4.4400000000000004</v>
      </c>
      <c r="W687">
        <v>5.85</v>
      </c>
      <c r="X687">
        <v>5.62</v>
      </c>
      <c r="Y687">
        <v>5.91</v>
      </c>
      <c r="Z687">
        <v>5.69</v>
      </c>
      <c r="AA687">
        <v>2.16</v>
      </c>
      <c r="AB687">
        <v>2.46</v>
      </c>
      <c r="AC687">
        <v>5.14</v>
      </c>
      <c r="AD687">
        <v>3.37</v>
      </c>
      <c r="AE687">
        <v>1.59</v>
      </c>
      <c r="AF687">
        <v>5.8</v>
      </c>
      <c r="AG687">
        <v>4.51</v>
      </c>
      <c r="AH687">
        <v>6.27</v>
      </c>
      <c r="AI687">
        <v>7.21</v>
      </c>
      <c r="AJ687">
        <v>9.15</v>
      </c>
      <c r="AK687">
        <v>6.31</v>
      </c>
      <c r="AL687">
        <v>4.55</v>
      </c>
      <c r="AM687">
        <v>5.87</v>
      </c>
      <c r="AN687">
        <v>6.2</v>
      </c>
      <c r="AO687">
        <v>5.9</v>
      </c>
      <c r="AP687">
        <v>5.33</v>
      </c>
      <c r="AQ687" t="s">
        <v>334</v>
      </c>
      <c r="AR687">
        <v>3.82</v>
      </c>
      <c r="AS687">
        <v>6.11</v>
      </c>
      <c r="AT687">
        <v>5.53</v>
      </c>
      <c r="AU687">
        <v>6.29</v>
      </c>
    </row>
    <row r="688" spans="1:47" x14ac:dyDescent="0.25">
      <c r="A688">
        <v>4043</v>
      </c>
      <c r="B688" t="s">
        <v>382</v>
      </c>
      <c r="C688">
        <v>0</v>
      </c>
      <c r="D688" t="s">
        <v>471</v>
      </c>
      <c r="E688" t="s">
        <v>74</v>
      </c>
      <c r="F688">
        <v>5.86</v>
      </c>
      <c r="G688">
        <v>5.2</v>
      </c>
      <c r="H688">
        <v>8.19</v>
      </c>
      <c r="I688">
        <v>5.82</v>
      </c>
      <c r="J688">
        <v>23.22</v>
      </c>
      <c r="K688">
        <v>3.77</v>
      </c>
      <c r="L688">
        <v>5.22</v>
      </c>
      <c r="M688">
        <v>6</v>
      </c>
      <c r="N688">
        <v>3.72</v>
      </c>
      <c r="O688">
        <v>3.3</v>
      </c>
      <c r="P688">
        <v>1.1599999999999999</v>
      </c>
      <c r="Q688">
        <v>5.82</v>
      </c>
      <c r="R688">
        <v>6.04</v>
      </c>
      <c r="S688">
        <v>6.2</v>
      </c>
      <c r="T688">
        <v>2.86</v>
      </c>
      <c r="U688">
        <v>5.0199999999999996</v>
      </c>
      <c r="V688">
        <v>4.4400000000000004</v>
      </c>
      <c r="W688">
        <v>5.85</v>
      </c>
      <c r="X688">
        <v>5.62</v>
      </c>
      <c r="Y688">
        <v>5.91</v>
      </c>
      <c r="Z688">
        <v>5.69</v>
      </c>
      <c r="AA688">
        <v>2.16</v>
      </c>
      <c r="AB688">
        <v>2.46</v>
      </c>
      <c r="AC688">
        <v>5.14</v>
      </c>
      <c r="AD688">
        <v>3.37</v>
      </c>
      <c r="AE688">
        <v>1.59</v>
      </c>
      <c r="AF688">
        <v>5.8</v>
      </c>
      <c r="AG688">
        <v>4.51</v>
      </c>
      <c r="AH688">
        <v>6.27</v>
      </c>
      <c r="AI688">
        <v>5.87</v>
      </c>
      <c r="AJ688">
        <v>4.9400000000000004</v>
      </c>
      <c r="AK688">
        <v>6.31</v>
      </c>
      <c r="AL688">
        <v>4.55</v>
      </c>
      <c r="AM688">
        <v>5.87</v>
      </c>
      <c r="AN688">
        <v>6.2</v>
      </c>
      <c r="AO688">
        <v>5.9</v>
      </c>
      <c r="AP688">
        <v>5.33</v>
      </c>
      <c r="AQ688" t="s">
        <v>334</v>
      </c>
      <c r="AR688">
        <v>3.82</v>
      </c>
      <c r="AS688">
        <v>6.11</v>
      </c>
      <c r="AT688">
        <v>5.53</v>
      </c>
      <c r="AU688">
        <v>6.29</v>
      </c>
    </row>
    <row r="689" spans="1:47" x14ac:dyDescent="0.25">
      <c r="A689">
        <v>4043</v>
      </c>
      <c r="B689" t="s">
        <v>382</v>
      </c>
      <c r="C689">
        <v>4</v>
      </c>
      <c r="D689" t="s">
        <v>471</v>
      </c>
      <c r="E689" t="s">
        <v>74</v>
      </c>
      <c r="F689">
        <v>41.93</v>
      </c>
      <c r="G689">
        <v>5.2</v>
      </c>
      <c r="H689">
        <v>8.19</v>
      </c>
      <c r="I689">
        <v>5.82</v>
      </c>
      <c r="J689">
        <v>5.36</v>
      </c>
      <c r="K689">
        <v>12.66</v>
      </c>
      <c r="L689">
        <v>5.22</v>
      </c>
      <c r="M689">
        <v>70.959999999999994</v>
      </c>
      <c r="N689">
        <v>3.72</v>
      </c>
      <c r="O689">
        <v>3.3</v>
      </c>
      <c r="P689">
        <v>1.1599999999999999</v>
      </c>
      <c r="Q689">
        <v>5.82</v>
      </c>
      <c r="R689">
        <v>6.04</v>
      </c>
      <c r="S689">
        <v>6.2</v>
      </c>
      <c r="T689">
        <v>2.86</v>
      </c>
      <c r="U689">
        <v>5.0199999999999996</v>
      </c>
      <c r="V689">
        <v>4.4400000000000004</v>
      </c>
      <c r="W689">
        <v>5.85</v>
      </c>
      <c r="X689">
        <v>5.62</v>
      </c>
      <c r="Y689">
        <v>43.73</v>
      </c>
      <c r="Z689">
        <v>5.69</v>
      </c>
      <c r="AA689">
        <v>2.16</v>
      </c>
      <c r="AB689">
        <v>2.46</v>
      </c>
      <c r="AC689">
        <v>5.14</v>
      </c>
      <c r="AD689">
        <v>3.37</v>
      </c>
      <c r="AE689">
        <v>1.59</v>
      </c>
      <c r="AF689">
        <v>5.8</v>
      </c>
      <c r="AG689">
        <v>22.38</v>
      </c>
      <c r="AH689">
        <v>18.71</v>
      </c>
      <c r="AI689">
        <v>5.87</v>
      </c>
      <c r="AJ689">
        <v>4.9400000000000004</v>
      </c>
      <c r="AK689">
        <v>6.31</v>
      </c>
      <c r="AL689">
        <v>4.55</v>
      </c>
      <c r="AM689">
        <v>5.87</v>
      </c>
      <c r="AN689">
        <v>6.2</v>
      </c>
      <c r="AO689">
        <v>5.9</v>
      </c>
      <c r="AP689">
        <v>5.33</v>
      </c>
      <c r="AQ689" t="s">
        <v>334</v>
      </c>
      <c r="AR689">
        <v>3.82</v>
      </c>
      <c r="AS689">
        <v>6.11</v>
      </c>
      <c r="AT689">
        <v>5.53</v>
      </c>
      <c r="AU689">
        <v>6.29</v>
      </c>
    </row>
    <row r="690" spans="1:47" x14ac:dyDescent="0.25">
      <c r="A690">
        <v>4043</v>
      </c>
      <c r="B690" t="s">
        <v>382</v>
      </c>
      <c r="C690">
        <v>7</v>
      </c>
      <c r="D690" t="s">
        <v>471</v>
      </c>
      <c r="E690" t="s">
        <v>74</v>
      </c>
      <c r="F690">
        <v>5.86</v>
      </c>
      <c r="G690">
        <v>5.2</v>
      </c>
      <c r="H690">
        <v>8.19</v>
      </c>
      <c r="I690">
        <v>5.82</v>
      </c>
      <c r="J690">
        <v>5.36</v>
      </c>
      <c r="K690">
        <v>3.77</v>
      </c>
      <c r="L690">
        <v>5.22</v>
      </c>
      <c r="M690">
        <v>6</v>
      </c>
      <c r="N690">
        <v>3.72</v>
      </c>
      <c r="O690">
        <v>3.3</v>
      </c>
      <c r="P690">
        <v>1.1599999999999999</v>
      </c>
      <c r="Q690">
        <v>5.82</v>
      </c>
      <c r="R690">
        <v>6.04</v>
      </c>
      <c r="S690">
        <v>6.2</v>
      </c>
      <c r="T690">
        <v>2.86</v>
      </c>
      <c r="U690">
        <v>5.0199999999999996</v>
      </c>
      <c r="V690">
        <v>4.4400000000000004</v>
      </c>
      <c r="W690">
        <v>5.85</v>
      </c>
      <c r="X690">
        <v>5.62</v>
      </c>
      <c r="Y690">
        <v>5.91</v>
      </c>
      <c r="Z690">
        <v>5.69</v>
      </c>
      <c r="AA690">
        <v>2.16</v>
      </c>
      <c r="AB690">
        <v>2.46</v>
      </c>
      <c r="AC690">
        <v>5.14</v>
      </c>
      <c r="AD690">
        <v>3.37</v>
      </c>
      <c r="AE690">
        <v>1.59</v>
      </c>
      <c r="AF690">
        <v>5.8</v>
      </c>
      <c r="AG690">
        <v>4.51</v>
      </c>
      <c r="AH690">
        <v>6.27</v>
      </c>
      <c r="AI690">
        <v>5.87</v>
      </c>
      <c r="AJ690">
        <v>4.9400000000000004</v>
      </c>
      <c r="AK690">
        <v>6.31</v>
      </c>
      <c r="AL690">
        <v>4.55</v>
      </c>
      <c r="AM690">
        <v>5.87</v>
      </c>
      <c r="AN690">
        <v>6.2</v>
      </c>
      <c r="AO690">
        <v>5.9</v>
      </c>
      <c r="AP690">
        <v>5.33</v>
      </c>
      <c r="AQ690" t="s">
        <v>334</v>
      </c>
      <c r="AR690">
        <v>3.82</v>
      </c>
      <c r="AS690">
        <v>6.11</v>
      </c>
      <c r="AT690">
        <v>5.53</v>
      </c>
      <c r="AU690">
        <v>6.29</v>
      </c>
    </row>
    <row r="691" spans="1:47" x14ac:dyDescent="0.25">
      <c r="A691">
        <v>4043</v>
      </c>
      <c r="B691" t="s">
        <v>382</v>
      </c>
      <c r="C691">
        <v>11</v>
      </c>
      <c r="D691" t="s">
        <v>471</v>
      </c>
      <c r="E691" t="s">
        <v>74</v>
      </c>
      <c r="F691">
        <v>5.86</v>
      </c>
      <c r="G691">
        <v>5.2</v>
      </c>
      <c r="H691">
        <v>8.19</v>
      </c>
      <c r="I691">
        <v>5.82</v>
      </c>
      <c r="J691">
        <v>5.36</v>
      </c>
      <c r="K691">
        <v>3.77</v>
      </c>
      <c r="L691">
        <v>5.22</v>
      </c>
      <c r="M691">
        <v>6</v>
      </c>
      <c r="N691">
        <v>3.72</v>
      </c>
      <c r="O691">
        <v>3.3</v>
      </c>
      <c r="P691">
        <v>1.1599999999999999</v>
      </c>
      <c r="Q691">
        <v>5.82</v>
      </c>
      <c r="R691">
        <v>6.04</v>
      </c>
      <c r="S691">
        <v>6.2</v>
      </c>
      <c r="T691">
        <v>2.86</v>
      </c>
      <c r="U691">
        <v>5.0199999999999996</v>
      </c>
      <c r="V691">
        <v>4.4400000000000004</v>
      </c>
      <c r="W691">
        <v>5.85</v>
      </c>
      <c r="X691">
        <v>5.62</v>
      </c>
      <c r="Y691">
        <v>5.91</v>
      </c>
      <c r="Z691">
        <v>5.69</v>
      </c>
      <c r="AA691">
        <v>2.16</v>
      </c>
      <c r="AB691">
        <v>2.46</v>
      </c>
      <c r="AC691">
        <v>5.14</v>
      </c>
      <c r="AD691">
        <v>3.37</v>
      </c>
      <c r="AE691">
        <v>1.59</v>
      </c>
      <c r="AF691">
        <v>5.8</v>
      </c>
      <c r="AG691">
        <v>4.51</v>
      </c>
      <c r="AH691">
        <v>6.27</v>
      </c>
      <c r="AI691">
        <v>5.87</v>
      </c>
      <c r="AJ691">
        <v>4.9400000000000004</v>
      </c>
      <c r="AK691">
        <v>6.31</v>
      </c>
      <c r="AL691">
        <v>4.55</v>
      </c>
      <c r="AM691">
        <v>5.87</v>
      </c>
      <c r="AN691">
        <v>6.2</v>
      </c>
      <c r="AO691">
        <v>5.9</v>
      </c>
      <c r="AP691">
        <v>5.33</v>
      </c>
      <c r="AQ691" t="s">
        <v>334</v>
      </c>
      <c r="AR691">
        <v>3.82</v>
      </c>
      <c r="AS691">
        <v>6.11</v>
      </c>
      <c r="AT691">
        <v>5.53</v>
      </c>
      <c r="AU691">
        <v>6.29</v>
      </c>
    </row>
    <row r="692" spans="1:47" x14ac:dyDescent="0.25">
      <c r="A692">
        <v>4043</v>
      </c>
      <c r="B692" t="s">
        <v>382</v>
      </c>
      <c r="C692">
        <v>33</v>
      </c>
      <c r="D692" t="s">
        <v>471</v>
      </c>
      <c r="E692" t="s">
        <v>74</v>
      </c>
      <c r="F692">
        <v>22.7</v>
      </c>
      <c r="G692">
        <v>5.2</v>
      </c>
      <c r="H692">
        <v>8.19</v>
      </c>
      <c r="I692">
        <v>5.82</v>
      </c>
      <c r="J692">
        <v>20.62</v>
      </c>
      <c r="K692">
        <v>421.46</v>
      </c>
      <c r="L692">
        <v>5.22</v>
      </c>
      <c r="M692">
        <v>774.52</v>
      </c>
      <c r="N692">
        <v>3.72</v>
      </c>
      <c r="O692">
        <v>7.06</v>
      </c>
      <c r="P692">
        <v>7.26</v>
      </c>
      <c r="Q692">
        <v>24.18</v>
      </c>
      <c r="R692">
        <v>11.65</v>
      </c>
      <c r="S692">
        <v>6.2</v>
      </c>
      <c r="T692">
        <v>2.86</v>
      </c>
      <c r="U692">
        <v>5.0199999999999996</v>
      </c>
      <c r="V692">
        <v>4.4400000000000004</v>
      </c>
      <c r="W692">
        <v>21.09</v>
      </c>
      <c r="X692">
        <v>5.62</v>
      </c>
      <c r="Y692">
        <v>307.17</v>
      </c>
      <c r="Z692">
        <v>5.69</v>
      </c>
      <c r="AA692">
        <v>82.12</v>
      </c>
      <c r="AB692">
        <v>2.46</v>
      </c>
      <c r="AC692">
        <v>5.14</v>
      </c>
      <c r="AD692">
        <v>3.37</v>
      </c>
      <c r="AE692">
        <v>1.59</v>
      </c>
      <c r="AF692">
        <v>5.8</v>
      </c>
      <c r="AG692">
        <v>11067</v>
      </c>
      <c r="AH692">
        <v>29.37</v>
      </c>
      <c r="AI692">
        <v>7.21</v>
      </c>
      <c r="AJ692">
        <v>8.26</v>
      </c>
      <c r="AK692">
        <v>12.13</v>
      </c>
      <c r="AL692">
        <v>6.38</v>
      </c>
      <c r="AM692">
        <v>18.93</v>
      </c>
      <c r="AN692">
        <v>6.2</v>
      </c>
      <c r="AO692">
        <v>5.9</v>
      </c>
      <c r="AP692">
        <v>7.56</v>
      </c>
      <c r="AQ692" t="s">
        <v>334</v>
      </c>
      <c r="AR692">
        <v>3.82</v>
      </c>
      <c r="AS692">
        <v>6.11</v>
      </c>
      <c r="AT692">
        <v>5.53</v>
      </c>
      <c r="AU692">
        <v>6.29</v>
      </c>
    </row>
    <row r="693" spans="1:47" x14ac:dyDescent="0.25">
      <c r="A693">
        <v>4044</v>
      </c>
      <c r="B693" t="s">
        <v>383</v>
      </c>
      <c r="C693">
        <v>0</v>
      </c>
      <c r="D693" t="s">
        <v>471</v>
      </c>
      <c r="E693" t="s">
        <v>74</v>
      </c>
      <c r="F693">
        <v>35.619999999999997</v>
      </c>
      <c r="G693">
        <v>5.2</v>
      </c>
      <c r="H693">
        <v>8.19</v>
      </c>
      <c r="I693">
        <v>5.82</v>
      </c>
      <c r="J693">
        <v>44.09</v>
      </c>
      <c r="K693">
        <v>3.77</v>
      </c>
      <c r="L693">
        <v>5.22</v>
      </c>
      <c r="M693">
        <v>122.31</v>
      </c>
      <c r="N693">
        <v>3.72</v>
      </c>
      <c r="O693">
        <v>3.92</v>
      </c>
      <c r="P693">
        <v>7.37</v>
      </c>
      <c r="Q693">
        <v>5.82</v>
      </c>
      <c r="R693">
        <v>10.6</v>
      </c>
      <c r="S693">
        <v>6.2</v>
      </c>
      <c r="T693">
        <v>2.86</v>
      </c>
      <c r="U693">
        <v>5.0199999999999996</v>
      </c>
      <c r="V693">
        <v>4.4400000000000004</v>
      </c>
      <c r="W693">
        <v>5.95</v>
      </c>
      <c r="X693">
        <v>5.62</v>
      </c>
      <c r="Y693">
        <v>58.36</v>
      </c>
      <c r="Z693">
        <v>5.69</v>
      </c>
      <c r="AA693">
        <v>3.53</v>
      </c>
      <c r="AB693">
        <v>2.46</v>
      </c>
      <c r="AC693">
        <v>5.14</v>
      </c>
      <c r="AD693">
        <v>3.37</v>
      </c>
      <c r="AE693">
        <v>1.59</v>
      </c>
      <c r="AF693">
        <v>5.8</v>
      </c>
      <c r="AG693">
        <v>3294</v>
      </c>
      <c r="AH693">
        <v>48</v>
      </c>
      <c r="AI693">
        <v>9.77</v>
      </c>
      <c r="AJ693">
        <v>16.62</v>
      </c>
      <c r="AK693">
        <v>6.31</v>
      </c>
      <c r="AL693">
        <v>4.55</v>
      </c>
      <c r="AM693">
        <v>9.98</v>
      </c>
      <c r="AN693">
        <v>6.2</v>
      </c>
      <c r="AO693">
        <v>5.9</v>
      </c>
      <c r="AP693">
        <v>8.07</v>
      </c>
      <c r="AQ693" t="s">
        <v>334</v>
      </c>
      <c r="AR693">
        <v>3.82</v>
      </c>
      <c r="AS693">
        <v>6.11</v>
      </c>
      <c r="AT693">
        <v>5.53</v>
      </c>
      <c r="AU693">
        <v>6.29</v>
      </c>
    </row>
    <row r="694" spans="1:47" x14ac:dyDescent="0.25">
      <c r="A694">
        <v>4044</v>
      </c>
      <c r="B694" t="s">
        <v>383</v>
      </c>
      <c r="C694">
        <v>4</v>
      </c>
      <c r="D694" t="s">
        <v>471</v>
      </c>
      <c r="E694" t="s">
        <v>74</v>
      </c>
      <c r="F694">
        <v>69.03</v>
      </c>
      <c r="G694">
        <v>5.2</v>
      </c>
      <c r="H694">
        <v>8.19</v>
      </c>
      <c r="I694">
        <v>5.82</v>
      </c>
      <c r="J694">
        <v>26.7</v>
      </c>
      <c r="K694">
        <v>3.77</v>
      </c>
      <c r="L694">
        <v>5.22</v>
      </c>
      <c r="M694">
        <v>122.47</v>
      </c>
      <c r="N694">
        <v>3.72</v>
      </c>
      <c r="O694">
        <v>3.3</v>
      </c>
      <c r="P694">
        <v>1.1599999999999999</v>
      </c>
      <c r="Q694">
        <v>5.82</v>
      </c>
      <c r="R694">
        <v>6.04</v>
      </c>
      <c r="S694">
        <v>6.2</v>
      </c>
      <c r="T694">
        <v>2.86</v>
      </c>
      <c r="U694">
        <v>5.0199999999999996</v>
      </c>
      <c r="V694">
        <v>4.4400000000000004</v>
      </c>
      <c r="W694">
        <v>5.85</v>
      </c>
      <c r="X694">
        <v>5.62</v>
      </c>
      <c r="Y694">
        <v>24.23</v>
      </c>
      <c r="Z694">
        <v>5.69</v>
      </c>
      <c r="AA694">
        <v>2.16</v>
      </c>
      <c r="AB694">
        <v>2.46</v>
      </c>
      <c r="AC694">
        <v>5.14</v>
      </c>
      <c r="AD694">
        <v>3.37</v>
      </c>
      <c r="AE694">
        <v>1.59</v>
      </c>
      <c r="AF694">
        <v>5.8</v>
      </c>
      <c r="AG694">
        <v>1889</v>
      </c>
      <c r="AH694">
        <v>41.84</v>
      </c>
      <c r="AI694">
        <v>5.87</v>
      </c>
      <c r="AJ694">
        <v>7.36</v>
      </c>
      <c r="AK694">
        <v>6.31</v>
      </c>
      <c r="AL694">
        <v>4.55</v>
      </c>
      <c r="AM694">
        <v>24.6</v>
      </c>
      <c r="AN694">
        <v>6.2</v>
      </c>
      <c r="AO694">
        <v>5.9</v>
      </c>
      <c r="AP694">
        <v>5.33</v>
      </c>
      <c r="AQ694" t="s">
        <v>334</v>
      </c>
      <c r="AR694">
        <v>3.82</v>
      </c>
      <c r="AS694">
        <v>6.11</v>
      </c>
      <c r="AT694">
        <v>5.53</v>
      </c>
      <c r="AU694">
        <v>6.29</v>
      </c>
    </row>
    <row r="695" spans="1:47" x14ac:dyDescent="0.25">
      <c r="A695">
        <v>4044</v>
      </c>
      <c r="B695" t="s">
        <v>383</v>
      </c>
      <c r="C695">
        <v>7</v>
      </c>
      <c r="D695" t="s">
        <v>471</v>
      </c>
      <c r="E695" t="s">
        <v>74</v>
      </c>
      <c r="F695">
        <v>11.42</v>
      </c>
      <c r="G695">
        <v>5.2</v>
      </c>
      <c r="H695">
        <v>8.19</v>
      </c>
      <c r="I695">
        <v>5.82</v>
      </c>
      <c r="J695">
        <v>10.54</v>
      </c>
      <c r="K695">
        <v>3.77</v>
      </c>
      <c r="L695">
        <v>5.22</v>
      </c>
      <c r="M695">
        <v>6</v>
      </c>
      <c r="N695">
        <v>3.72</v>
      </c>
      <c r="O695">
        <v>3.3</v>
      </c>
      <c r="P695">
        <v>1.1599999999999999</v>
      </c>
      <c r="Q695">
        <v>5.82</v>
      </c>
      <c r="R695">
        <v>6.04</v>
      </c>
      <c r="S695">
        <v>6.2</v>
      </c>
      <c r="T695">
        <v>2.86</v>
      </c>
      <c r="U695">
        <v>5.0199999999999996</v>
      </c>
      <c r="V695">
        <v>4.4400000000000004</v>
      </c>
      <c r="W695">
        <v>5.85</v>
      </c>
      <c r="X695">
        <v>5.62</v>
      </c>
      <c r="Y695">
        <v>5.91</v>
      </c>
      <c r="Z695">
        <v>5.69</v>
      </c>
      <c r="AA695">
        <v>2.16</v>
      </c>
      <c r="AB695">
        <v>2.46</v>
      </c>
      <c r="AC695">
        <v>5.14</v>
      </c>
      <c r="AD695">
        <v>3.37</v>
      </c>
      <c r="AE695">
        <v>1.59</v>
      </c>
      <c r="AF695">
        <v>5.8</v>
      </c>
      <c r="AG695">
        <v>146.21</v>
      </c>
      <c r="AH695">
        <v>7.78</v>
      </c>
      <c r="AI695">
        <v>5.87</v>
      </c>
      <c r="AJ695">
        <v>7.96</v>
      </c>
      <c r="AK695">
        <v>6.31</v>
      </c>
      <c r="AL695">
        <v>4.55</v>
      </c>
      <c r="AM695">
        <v>5.87</v>
      </c>
      <c r="AN695">
        <v>6.2</v>
      </c>
      <c r="AO695">
        <v>5.9</v>
      </c>
      <c r="AP695">
        <v>5.33</v>
      </c>
      <c r="AQ695" t="s">
        <v>334</v>
      </c>
      <c r="AR695">
        <v>3.82</v>
      </c>
      <c r="AS695">
        <v>6.11</v>
      </c>
      <c r="AT695">
        <v>5.53</v>
      </c>
      <c r="AU695">
        <v>6.29</v>
      </c>
    </row>
    <row r="696" spans="1:47" x14ac:dyDescent="0.25">
      <c r="A696">
        <v>4044</v>
      </c>
      <c r="B696" t="s">
        <v>383</v>
      </c>
      <c r="C696">
        <v>11</v>
      </c>
      <c r="D696" t="s">
        <v>471</v>
      </c>
      <c r="E696" t="s">
        <v>74</v>
      </c>
      <c r="F696">
        <v>84.44</v>
      </c>
      <c r="G696">
        <v>5.2</v>
      </c>
      <c r="H696">
        <v>8.19</v>
      </c>
      <c r="I696">
        <v>5.82</v>
      </c>
      <c r="J696">
        <v>42.37</v>
      </c>
      <c r="K696">
        <v>3.77</v>
      </c>
      <c r="L696">
        <v>5.22</v>
      </c>
      <c r="M696">
        <v>116.94</v>
      </c>
      <c r="N696">
        <v>3.72</v>
      </c>
      <c r="O696">
        <v>3.3</v>
      </c>
      <c r="P696">
        <v>1.1599999999999999</v>
      </c>
      <c r="Q696">
        <v>5.82</v>
      </c>
      <c r="R696">
        <v>11.65</v>
      </c>
      <c r="S696">
        <v>6.2</v>
      </c>
      <c r="T696">
        <v>2.86</v>
      </c>
      <c r="U696">
        <v>5.0199999999999996</v>
      </c>
      <c r="V696">
        <v>4.4400000000000004</v>
      </c>
      <c r="W696">
        <v>5.85</v>
      </c>
      <c r="X696">
        <v>5.62</v>
      </c>
      <c r="Y696">
        <v>38.299999999999997</v>
      </c>
      <c r="Z696">
        <v>5.69</v>
      </c>
      <c r="AA696">
        <v>2.16</v>
      </c>
      <c r="AB696">
        <v>2.46</v>
      </c>
      <c r="AC696">
        <v>5.14</v>
      </c>
      <c r="AD696">
        <v>3.37</v>
      </c>
      <c r="AE696">
        <v>1.59</v>
      </c>
      <c r="AF696">
        <v>5.8</v>
      </c>
      <c r="AG696">
        <v>532.67999999999995</v>
      </c>
      <c r="AH696">
        <v>45.47</v>
      </c>
      <c r="AI696">
        <v>10.81</v>
      </c>
      <c r="AJ696">
        <v>14.37</v>
      </c>
      <c r="AK696">
        <v>6.31</v>
      </c>
      <c r="AL696">
        <v>4.55</v>
      </c>
      <c r="AM696">
        <v>22.46</v>
      </c>
      <c r="AN696">
        <v>6.2</v>
      </c>
      <c r="AO696">
        <v>5.9</v>
      </c>
      <c r="AP696">
        <v>5.33</v>
      </c>
      <c r="AQ696" t="s">
        <v>334</v>
      </c>
      <c r="AR696">
        <v>3.82</v>
      </c>
      <c r="AS696">
        <v>6.11</v>
      </c>
      <c r="AT696">
        <v>5.53</v>
      </c>
      <c r="AU696">
        <v>6.29</v>
      </c>
    </row>
    <row r="697" spans="1:47" x14ac:dyDescent="0.25">
      <c r="A697">
        <v>4044</v>
      </c>
      <c r="B697" t="s">
        <v>383</v>
      </c>
      <c r="C697">
        <v>14</v>
      </c>
      <c r="D697" t="s">
        <v>471</v>
      </c>
      <c r="E697" t="s">
        <v>74</v>
      </c>
      <c r="F697">
        <v>5.86</v>
      </c>
      <c r="G697">
        <v>5.2</v>
      </c>
      <c r="H697">
        <v>8.19</v>
      </c>
      <c r="I697">
        <v>5.82</v>
      </c>
      <c r="J697">
        <v>5.94</v>
      </c>
      <c r="K697">
        <v>3.77</v>
      </c>
      <c r="L697">
        <v>5.22</v>
      </c>
      <c r="M697">
        <v>6</v>
      </c>
      <c r="N697">
        <v>3.72</v>
      </c>
      <c r="O697">
        <v>3.3</v>
      </c>
      <c r="P697">
        <v>1.1599999999999999</v>
      </c>
      <c r="Q697">
        <v>5.82</v>
      </c>
      <c r="R697">
        <v>6.04</v>
      </c>
      <c r="S697">
        <v>6.2</v>
      </c>
      <c r="T697">
        <v>2.86</v>
      </c>
      <c r="U697">
        <v>5.0199999999999996</v>
      </c>
      <c r="V697">
        <v>4.4400000000000004</v>
      </c>
      <c r="W697">
        <v>5.85</v>
      </c>
      <c r="X697">
        <v>5.62</v>
      </c>
      <c r="Y697">
        <v>5.91</v>
      </c>
      <c r="Z697">
        <v>5.69</v>
      </c>
      <c r="AA697">
        <v>2.16</v>
      </c>
      <c r="AB697">
        <v>2.46</v>
      </c>
      <c r="AC697">
        <v>5.14</v>
      </c>
      <c r="AD697">
        <v>3.37</v>
      </c>
      <c r="AE697">
        <v>1.59</v>
      </c>
      <c r="AF697">
        <v>5.8</v>
      </c>
      <c r="AG697">
        <v>4.51</v>
      </c>
      <c r="AH697">
        <v>6.27</v>
      </c>
      <c r="AI697">
        <v>5.87</v>
      </c>
      <c r="AJ697">
        <v>4.9400000000000004</v>
      </c>
      <c r="AK697">
        <v>6.31</v>
      </c>
      <c r="AL697">
        <v>4.55</v>
      </c>
      <c r="AM697">
        <v>5.87</v>
      </c>
      <c r="AN697">
        <v>6.2</v>
      </c>
      <c r="AO697">
        <v>5.9</v>
      </c>
      <c r="AP697">
        <v>5.33</v>
      </c>
      <c r="AQ697" t="s">
        <v>334</v>
      </c>
      <c r="AR697">
        <v>3.82</v>
      </c>
      <c r="AS697">
        <v>6.11</v>
      </c>
      <c r="AT697">
        <v>5.53</v>
      </c>
      <c r="AU697">
        <v>6.29</v>
      </c>
    </row>
    <row r="698" spans="1:47" x14ac:dyDescent="0.25">
      <c r="A698">
        <v>4044</v>
      </c>
      <c r="B698" t="s">
        <v>383</v>
      </c>
      <c r="C698">
        <v>33</v>
      </c>
      <c r="D698" t="s">
        <v>471</v>
      </c>
      <c r="E698" t="s">
        <v>74</v>
      </c>
      <c r="F698">
        <v>9.84</v>
      </c>
      <c r="G698">
        <v>5.2</v>
      </c>
      <c r="H698">
        <v>8.19</v>
      </c>
      <c r="I698">
        <v>5.82</v>
      </c>
      <c r="J698">
        <v>14.65</v>
      </c>
      <c r="K698">
        <v>3.77</v>
      </c>
      <c r="L698">
        <v>5.22</v>
      </c>
      <c r="M698">
        <v>6</v>
      </c>
      <c r="N698">
        <v>3.72</v>
      </c>
      <c r="O698">
        <v>3.3</v>
      </c>
      <c r="P698">
        <v>1.1599999999999999</v>
      </c>
      <c r="Q698">
        <v>5.82</v>
      </c>
      <c r="R698">
        <v>6.04</v>
      </c>
      <c r="S698">
        <v>6.2</v>
      </c>
      <c r="T698">
        <v>2.86</v>
      </c>
      <c r="U698">
        <v>5.0199999999999996</v>
      </c>
      <c r="V698">
        <v>4.4400000000000004</v>
      </c>
      <c r="W698">
        <v>5.85</v>
      </c>
      <c r="X698">
        <v>5.62</v>
      </c>
      <c r="Y698">
        <v>5.91</v>
      </c>
      <c r="Z698">
        <v>5.69</v>
      </c>
      <c r="AA698">
        <v>2.16</v>
      </c>
      <c r="AB698">
        <v>2.46</v>
      </c>
      <c r="AC698">
        <v>5.14</v>
      </c>
      <c r="AD698">
        <v>3.37</v>
      </c>
      <c r="AE698">
        <v>1.59</v>
      </c>
      <c r="AF698">
        <v>5.8</v>
      </c>
      <c r="AG698">
        <v>4.51</v>
      </c>
      <c r="AH698">
        <v>6.27</v>
      </c>
      <c r="AI698">
        <v>5.87</v>
      </c>
      <c r="AJ698">
        <v>7.36</v>
      </c>
      <c r="AK698">
        <v>6.31</v>
      </c>
      <c r="AL698">
        <v>4.55</v>
      </c>
      <c r="AM698">
        <v>5.87</v>
      </c>
      <c r="AN698">
        <v>6.2</v>
      </c>
      <c r="AO698">
        <v>5.9</v>
      </c>
      <c r="AP698">
        <v>5.33</v>
      </c>
      <c r="AQ698" t="s">
        <v>334</v>
      </c>
      <c r="AR698">
        <v>3.82</v>
      </c>
      <c r="AS698">
        <v>6.11</v>
      </c>
      <c r="AT698">
        <v>5.53</v>
      </c>
      <c r="AU698">
        <v>6.29</v>
      </c>
    </row>
    <row r="699" spans="1:47" x14ac:dyDescent="0.25">
      <c r="A699">
        <v>4045</v>
      </c>
      <c r="B699" t="s">
        <v>384</v>
      </c>
      <c r="C699">
        <v>0</v>
      </c>
      <c r="D699" t="s">
        <v>471</v>
      </c>
      <c r="E699" t="s">
        <v>74</v>
      </c>
      <c r="F699">
        <v>11.15</v>
      </c>
      <c r="G699">
        <v>5.2</v>
      </c>
      <c r="H699">
        <v>8.19</v>
      </c>
      <c r="I699">
        <v>5.82</v>
      </c>
      <c r="J699">
        <v>5.36</v>
      </c>
      <c r="K699">
        <v>3.77</v>
      </c>
      <c r="L699">
        <v>5.22</v>
      </c>
      <c r="M699">
        <v>36.57</v>
      </c>
      <c r="N699">
        <v>3.72</v>
      </c>
      <c r="O699">
        <v>3.3</v>
      </c>
      <c r="P699">
        <v>1.1599999999999999</v>
      </c>
      <c r="Q699">
        <v>5.82</v>
      </c>
      <c r="R699">
        <v>6.04</v>
      </c>
      <c r="S699">
        <v>6.2</v>
      </c>
      <c r="T699">
        <v>2.86</v>
      </c>
      <c r="U699">
        <v>5.0199999999999996</v>
      </c>
      <c r="V699">
        <v>4.4400000000000004</v>
      </c>
      <c r="W699">
        <v>5.85</v>
      </c>
      <c r="X699">
        <v>5.62</v>
      </c>
      <c r="Y699">
        <v>9.0399999999999991</v>
      </c>
      <c r="Z699">
        <v>5.69</v>
      </c>
      <c r="AA699">
        <v>2.16</v>
      </c>
      <c r="AB699">
        <v>2.46</v>
      </c>
      <c r="AC699">
        <v>5.14</v>
      </c>
      <c r="AD699">
        <v>3.37</v>
      </c>
      <c r="AE699">
        <v>1.59</v>
      </c>
      <c r="AF699">
        <v>5.8</v>
      </c>
      <c r="AG699">
        <v>19.350000000000001</v>
      </c>
      <c r="AH699">
        <v>7.49</v>
      </c>
      <c r="AI699">
        <v>5.87</v>
      </c>
      <c r="AJ699">
        <v>5.87</v>
      </c>
      <c r="AK699">
        <v>6.31</v>
      </c>
      <c r="AL699">
        <v>4.55</v>
      </c>
      <c r="AM699">
        <v>6.09</v>
      </c>
      <c r="AN699">
        <v>6.2</v>
      </c>
      <c r="AO699">
        <v>5.9</v>
      </c>
      <c r="AP699">
        <v>5.33</v>
      </c>
      <c r="AQ699" t="s">
        <v>334</v>
      </c>
      <c r="AR699">
        <v>3.82</v>
      </c>
      <c r="AS699">
        <v>6.11</v>
      </c>
      <c r="AT699">
        <v>5.53</v>
      </c>
      <c r="AU699">
        <v>6.29</v>
      </c>
    </row>
    <row r="700" spans="1:47" x14ac:dyDescent="0.25">
      <c r="A700">
        <v>4045</v>
      </c>
      <c r="B700" t="s">
        <v>384</v>
      </c>
      <c r="C700">
        <v>7</v>
      </c>
      <c r="D700" t="s">
        <v>471</v>
      </c>
      <c r="E700" t="s">
        <v>74</v>
      </c>
      <c r="F700">
        <v>14.28</v>
      </c>
      <c r="G700">
        <v>5.2</v>
      </c>
      <c r="H700">
        <v>8.19</v>
      </c>
      <c r="I700">
        <v>5.82</v>
      </c>
      <c r="J700">
        <v>16.34</v>
      </c>
      <c r="K700">
        <v>35.04</v>
      </c>
      <c r="L700">
        <v>5.22</v>
      </c>
      <c r="M700">
        <v>680.4</v>
      </c>
      <c r="N700">
        <v>3.72</v>
      </c>
      <c r="O700">
        <v>3.44</v>
      </c>
      <c r="P700">
        <v>4.55</v>
      </c>
      <c r="Q700">
        <v>5.82</v>
      </c>
      <c r="R700">
        <v>9.25</v>
      </c>
      <c r="S700">
        <v>6.2</v>
      </c>
      <c r="T700">
        <v>2.86</v>
      </c>
      <c r="U700">
        <v>5.0199999999999996</v>
      </c>
      <c r="V700">
        <v>4.4400000000000004</v>
      </c>
      <c r="W700">
        <v>7.71</v>
      </c>
      <c r="X700">
        <v>5.62</v>
      </c>
      <c r="Y700">
        <v>343.48</v>
      </c>
      <c r="Z700">
        <v>5.69</v>
      </c>
      <c r="AA700">
        <v>124.68</v>
      </c>
      <c r="AB700">
        <v>2.46</v>
      </c>
      <c r="AC700">
        <v>5.14</v>
      </c>
      <c r="AD700">
        <v>3.37</v>
      </c>
      <c r="AE700">
        <v>1.59</v>
      </c>
      <c r="AF700">
        <v>5.8</v>
      </c>
      <c r="AG700">
        <v>13626</v>
      </c>
      <c r="AH700">
        <v>45.67</v>
      </c>
      <c r="AI700">
        <v>5.87</v>
      </c>
      <c r="AJ700">
        <v>7.36</v>
      </c>
      <c r="AK700">
        <v>12.34</v>
      </c>
      <c r="AL700">
        <v>21.34</v>
      </c>
      <c r="AM700">
        <v>15.23</v>
      </c>
      <c r="AN700">
        <v>6.2</v>
      </c>
      <c r="AO700">
        <v>5.9</v>
      </c>
      <c r="AP700">
        <v>5.33</v>
      </c>
      <c r="AQ700" t="s">
        <v>334</v>
      </c>
      <c r="AR700">
        <v>3.82</v>
      </c>
      <c r="AS700">
        <v>14</v>
      </c>
      <c r="AT700">
        <v>5.53</v>
      </c>
      <c r="AU700">
        <v>6.29</v>
      </c>
    </row>
    <row r="701" spans="1:47" x14ac:dyDescent="0.25">
      <c r="A701">
        <v>4045</v>
      </c>
      <c r="B701" t="s">
        <v>384</v>
      </c>
      <c r="C701">
        <v>11</v>
      </c>
      <c r="D701" t="s">
        <v>471</v>
      </c>
      <c r="E701" t="s">
        <v>74</v>
      </c>
      <c r="F701">
        <v>24.16</v>
      </c>
      <c r="G701">
        <v>5.2</v>
      </c>
      <c r="H701">
        <v>8.19</v>
      </c>
      <c r="I701">
        <v>5.82</v>
      </c>
      <c r="J701">
        <v>19.760000000000002</v>
      </c>
      <c r="K701">
        <v>6.6</v>
      </c>
      <c r="L701">
        <v>5.22</v>
      </c>
      <c r="M701">
        <v>399.36</v>
      </c>
      <c r="N701">
        <v>3.72</v>
      </c>
      <c r="O701">
        <v>3.3</v>
      </c>
      <c r="P701">
        <v>1.1599999999999999</v>
      </c>
      <c r="Q701">
        <v>5.82</v>
      </c>
      <c r="R701">
        <v>6.04</v>
      </c>
      <c r="S701">
        <v>6.2</v>
      </c>
      <c r="T701">
        <v>2.86</v>
      </c>
      <c r="U701">
        <v>5.0199999999999996</v>
      </c>
      <c r="V701">
        <v>4.4400000000000004</v>
      </c>
      <c r="W701">
        <v>5.85</v>
      </c>
      <c r="X701">
        <v>5.62</v>
      </c>
      <c r="Y701">
        <v>358.71</v>
      </c>
      <c r="Z701">
        <v>5.69</v>
      </c>
      <c r="AA701">
        <v>2.16</v>
      </c>
      <c r="AB701">
        <v>2.46</v>
      </c>
      <c r="AC701">
        <v>5.14</v>
      </c>
      <c r="AD701">
        <v>3.37</v>
      </c>
      <c r="AE701">
        <v>1.59</v>
      </c>
      <c r="AF701">
        <v>5.8</v>
      </c>
      <c r="AG701">
        <v>641.47</v>
      </c>
      <c r="AH701">
        <v>17.829999999999998</v>
      </c>
      <c r="AI701">
        <v>5.87</v>
      </c>
      <c r="AJ701">
        <v>7.36</v>
      </c>
      <c r="AK701">
        <v>6.31</v>
      </c>
      <c r="AL701">
        <v>4.55</v>
      </c>
      <c r="AM701">
        <v>16.579999999999998</v>
      </c>
      <c r="AN701">
        <v>6.2</v>
      </c>
      <c r="AO701">
        <v>5.9</v>
      </c>
      <c r="AP701">
        <v>5.33</v>
      </c>
      <c r="AQ701" t="s">
        <v>334</v>
      </c>
      <c r="AR701">
        <v>3.82</v>
      </c>
      <c r="AS701">
        <v>6.11</v>
      </c>
      <c r="AT701">
        <v>5.53</v>
      </c>
      <c r="AU701">
        <v>6.29</v>
      </c>
    </row>
    <row r="702" spans="1:47" x14ac:dyDescent="0.25">
      <c r="A702">
        <v>4045</v>
      </c>
      <c r="B702" t="s">
        <v>384</v>
      </c>
      <c r="C702">
        <v>14</v>
      </c>
      <c r="D702" t="s">
        <v>471</v>
      </c>
      <c r="E702" t="s">
        <v>74</v>
      </c>
      <c r="F702">
        <v>11.96</v>
      </c>
      <c r="G702">
        <v>5.2</v>
      </c>
      <c r="H702">
        <v>8.19</v>
      </c>
      <c r="I702">
        <v>5.82</v>
      </c>
      <c r="J702">
        <v>5.36</v>
      </c>
      <c r="K702">
        <v>3.77</v>
      </c>
      <c r="L702">
        <v>5.22</v>
      </c>
      <c r="M702">
        <v>80.930000000000007</v>
      </c>
      <c r="N702">
        <v>3.72</v>
      </c>
      <c r="O702">
        <v>3.3</v>
      </c>
      <c r="P702">
        <v>1.1599999999999999</v>
      </c>
      <c r="Q702">
        <v>5.82</v>
      </c>
      <c r="R702">
        <v>6.04</v>
      </c>
      <c r="S702">
        <v>6.2</v>
      </c>
      <c r="T702">
        <v>2.86</v>
      </c>
      <c r="U702">
        <v>5.0199999999999996</v>
      </c>
      <c r="V702">
        <v>4.4400000000000004</v>
      </c>
      <c r="W702">
        <v>5.85</v>
      </c>
      <c r="X702">
        <v>5.62</v>
      </c>
      <c r="Y702">
        <v>57.57</v>
      </c>
      <c r="Z702">
        <v>5.69</v>
      </c>
      <c r="AA702">
        <v>2.16</v>
      </c>
      <c r="AB702">
        <v>2.46</v>
      </c>
      <c r="AC702">
        <v>5.14</v>
      </c>
      <c r="AD702">
        <v>3.37</v>
      </c>
      <c r="AE702">
        <v>1.59</v>
      </c>
      <c r="AF702">
        <v>5.8</v>
      </c>
      <c r="AG702">
        <v>14.37</v>
      </c>
      <c r="AH702">
        <v>6.27</v>
      </c>
      <c r="AI702">
        <v>5.87</v>
      </c>
      <c r="AJ702">
        <v>4.9400000000000004</v>
      </c>
      <c r="AK702">
        <v>6.31</v>
      </c>
      <c r="AL702">
        <v>4.55</v>
      </c>
      <c r="AM702">
        <v>6.45</v>
      </c>
      <c r="AN702">
        <v>6.2</v>
      </c>
      <c r="AO702">
        <v>5.9</v>
      </c>
      <c r="AP702">
        <v>5.33</v>
      </c>
      <c r="AQ702" t="s">
        <v>334</v>
      </c>
      <c r="AR702">
        <v>3.82</v>
      </c>
      <c r="AS702">
        <v>6.11</v>
      </c>
      <c r="AT702">
        <v>5.53</v>
      </c>
      <c r="AU702">
        <v>6.29</v>
      </c>
    </row>
    <row r="703" spans="1:47" x14ac:dyDescent="0.25">
      <c r="A703">
        <v>4045</v>
      </c>
      <c r="B703" t="s">
        <v>384</v>
      </c>
      <c r="C703">
        <v>18</v>
      </c>
      <c r="D703" t="s">
        <v>471</v>
      </c>
      <c r="E703" t="s">
        <v>74</v>
      </c>
      <c r="F703">
        <v>32.909999999999997</v>
      </c>
      <c r="G703">
        <v>5.2</v>
      </c>
      <c r="H703">
        <v>8.19</v>
      </c>
      <c r="I703">
        <v>5.82</v>
      </c>
      <c r="J703">
        <v>6.67</v>
      </c>
      <c r="K703">
        <v>3.77</v>
      </c>
      <c r="L703">
        <v>5.22</v>
      </c>
      <c r="M703">
        <v>621.41</v>
      </c>
      <c r="N703">
        <v>3.72</v>
      </c>
      <c r="O703">
        <v>3.3</v>
      </c>
      <c r="P703">
        <v>1.1599999999999999</v>
      </c>
      <c r="Q703">
        <v>5.82</v>
      </c>
      <c r="R703">
        <v>6.04</v>
      </c>
      <c r="S703">
        <v>6.2</v>
      </c>
      <c r="T703">
        <v>2.86</v>
      </c>
      <c r="U703">
        <v>5.0199999999999996</v>
      </c>
      <c r="V703">
        <v>4.4400000000000004</v>
      </c>
      <c r="W703">
        <v>5.85</v>
      </c>
      <c r="X703">
        <v>5.62</v>
      </c>
      <c r="Y703">
        <v>70.88</v>
      </c>
      <c r="Z703">
        <v>5.69</v>
      </c>
      <c r="AA703">
        <v>2.16</v>
      </c>
      <c r="AB703">
        <v>2.46</v>
      </c>
      <c r="AC703">
        <v>5.14</v>
      </c>
      <c r="AD703">
        <v>3.37</v>
      </c>
      <c r="AE703">
        <v>1.59</v>
      </c>
      <c r="AF703">
        <v>5.8</v>
      </c>
      <c r="AG703">
        <v>279.14999999999998</v>
      </c>
      <c r="AH703">
        <v>19.61</v>
      </c>
      <c r="AI703">
        <v>5.87</v>
      </c>
      <c r="AJ703">
        <v>4.9400000000000004</v>
      </c>
      <c r="AK703">
        <v>6.31</v>
      </c>
      <c r="AL703">
        <v>4.55</v>
      </c>
      <c r="AM703">
        <v>18.55</v>
      </c>
      <c r="AN703">
        <v>6.2</v>
      </c>
      <c r="AO703">
        <v>5.9</v>
      </c>
      <c r="AP703">
        <v>5.33</v>
      </c>
      <c r="AQ703" t="s">
        <v>334</v>
      </c>
      <c r="AR703">
        <v>3.82</v>
      </c>
      <c r="AS703">
        <v>6.11</v>
      </c>
      <c r="AT703">
        <v>5.53</v>
      </c>
      <c r="AU703">
        <v>6.29</v>
      </c>
    </row>
    <row r="704" spans="1:47" x14ac:dyDescent="0.25">
      <c r="A704">
        <v>4045</v>
      </c>
      <c r="B704" t="s">
        <v>384</v>
      </c>
      <c r="C704">
        <v>33</v>
      </c>
      <c r="D704" t="s">
        <v>471</v>
      </c>
      <c r="E704" t="s">
        <v>74</v>
      </c>
      <c r="F704">
        <v>12.21</v>
      </c>
      <c r="G704">
        <v>5.2</v>
      </c>
      <c r="H704">
        <v>8.19</v>
      </c>
      <c r="I704">
        <v>5.82</v>
      </c>
      <c r="J704">
        <v>5.36</v>
      </c>
      <c r="K704">
        <v>3.77</v>
      </c>
      <c r="L704">
        <v>5.22</v>
      </c>
      <c r="M704">
        <v>97.3</v>
      </c>
      <c r="N704">
        <v>3.72</v>
      </c>
      <c r="O704">
        <v>3.3</v>
      </c>
      <c r="P704">
        <v>1.1599999999999999</v>
      </c>
      <c r="Q704">
        <v>5.82</v>
      </c>
      <c r="R704">
        <v>6.04</v>
      </c>
      <c r="S704">
        <v>6.2</v>
      </c>
      <c r="T704">
        <v>2.86</v>
      </c>
      <c r="U704">
        <v>5.0199999999999996</v>
      </c>
      <c r="V704">
        <v>4.4400000000000004</v>
      </c>
      <c r="W704">
        <v>5.85</v>
      </c>
      <c r="X704">
        <v>5.62</v>
      </c>
      <c r="Y704">
        <v>25.72</v>
      </c>
      <c r="Z704">
        <v>5.69</v>
      </c>
      <c r="AA704">
        <v>2.16</v>
      </c>
      <c r="AB704">
        <v>2.46</v>
      </c>
      <c r="AC704">
        <v>5.14</v>
      </c>
      <c r="AD704">
        <v>3.37</v>
      </c>
      <c r="AE704">
        <v>1.59</v>
      </c>
      <c r="AF704">
        <v>5.8</v>
      </c>
      <c r="AG704">
        <v>62.68</v>
      </c>
      <c r="AH704">
        <v>6.5</v>
      </c>
      <c r="AI704">
        <v>5.87</v>
      </c>
      <c r="AJ704">
        <v>4.9400000000000004</v>
      </c>
      <c r="AK704">
        <v>6.31</v>
      </c>
      <c r="AL704">
        <v>4.55</v>
      </c>
      <c r="AM704">
        <v>10.72</v>
      </c>
      <c r="AN704">
        <v>6.2</v>
      </c>
      <c r="AO704">
        <v>5.9</v>
      </c>
      <c r="AP704">
        <v>5.33</v>
      </c>
      <c r="AQ704" t="s">
        <v>334</v>
      </c>
      <c r="AR704">
        <v>3.82</v>
      </c>
      <c r="AS704">
        <v>6.11</v>
      </c>
      <c r="AT704">
        <v>5.53</v>
      </c>
      <c r="AU704">
        <v>6.29</v>
      </c>
    </row>
    <row r="705" spans="1:47" x14ac:dyDescent="0.25">
      <c r="A705">
        <v>4046</v>
      </c>
      <c r="B705" t="s">
        <v>385</v>
      </c>
      <c r="C705">
        <v>0</v>
      </c>
      <c r="D705" t="s">
        <v>471</v>
      </c>
      <c r="E705" t="s">
        <v>74</v>
      </c>
      <c r="F705">
        <v>5.86</v>
      </c>
      <c r="G705">
        <v>5.2</v>
      </c>
      <c r="H705">
        <v>8.19</v>
      </c>
      <c r="I705">
        <v>5.82</v>
      </c>
      <c r="J705">
        <v>5.36</v>
      </c>
      <c r="K705">
        <v>3.77</v>
      </c>
      <c r="L705">
        <v>5.22</v>
      </c>
      <c r="M705">
        <v>6</v>
      </c>
      <c r="N705">
        <v>3.72</v>
      </c>
      <c r="O705">
        <v>3.3</v>
      </c>
      <c r="P705">
        <v>1.1599999999999999</v>
      </c>
      <c r="Q705">
        <v>5.82</v>
      </c>
      <c r="R705">
        <v>6.04</v>
      </c>
      <c r="S705">
        <v>6.2</v>
      </c>
      <c r="T705">
        <v>2.86</v>
      </c>
      <c r="U705">
        <v>5.0199999999999996</v>
      </c>
      <c r="V705">
        <v>4.4400000000000004</v>
      </c>
      <c r="W705">
        <v>5.85</v>
      </c>
      <c r="X705">
        <v>5.62</v>
      </c>
      <c r="Y705">
        <v>5.91</v>
      </c>
      <c r="Z705">
        <v>5.69</v>
      </c>
      <c r="AA705">
        <v>2.16</v>
      </c>
      <c r="AB705">
        <v>2.46</v>
      </c>
      <c r="AC705">
        <v>5.14</v>
      </c>
      <c r="AD705">
        <v>3.37</v>
      </c>
      <c r="AE705">
        <v>1.59</v>
      </c>
      <c r="AF705">
        <v>5.8</v>
      </c>
      <c r="AG705">
        <v>4.51</v>
      </c>
      <c r="AH705">
        <v>6.27</v>
      </c>
      <c r="AI705">
        <v>5.87</v>
      </c>
      <c r="AJ705">
        <v>4.9400000000000004</v>
      </c>
      <c r="AK705">
        <v>6.31</v>
      </c>
      <c r="AL705">
        <v>4.55</v>
      </c>
      <c r="AM705">
        <v>5.87</v>
      </c>
      <c r="AN705">
        <v>6.2</v>
      </c>
      <c r="AO705">
        <v>5.9</v>
      </c>
      <c r="AP705">
        <v>5.33</v>
      </c>
      <c r="AQ705" t="s">
        <v>334</v>
      </c>
      <c r="AR705">
        <v>3.82</v>
      </c>
      <c r="AS705">
        <v>6.11</v>
      </c>
      <c r="AT705">
        <v>5.53</v>
      </c>
      <c r="AU705">
        <v>6.29</v>
      </c>
    </row>
    <row r="706" spans="1:47" x14ac:dyDescent="0.25">
      <c r="A706">
        <v>4046</v>
      </c>
      <c r="B706" t="s">
        <v>385</v>
      </c>
      <c r="C706">
        <v>33</v>
      </c>
      <c r="D706" t="s">
        <v>471</v>
      </c>
      <c r="E706" t="s">
        <v>74</v>
      </c>
      <c r="F706">
        <v>5.86</v>
      </c>
      <c r="G706">
        <v>5.2</v>
      </c>
      <c r="H706">
        <v>8.19</v>
      </c>
      <c r="I706">
        <v>5.82</v>
      </c>
      <c r="J706">
        <v>5.36</v>
      </c>
      <c r="K706">
        <v>3.77</v>
      </c>
      <c r="L706">
        <v>5.22</v>
      </c>
      <c r="M706">
        <v>6</v>
      </c>
      <c r="N706">
        <v>3.72</v>
      </c>
      <c r="O706">
        <v>3.3</v>
      </c>
      <c r="P706">
        <v>1.1599999999999999</v>
      </c>
      <c r="Q706">
        <v>5.82</v>
      </c>
      <c r="R706">
        <v>6.04</v>
      </c>
      <c r="S706">
        <v>6.2</v>
      </c>
      <c r="T706">
        <v>2.86</v>
      </c>
      <c r="U706">
        <v>5.0199999999999996</v>
      </c>
      <c r="V706">
        <v>4.4400000000000004</v>
      </c>
      <c r="W706">
        <v>5.85</v>
      </c>
      <c r="X706">
        <v>5.62</v>
      </c>
      <c r="Y706">
        <v>5.91</v>
      </c>
      <c r="Z706">
        <v>5.69</v>
      </c>
      <c r="AA706">
        <v>2.16</v>
      </c>
      <c r="AB706">
        <v>2.46</v>
      </c>
      <c r="AC706">
        <v>5.14</v>
      </c>
      <c r="AD706">
        <v>3.37</v>
      </c>
      <c r="AE706">
        <v>1.59</v>
      </c>
      <c r="AF706">
        <v>5.8</v>
      </c>
      <c r="AG706">
        <v>4.51</v>
      </c>
      <c r="AH706">
        <v>6.27</v>
      </c>
      <c r="AI706">
        <v>5.87</v>
      </c>
      <c r="AJ706">
        <v>4.9400000000000004</v>
      </c>
      <c r="AK706">
        <v>6.31</v>
      </c>
      <c r="AL706">
        <v>4.55</v>
      </c>
      <c r="AM706">
        <v>5.87</v>
      </c>
      <c r="AN706">
        <v>6.2</v>
      </c>
      <c r="AO706">
        <v>5.9</v>
      </c>
      <c r="AP706">
        <v>5.33</v>
      </c>
      <c r="AQ706" t="s">
        <v>334</v>
      </c>
      <c r="AR706">
        <v>3.82</v>
      </c>
      <c r="AS706">
        <v>6.11</v>
      </c>
      <c r="AT706">
        <v>5.53</v>
      </c>
      <c r="AU706">
        <v>6.29</v>
      </c>
    </row>
    <row r="707" spans="1:47" x14ac:dyDescent="0.25">
      <c r="A707">
        <v>4047</v>
      </c>
      <c r="B707" t="s">
        <v>386</v>
      </c>
      <c r="C707">
        <v>0</v>
      </c>
      <c r="D707" t="s">
        <v>471</v>
      </c>
      <c r="E707" t="s">
        <v>74</v>
      </c>
      <c r="F707">
        <v>5.86</v>
      </c>
      <c r="G707">
        <v>5.2</v>
      </c>
      <c r="H707">
        <v>8.19</v>
      </c>
      <c r="I707">
        <v>5.82</v>
      </c>
      <c r="J707">
        <v>5.36</v>
      </c>
      <c r="K707">
        <v>3.77</v>
      </c>
      <c r="L707">
        <v>5.22</v>
      </c>
      <c r="M707">
        <v>6</v>
      </c>
      <c r="N707">
        <v>3.72</v>
      </c>
      <c r="O707">
        <v>3.3</v>
      </c>
      <c r="P707">
        <v>1.1599999999999999</v>
      </c>
      <c r="Q707">
        <v>5.82</v>
      </c>
      <c r="R707">
        <v>6.04</v>
      </c>
      <c r="S707">
        <v>6.2</v>
      </c>
      <c r="T707">
        <v>2.86</v>
      </c>
      <c r="U707">
        <v>5.0199999999999996</v>
      </c>
      <c r="V707">
        <v>4.4400000000000004</v>
      </c>
      <c r="W707">
        <v>5.85</v>
      </c>
      <c r="X707">
        <v>5.62</v>
      </c>
      <c r="Y707">
        <v>5.91</v>
      </c>
      <c r="Z707">
        <v>5.69</v>
      </c>
      <c r="AA707">
        <v>2.16</v>
      </c>
      <c r="AB707">
        <v>2.46</v>
      </c>
      <c r="AC707">
        <v>5.14</v>
      </c>
      <c r="AD707">
        <v>3.37</v>
      </c>
      <c r="AE707">
        <v>1.59</v>
      </c>
      <c r="AF707">
        <v>5.8</v>
      </c>
      <c r="AG707">
        <v>4.51</v>
      </c>
      <c r="AH707">
        <v>6.27</v>
      </c>
      <c r="AI707">
        <v>5.87</v>
      </c>
      <c r="AJ707">
        <v>4.9400000000000004</v>
      </c>
      <c r="AK707">
        <v>6.31</v>
      </c>
      <c r="AL707">
        <v>4.55</v>
      </c>
      <c r="AM707">
        <v>5.87</v>
      </c>
      <c r="AN707">
        <v>6.2</v>
      </c>
      <c r="AO707">
        <v>5.9</v>
      </c>
      <c r="AP707">
        <v>5.33</v>
      </c>
      <c r="AQ707" t="s">
        <v>334</v>
      </c>
      <c r="AR707">
        <v>3.82</v>
      </c>
      <c r="AS707">
        <v>6.11</v>
      </c>
      <c r="AT707">
        <v>5.53</v>
      </c>
      <c r="AU707">
        <v>6.29</v>
      </c>
    </row>
    <row r="708" spans="1:47" x14ac:dyDescent="0.25">
      <c r="A708">
        <v>4047</v>
      </c>
      <c r="B708" t="s">
        <v>386</v>
      </c>
      <c r="C708">
        <v>4</v>
      </c>
      <c r="D708" t="s">
        <v>471</v>
      </c>
      <c r="E708" t="s">
        <v>74</v>
      </c>
      <c r="F708">
        <v>49.71</v>
      </c>
      <c r="G708">
        <v>5.2</v>
      </c>
      <c r="H708">
        <v>8.19</v>
      </c>
      <c r="I708">
        <v>5.82</v>
      </c>
      <c r="J708">
        <v>5.36</v>
      </c>
      <c r="K708">
        <v>268.17</v>
      </c>
      <c r="L708">
        <v>5.22</v>
      </c>
      <c r="M708">
        <v>1104</v>
      </c>
      <c r="N708">
        <v>3.72</v>
      </c>
      <c r="O708">
        <v>3.3</v>
      </c>
      <c r="P708">
        <v>1.1599999999999999</v>
      </c>
      <c r="Q708">
        <v>5.82</v>
      </c>
      <c r="R708">
        <v>6.04</v>
      </c>
      <c r="S708">
        <v>6.2</v>
      </c>
      <c r="T708">
        <v>4.0199999999999996</v>
      </c>
      <c r="U708">
        <v>5.0199999999999996</v>
      </c>
      <c r="V708">
        <v>4.4400000000000004</v>
      </c>
      <c r="W708">
        <v>5.85</v>
      </c>
      <c r="X708">
        <v>5.62</v>
      </c>
      <c r="Y708">
        <v>547.09</v>
      </c>
      <c r="Z708">
        <v>5.69</v>
      </c>
      <c r="AA708">
        <v>2.16</v>
      </c>
      <c r="AB708">
        <v>2.46</v>
      </c>
      <c r="AC708">
        <v>5.14</v>
      </c>
      <c r="AD708">
        <v>3.37</v>
      </c>
      <c r="AE708">
        <v>1.59</v>
      </c>
      <c r="AF708">
        <v>5.8</v>
      </c>
      <c r="AG708">
        <v>815.21</v>
      </c>
      <c r="AH708">
        <v>6.27</v>
      </c>
      <c r="AI708">
        <v>5.87</v>
      </c>
      <c r="AJ708">
        <v>4.9400000000000004</v>
      </c>
      <c r="AK708">
        <v>33.75</v>
      </c>
      <c r="AL708">
        <v>21.55</v>
      </c>
      <c r="AM708">
        <v>20.29</v>
      </c>
      <c r="AN708">
        <v>6.2</v>
      </c>
      <c r="AO708">
        <v>5.9</v>
      </c>
      <c r="AP708">
        <v>5.33</v>
      </c>
      <c r="AQ708" t="s">
        <v>334</v>
      </c>
      <c r="AR708">
        <v>3.82</v>
      </c>
      <c r="AS708">
        <v>6.11</v>
      </c>
      <c r="AT708">
        <v>5.53</v>
      </c>
      <c r="AU708">
        <v>6.29</v>
      </c>
    </row>
    <row r="709" spans="1:47" x14ac:dyDescent="0.25">
      <c r="A709">
        <v>4047</v>
      </c>
      <c r="B709" t="s">
        <v>386</v>
      </c>
      <c r="C709">
        <v>7</v>
      </c>
      <c r="D709" t="s">
        <v>471</v>
      </c>
      <c r="E709" t="s">
        <v>74</v>
      </c>
      <c r="F709">
        <v>8.8800000000000008</v>
      </c>
      <c r="G709">
        <v>5.2</v>
      </c>
      <c r="H709">
        <v>8.19</v>
      </c>
      <c r="I709">
        <v>5.82</v>
      </c>
      <c r="J709">
        <v>5.36</v>
      </c>
      <c r="K709">
        <v>56.24</v>
      </c>
      <c r="L709">
        <v>5.22</v>
      </c>
      <c r="M709">
        <v>416.89</v>
      </c>
      <c r="N709">
        <v>3.72</v>
      </c>
      <c r="O709">
        <v>3.3</v>
      </c>
      <c r="P709">
        <v>1.1599999999999999</v>
      </c>
      <c r="Q709">
        <v>5.82</v>
      </c>
      <c r="R709">
        <v>6.04</v>
      </c>
      <c r="S709">
        <v>6.2</v>
      </c>
      <c r="T709">
        <v>2.86</v>
      </c>
      <c r="U709">
        <v>5.0199999999999996</v>
      </c>
      <c r="V709">
        <v>4.4400000000000004</v>
      </c>
      <c r="W709">
        <v>5.85</v>
      </c>
      <c r="X709">
        <v>5.62</v>
      </c>
      <c r="Y709">
        <v>97.54</v>
      </c>
      <c r="Z709">
        <v>5.69</v>
      </c>
      <c r="AA709">
        <v>2.16</v>
      </c>
      <c r="AB709">
        <v>2.46</v>
      </c>
      <c r="AC709">
        <v>5.14</v>
      </c>
      <c r="AD709">
        <v>3.37</v>
      </c>
      <c r="AE709">
        <v>1.59</v>
      </c>
      <c r="AF709">
        <v>5.8</v>
      </c>
      <c r="AG709">
        <v>408.29</v>
      </c>
      <c r="AH709">
        <v>6.27</v>
      </c>
      <c r="AI709">
        <v>5.87</v>
      </c>
      <c r="AJ709">
        <v>4.9400000000000004</v>
      </c>
      <c r="AK709">
        <v>6.31</v>
      </c>
      <c r="AL709">
        <v>4.55</v>
      </c>
      <c r="AM709">
        <v>5.87</v>
      </c>
      <c r="AN709">
        <v>6.2</v>
      </c>
      <c r="AO709">
        <v>5.9</v>
      </c>
      <c r="AP709">
        <v>5.33</v>
      </c>
      <c r="AQ709" t="s">
        <v>334</v>
      </c>
      <c r="AR709">
        <v>3.82</v>
      </c>
      <c r="AS709">
        <v>6.11</v>
      </c>
      <c r="AT709">
        <v>5.53</v>
      </c>
      <c r="AU709">
        <v>6.29</v>
      </c>
    </row>
    <row r="710" spans="1:47" x14ac:dyDescent="0.25">
      <c r="A710">
        <v>4047</v>
      </c>
      <c r="B710" t="s">
        <v>386</v>
      </c>
      <c r="C710">
        <v>11</v>
      </c>
      <c r="D710" t="s">
        <v>471</v>
      </c>
      <c r="E710" t="s">
        <v>74</v>
      </c>
      <c r="F710">
        <v>5.86</v>
      </c>
      <c r="G710">
        <v>5.2</v>
      </c>
      <c r="H710">
        <v>8.19</v>
      </c>
      <c r="I710">
        <v>5.82</v>
      </c>
      <c r="J710">
        <v>5.36</v>
      </c>
      <c r="K710">
        <v>3.77</v>
      </c>
      <c r="L710">
        <v>5.22</v>
      </c>
      <c r="M710">
        <v>6</v>
      </c>
      <c r="N710">
        <v>3.72</v>
      </c>
      <c r="O710">
        <v>3.3</v>
      </c>
      <c r="P710">
        <v>1.1599999999999999</v>
      </c>
      <c r="Q710">
        <v>5.82</v>
      </c>
      <c r="R710">
        <v>6.04</v>
      </c>
      <c r="S710">
        <v>6.2</v>
      </c>
      <c r="T710">
        <v>2.86</v>
      </c>
      <c r="U710">
        <v>5.0199999999999996</v>
      </c>
      <c r="V710">
        <v>4.4400000000000004</v>
      </c>
      <c r="W710">
        <v>5.85</v>
      </c>
      <c r="X710">
        <v>5.62</v>
      </c>
      <c r="Y710">
        <v>5.91</v>
      </c>
      <c r="Z710">
        <v>5.69</v>
      </c>
      <c r="AA710">
        <v>2.16</v>
      </c>
      <c r="AB710">
        <v>2.46</v>
      </c>
      <c r="AC710">
        <v>5.14</v>
      </c>
      <c r="AD710">
        <v>3.37</v>
      </c>
      <c r="AE710">
        <v>1.59</v>
      </c>
      <c r="AF710">
        <v>5.8</v>
      </c>
      <c r="AG710">
        <v>4.51</v>
      </c>
      <c r="AH710">
        <v>6.27</v>
      </c>
      <c r="AI710">
        <v>5.87</v>
      </c>
      <c r="AJ710">
        <v>4.9400000000000004</v>
      </c>
      <c r="AK710">
        <v>6.31</v>
      </c>
      <c r="AL710">
        <v>4.55</v>
      </c>
      <c r="AM710">
        <v>5.87</v>
      </c>
      <c r="AN710">
        <v>6.2</v>
      </c>
      <c r="AO710">
        <v>5.9</v>
      </c>
      <c r="AP710">
        <v>5.33</v>
      </c>
      <c r="AQ710" t="s">
        <v>334</v>
      </c>
      <c r="AR710">
        <v>3.82</v>
      </c>
      <c r="AS710">
        <v>6.11</v>
      </c>
      <c r="AT710">
        <v>5.53</v>
      </c>
      <c r="AU710">
        <v>6.29</v>
      </c>
    </row>
    <row r="711" spans="1:47" x14ac:dyDescent="0.25">
      <c r="A711">
        <v>4047</v>
      </c>
      <c r="B711" t="s">
        <v>386</v>
      </c>
      <c r="C711">
        <v>14</v>
      </c>
      <c r="D711" t="s">
        <v>471</v>
      </c>
      <c r="E711" t="s">
        <v>74</v>
      </c>
      <c r="F711">
        <v>5.86</v>
      </c>
      <c r="G711">
        <v>5.2</v>
      </c>
      <c r="H711">
        <v>8.19</v>
      </c>
      <c r="I711">
        <v>5.82</v>
      </c>
      <c r="J711">
        <v>5.36</v>
      </c>
      <c r="K711">
        <v>3.77</v>
      </c>
      <c r="L711">
        <v>5.22</v>
      </c>
      <c r="M711">
        <v>6</v>
      </c>
      <c r="N711">
        <v>3.72</v>
      </c>
      <c r="O711">
        <v>3.3</v>
      </c>
      <c r="P711">
        <v>1.1599999999999999</v>
      </c>
      <c r="Q711">
        <v>5.82</v>
      </c>
      <c r="R711">
        <v>6.04</v>
      </c>
      <c r="S711">
        <v>6.2</v>
      </c>
      <c r="T711">
        <v>2.86</v>
      </c>
      <c r="U711">
        <v>5.0199999999999996</v>
      </c>
      <c r="V711">
        <v>4.4400000000000004</v>
      </c>
      <c r="W711">
        <v>5.85</v>
      </c>
      <c r="X711">
        <v>5.62</v>
      </c>
      <c r="Y711">
        <v>5.91</v>
      </c>
      <c r="Z711">
        <v>5.69</v>
      </c>
      <c r="AA711">
        <v>2.16</v>
      </c>
      <c r="AB711">
        <v>2.46</v>
      </c>
      <c r="AC711">
        <v>5.14</v>
      </c>
      <c r="AD711">
        <v>3.37</v>
      </c>
      <c r="AE711">
        <v>1.59</v>
      </c>
      <c r="AF711">
        <v>5.8</v>
      </c>
      <c r="AG711">
        <v>4.51</v>
      </c>
      <c r="AH711">
        <v>6.27</v>
      </c>
      <c r="AI711">
        <v>5.87</v>
      </c>
      <c r="AJ711">
        <v>4.9400000000000004</v>
      </c>
      <c r="AK711">
        <v>6.31</v>
      </c>
      <c r="AL711">
        <v>4.55</v>
      </c>
      <c r="AM711">
        <v>5.87</v>
      </c>
      <c r="AN711">
        <v>6.2</v>
      </c>
      <c r="AO711">
        <v>5.9</v>
      </c>
      <c r="AP711">
        <v>5.33</v>
      </c>
      <c r="AQ711" t="s">
        <v>334</v>
      </c>
      <c r="AR711">
        <v>3.82</v>
      </c>
      <c r="AS711">
        <v>6.11</v>
      </c>
      <c r="AT711">
        <v>5.53</v>
      </c>
      <c r="AU711">
        <v>6.29</v>
      </c>
    </row>
    <row r="712" spans="1:47" x14ac:dyDescent="0.25">
      <c r="A712">
        <v>4047</v>
      </c>
      <c r="B712" t="s">
        <v>386</v>
      </c>
      <c r="C712">
        <v>33</v>
      </c>
      <c r="D712" t="s">
        <v>471</v>
      </c>
      <c r="E712" t="s">
        <v>74</v>
      </c>
      <c r="F712">
        <v>5.86</v>
      </c>
      <c r="G712">
        <v>5.2</v>
      </c>
      <c r="H712">
        <v>8.19</v>
      </c>
      <c r="I712">
        <v>5.82</v>
      </c>
      <c r="J712">
        <v>5.36</v>
      </c>
      <c r="K712">
        <v>3.77</v>
      </c>
      <c r="L712">
        <v>5.22</v>
      </c>
      <c r="M712">
        <v>6</v>
      </c>
      <c r="N712">
        <v>3.72</v>
      </c>
      <c r="O712">
        <v>3.3</v>
      </c>
      <c r="P712">
        <v>1.1599999999999999</v>
      </c>
      <c r="Q712">
        <v>5.82</v>
      </c>
      <c r="R712">
        <v>6.04</v>
      </c>
      <c r="S712">
        <v>6.2</v>
      </c>
      <c r="T712">
        <v>2.86</v>
      </c>
      <c r="U712">
        <v>5.0199999999999996</v>
      </c>
      <c r="V712">
        <v>4.4400000000000004</v>
      </c>
      <c r="W712">
        <v>5.85</v>
      </c>
      <c r="X712">
        <v>5.62</v>
      </c>
      <c r="Y712">
        <v>5.91</v>
      </c>
      <c r="Z712">
        <v>5.69</v>
      </c>
      <c r="AA712">
        <v>2.16</v>
      </c>
      <c r="AB712">
        <v>2.46</v>
      </c>
      <c r="AC712">
        <v>5.14</v>
      </c>
      <c r="AD712">
        <v>3.37</v>
      </c>
      <c r="AE712">
        <v>1.59</v>
      </c>
      <c r="AF712">
        <v>5.8</v>
      </c>
      <c r="AG712">
        <v>4.51</v>
      </c>
      <c r="AH712">
        <v>6.27</v>
      </c>
      <c r="AI712">
        <v>5.87</v>
      </c>
      <c r="AJ712">
        <v>4.9400000000000004</v>
      </c>
      <c r="AK712">
        <v>6.31</v>
      </c>
      <c r="AL712">
        <v>4.55</v>
      </c>
      <c r="AM712">
        <v>5.87</v>
      </c>
      <c r="AN712">
        <v>6.2</v>
      </c>
      <c r="AO712">
        <v>5.9</v>
      </c>
      <c r="AP712">
        <v>5.33</v>
      </c>
      <c r="AQ712" t="s">
        <v>334</v>
      </c>
      <c r="AR712">
        <v>3.82</v>
      </c>
      <c r="AS712">
        <v>6.11</v>
      </c>
      <c r="AT712">
        <v>5.53</v>
      </c>
      <c r="AU712">
        <v>6.29</v>
      </c>
    </row>
    <row r="713" spans="1:47" x14ac:dyDescent="0.25">
      <c r="A713">
        <v>4048</v>
      </c>
      <c r="B713" t="s">
        <v>387</v>
      </c>
      <c r="C713">
        <v>0</v>
      </c>
      <c r="D713" t="s">
        <v>471</v>
      </c>
      <c r="E713" t="s">
        <v>74</v>
      </c>
      <c r="F713">
        <v>21.8</v>
      </c>
      <c r="G713">
        <v>5.2</v>
      </c>
      <c r="H713">
        <v>8.19</v>
      </c>
      <c r="I713">
        <v>5.82</v>
      </c>
      <c r="J713">
        <v>14.65</v>
      </c>
      <c r="K713">
        <v>451.8</v>
      </c>
      <c r="L713">
        <v>5.22</v>
      </c>
      <c r="M713">
        <v>630.5</v>
      </c>
      <c r="N713">
        <v>18.09</v>
      </c>
      <c r="O713">
        <v>3.3</v>
      </c>
      <c r="P713">
        <v>14.73</v>
      </c>
      <c r="Q713">
        <v>12.29</v>
      </c>
      <c r="R713">
        <v>29.83</v>
      </c>
      <c r="S713">
        <v>6.2</v>
      </c>
      <c r="T713">
        <v>6.02</v>
      </c>
      <c r="U713">
        <v>5.0199999999999996</v>
      </c>
      <c r="V713">
        <v>4.4400000000000004</v>
      </c>
      <c r="W713">
        <v>5.85</v>
      </c>
      <c r="X713">
        <v>5.62</v>
      </c>
      <c r="Y713">
        <v>514.45000000000005</v>
      </c>
      <c r="Z713">
        <v>5.69</v>
      </c>
      <c r="AA713">
        <v>4.12</v>
      </c>
      <c r="AB713">
        <v>2.63</v>
      </c>
      <c r="AC713">
        <v>5.14</v>
      </c>
      <c r="AD713">
        <v>3.51</v>
      </c>
      <c r="AE713">
        <v>1.59</v>
      </c>
      <c r="AF713">
        <v>5.8</v>
      </c>
      <c r="AG713">
        <v>2336</v>
      </c>
      <c r="AH713">
        <v>77.290000000000006</v>
      </c>
      <c r="AI713">
        <v>5.87</v>
      </c>
      <c r="AJ713">
        <v>4.9400000000000004</v>
      </c>
      <c r="AK713">
        <v>125.78</v>
      </c>
      <c r="AL713">
        <v>54.9</v>
      </c>
      <c r="AM713">
        <v>13.9</v>
      </c>
      <c r="AN713">
        <v>6.2</v>
      </c>
      <c r="AO713">
        <v>15.05</v>
      </c>
      <c r="AP713">
        <v>5.33</v>
      </c>
      <c r="AQ713" t="s">
        <v>334</v>
      </c>
      <c r="AR713">
        <v>3.82</v>
      </c>
      <c r="AS713">
        <v>24.06</v>
      </c>
      <c r="AT713">
        <v>5.53</v>
      </c>
      <c r="AU713">
        <v>78.02</v>
      </c>
    </row>
    <row r="714" spans="1:47" x14ac:dyDescent="0.25">
      <c r="A714">
        <v>4048</v>
      </c>
      <c r="B714" t="s">
        <v>387</v>
      </c>
      <c r="C714">
        <v>4</v>
      </c>
      <c r="D714" t="s">
        <v>471</v>
      </c>
      <c r="E714" t="s">
        <v>74</v>
      </c>
      <c r="F714">
        <v>54.69</v>
      </c>
      <c r="G714">
        <v>6.42</v>
      </c>
      <c r="H714">
        <v>26.81</v>
      </c>
      <c r="I714">
        <v>5.82</v>
      </c>
      <c r="J714">
        <v>24.96</v>
      </c>
      <c r="K714">
        <v>2200</v>
      </c>
      <c r="L714">
        <v>5.22</v>
      </c>
      <c r="M714">
        <v>1319</v>
      </c>
      <c r="N714">
        <v>30.61</v>
      </c>
      <c r="O714">
        <v>3.98</v>
      </c>
      <c r="P714">
        <v>9.4499999999999993</v>
      </c>
      <c r="Q714">
        <v>6.26</v>
      </c>
      <c r="R714">
        <v>27.64</v>
      </c>
      <c r="S714">
        <v>6.2</v>
      </c>
      <c r="T714">
        <v>2.86</v>
      </c>
      <c r="U714">
        <v>5.0199999999999996</v>
      </c>
      <c r="V714">
        <v>4.4400000000000004</v>
      </c>
      <c r="W714">
        <v>12.9</v>
      </c>
      <c r="X714">
        <v>5.62</v>
      </c>
      <c r="Y714">
        <v>694.7</v>
      </c>
      <c r="Z714">
        <v>5.69</v>
      </c>
      <c r="AA714">
        <v>13.69</v>
      </c>
      <c r="AB714">
        <v>2.63</v>
      </c>
      <c r="AC714">
        <v>5.14</v>
      </c>
      <c r="AD714">
        <v>3.37</v>
      </c>
      <c r="AE714">
        <v>1.59</v>
      </c>
      <c r="AF714">
        <v>5.8</v>
      </c>
      <c r="AG714">
        <v>9176</v>
      </c>
      <c r="AH714">
        <v>74</v>
      </c>
      <c r="AI714">
        <v>11.15</v>
      </c>
      <c r="AJ714">
        <v>6.16</v>
      </c>
      <c r="AK714">
        <v>64.819999999999993</v>
      </c>
      <c r="AL714">
        <v>66.400000000000006</v>
      </c>
      <c r="AM714">
        <v>26.89</v>
      </c>
      <c r="AN714">
        <v>6.2</v>
      </c>
      <c r="AO714">
        <v>20.260000000000002</v>
      </c>
      <c r="AP714">
        <v>14.66</v>
      </c>
      <c r="AQ714" t="s">
        <v>334</v>
      </c>
      <c r="AR714">
        <v>3.82</v>
      </c>
      <c r="AS714">
        <v>14.92</v>
      </c>
      <c r="AT714">
        <v>5.53</v>
      </c>
      <c r="AU714">
        <v>91.92</v>
      </c>
    </row>
    <row r="715" spans="1:47" x14ac:dyDescent="0.25">
      <c r="A715">
        <v>4048</v>
      </c>
      <c r="B715" t="s">
        <v>387</v>
      </c>
      <c r="C715">
        <v>7</v>
      </c>
      <c r="D715" t="s">
        <v>471</v>
      </c>
      <c r="E715" t="s">
        <v>74</v>
      </c>
      <c r="F715">
        <v>56.16</v>
      </c>
      <c r="G715">
        <v>5.2</v>
      </c>
      <c r="H715">
        <v>8.19</v>
      </c>
      <c r="I715">
        <v>5.82</v>
      </c>
      <c r="J715">
        <v>12.16</v>
      </c>
      <c r="K715">
        <v>1973</v>
      </c>
      <c r="L715">
        <v>5.22</v>
      </c>
      <c r="M715">
        <v>1056</v>
      </c>
      <c r="N715">
        <v>8.6</v>
      </c>
      <c r="O715">
        <v>3.3</v>
      </c>
      <c r="P715">
        <v>4.1500000000000004</v>
      </c>
      <c r="Q715">
        <v>5.82</v>
      </c>
      <c r="R715">
        <v>25.06</v>
      </c>
      <c r="S715">
        <v>6.2</v>
      </c>
      <c r="T715">
        <v>2.86</v>
      </c>
      <c r="U715">
        <v>5.0199999999999996</v>
      </c>
      <c r="V715">
        <v>4.4400000000000004</v>
      </c>
      <c r="W715">
        <v>5.85</v>
      </c>
      <c r="X715">
        <v>5.62</v>
      </c>
      <c r="Y715">
        <v>694.63</v>
      </c>
      <c r="Z715">
        <v>5.69</v>
      </c>
      <c r="AA715">
        <v>2.2799999999999998</v>
      </c>
      <c r="AB715">
        <v>2.46</v>
      </c>
      <c r="AC715">
        <v>5.14</v>
      </c>
      <c r="AD715">
        <v>3.37</v>
      </c>
      <c r="AE715">
        <v>1.59</v>
      </c>
      <c r="AF715">
        <v>5.8</v>
      </c>
      <c r="AG715">
        <v>719.46</v>
      </c>
      <c r="AH715">
        <v>26.57</v>
      </c>
      <c r="AI715">
        <v>11.15</v>
      </c>
      <c r="AJ715">
        <v>4.9400000000000004</v>
      </c>
      <c r="AK715">
        <v>50.68</v>
      </c>
      <c r="AL715">
        <v>46.95</v>
      </c>
      <c r="AM715">
        <v>14.51</v>
      </c>
      <c r="AN715">
        <v>6.2</v>
      </c>
      <c r="AO715">
        <v>6.4</v>
      </c>
      <c r="AP715">
        <v>8.6</v>
      </c>
      <c r="AQ715" t="s">
        <v>334</v>
      </c>
      <c r="AR715">
        <v>3.82</v>
      </c>
      <c r="AS715">
        <v>8.85</v>
      </c>
      <c r="AT715">
        <v>5.53</v>
      </c>
      <c r="AU715">
        <v>63</v>
      </c>
    </row>
    <row r="716" spans="1:47" x14ac:dyDescent="0.25">
      <c r="A716">
        <v>4048</v>
      </c>
      <c r="B716" t="s">
        <v>387</v>
      </c>
      <c r="C716">
        <v>11</v>
      </c>
      <c r="D716" t="s">
        <v>471</v>
      </c>
      <c r="E716" t="s">
        <v>74</v>
      </c>
      <c r="F716">
        <v>61.57</v>
      </c>
      <c r="G716">
        <v>5.2</v>
      </c>
      <c r="H716">
        <v>12.74</v>
      </c>
      <c r="I716">
        <v>5.82</v>
      </c>
      <c r="J716">
        <v>16.34</v>
      </c>
      <c r="K716">
        <v>1032</v>
      </c>
      <c r="L716">
        <v>5.22</v>
      </c>
      <c r="M716">
        <v>1005</v>
      </c>
      <c r="N716">
        <v>3.72</v>
      </c>
      <c r="O716">
        <v>3.3</v>
      </c>
      <c r="P716">
        <v>14.27</v>
      </c>
      <c r="Q716">
        <v>21.34</v>
      </c>
      <c r="R716">
        <v>43.52</v>
      </c>
      <c r="S716">
        <v>6.2</v>
      </c>
      <c r="T716">
        <v>2.86</v>
      </c>
      <c r="U716">
        <v>5.0199999999999996</v>
      </c>
      <c r="V716">
        <v>4.4400000000000004</v>
      </c>
      <c r="W716">
        <v>10.26</v>
      </c>
      <c r="X716">
        <v>5.62</v>
      </c>
      <c r="Y716">
        <v>1731</v>
      </c>
      <c r="Z716">
        <v>5.69</v>
      </c>
      <c r="AA716">
        <v>3.53</v>
      </c>
      <c r="AB716">
        <v>2.46</v>
      </c>
      <c r="AC716">
        <v>5.14</v>
      </c>
      <c r="AD716">
        <v>3.37</v>
      </c>
      <c r="AE716">
        <v>1.59</v>
      </c>
      <c r="AF716">
        <v>5.8</v>
      </c>
      <c r="AG716">
        <v>572.33000000000004</v>
      </c>
      <c r="AH716">
        <v>38.22</v>
      </c>
      <c r="AI716">
        <v>5.87</v>
      </c>
      <c r="AJ716">
        <v>6.16</v>
      </c>
      <c r="AK716">
        <v>127.89</v>
      </c>
      <c r="AL716">
        <v>98.34</v>
      </c>
      <c r="AM716">
        <v>36.67</v>
      </c>
      <c r="AN716">
        <v>6.2</v>
      </c>
      <c r="AO716">
        <v>7.43</v>
      </c>
      <c r="AP716">
        <v>5.33</v>
      </c>
      <c r="AQ716" t="s">
        <v>334</v>
      </c>
      <c r="AR716">
        <v>3.82</v>
      </c>
      <c r="AS716">
        <v>11.5</v>
      </c>
      <c r="AT716">
        <v>5.53</v>
      </c>
      <c r="AU716">
        <v>59.05</v>
      </c>
    </row>
    <row r="717" spans="1:47" x14ac:dyDescent="0.25">
      <c r="A717">
        <v>4048</v>
      </c>
      <c r="B717" t="s">
        <v>387</v>
      </c>
      <c r="C717">
        <v>14</v>
      </c>
      <c r="D717" t="s">
        <v>471</v>
      </c>
      <c r="E717" t="s">
        <v>74</v>
      </c>
      <c r="F717">
        <v>5.86</v>
      </c>
      <c r="G717">
        <v>5.2</v>
      </c>
      <c r="H717">
        <v>8.19</v>
      </c>
      <c r="I717">
        <v>5.82</v>
      </c>
      <c r="J717">
        <v>15.49</v>
      </c>
      <c r="K717">
        <v>15.48</v>
      </c>
      <c r="L717">
        <v>5.22</v>
      </c>
      <c r="M717">
        <v>217.64</v>
      </c>
      <c r="N717">
        <v>3.72</v>
      </c>
      <c r="O717">
        <v>3.3</v>
      </c>
      <c r="P717">
        <v>1.1599999999999999</v>
      </c>
      <c r="Q717">
        <v>5.82</v>
      </c>
      <c r="R717">
        <v>6.04</v>
      </c>
      <c r="S717">
        <v>6.2</v>
      </c>
      <c r="T717">
        <v>2.86</v>
      </c>
      <c r="U717">
        <v>5.0199999999999996</v>
      </c>
      <c r="V717">
        <v>4.4400000000000004</v>
      </c>
      <c r="W717">
        <v>5.85</v>
      </c>
      <c r="X717">
        <v>5.62</v>
      </c>
      <c r="Y717">
        <v>47.47</v>
      </c>
      <c r="Z717">
        <v>5.69</v>
      </c>
      <c r="AA717">
        <v>2.16</v>
      </c>
      <c r="AB717">
        <v>2.46</v>
      </c>
      <c r="AC717">
        <v>5.14</v>
      </c>
      <c r="AD717">
        <v>3.37</v>
      </c>
      <c r="AE717">
        <v>1.59</v>
      </c>
      <c r="AF717">
        <v>5.8</v>
      </c>
      <c r="AG717">
        <v>12.79</v>
      </c>
      <c r="AH717">
        <v>6.27</v>
      </c>
      <c r="AI717">
        <v>5.87</v>
      </c>
      <c r="AJ717">
        <v>4.9400000000000004</v>
      </c>
      <c r="AK717">
        <v>6.31</v>
      </c>
      <c r="AL717">
        <v>4.55</v>
      </c>
      <c r="AM717">
        <v>5.87</v>
      </c>
      <c r="AN717">
        <v>6.2</v>
      </c>
      <c r="AO717">
        <v>5.9</v>
      </c>
      <c r="AP717">
        <v>5.33</v>
      </c>
      <c r="AQ717" t="s">
        <v>334</v>
      </c>
      <c r="AR717">
        <v>3.82</v>
      </c>
      <c r="AS717">
        <v>6.11</v>
      </c>
      <c r="AT717">
        <v>5.53</v>
      </c>
      <c r="AU717">
        <v>6.29</v>
      </c>
    </row>
    <row r="718" spans="1:47" x14ac:dyDescent="0.25">
      <c r="A718">
        <v>4048</v>
      </c>
      <c r="B718" t="s">
        <v>387</v>
      </c>
      <c r="C718">
        <v>33</v>
      </c>
      <c r="D718" t="s">
        <v>471</v>
      </c>
      <c r="E718" t="s">
        <v>74</v>
      </c>
      <c r="F718">
        <v>173.77</v>
      </c>
      <c r="G718">
        <v>9.7899999999999991</v>
      </c>
      <c r="H718">
        <v>33.76</v>
      </c>
      <c r="I718">
        <v>5.82</v>
      </c>
      <c r="J718">
        <v>23.22</v>
      </c>
      <c r="K718">
        <v>3510</v>
      </c>
      <c r="L718">
        <v>5.22</v>
      </c>
      <c r="M718">
        <v>1733</v>
      </c>
      <c r="N718">
        <v>7.63</v>
      </c>
      <c r="O718">
        <v>3.3</v>
      </c>
      <c r="P718">
        <v>36.76</v>
      </c>
      <c r="Q718">
        <v>24.28</v>
      </c>
      <c r="R718">
        <v>68.849999999999994</v>
      </c>
      <c r="S718">
        <v>6.2</v>
      </c>
      <c r="T718">
        <v>3.79</v>
      </c>
      <c r="U718">
        <v>5.0199999999999996</v>
      </c>
      <c r="V718">
        <v>4.4400000000000004</v>
      </c>
      <c r="W718">
        <v>27.09</v>
      </c>
      <c r="X718">
        <v>5.62</v>
      </c>
      <c r="Y718">
        <v>3257</v>
      </c>
      <c r="Z718">
        <v>5.69</v>
      </c>
      <c r="AA718">
        <v>5.04</v>
      </c>
      <c r="AB718">
        <v>6.97</v>
      </c>
      <c r="AC718">
        <v>5.14</v>
      </c>
      <c r="AD718">
        <v>3.37</v>
      </c>
      <c r="AE718">
        <v>1.59</v>
      </c>
      <c r="AF718">
        <v>5.8</v>
      </c>
      <c r="AG718">
        <v>11429</v>
      </c>
      <c r="AH718">
        <v>46.32</v>
      </c>
      <c r="AI718">
        <v>17.91</v>
      </c>
      <c r="AJ718">
        <v>16.89</v>
      </c>
      <c r="AK718">
        <v>162.18</v>
      </c>
      <c r="AL718">
        <v>124.92</v>
      </c>
      <c r="AM718">
        <v>42.81</v>
      </c>
      <c r="AN718">
        <v>6.2</v>
      </c>
      <c r="AO718">
        <v>12.58</v>
      </c>
      <c r="AP718">
        <v>13.75</v>
      </c>
      <c r="AQ718" t="s">
        <v>334</v>
      </c>
      <c r="AR718">
        <v>6.27</v>
      </c>
      <c r="AS718">
        <v>54.48</v>
      </c>
      <c r="AT718">
        <v>5.53</v>
      </c>
      <c r="AU718">
        <v>112.67</v>
      </c>
    </row>
    <row r="719" spans="1:47" x14ac:dyDescent="0.25">
      <c r="A719">
        <v>4049</v>
      </c>
      <c r="B719" t="s">
        <v>388</v>
      </c>
      <c r="C719">
        <v>0</v>
      </c>
      <c r="D719" t="s">
        <v>471</v>
      </c>
      <c r="E719" t="s">
        <v>74</v>
      </c>
      <c r="F719">
        <v>19.98</v>
      </c>
      <c r="G719">
        <v>5.2</v>
      </c>
      <c r="H719">
        <v>8.19</v>
      </c>
      <c r="I719">
        <v>5.82</v>
      </c>
      <c r="J719">
        <v>5.36</v>
      </c>
      <c r="K719">
        <v>3.77</v>
      </c>
      <c r="L719">
        <v>5.22</v>
      </c>
      <c r="M719">
        <v>6</v>
      </c>
      <c r="N719">
        <v>3.72</v>
      </c>
      <c r="O719">
        <v>3.3</v>
      </c>
      <c r="P719">
        <v>1.1599999999999999</v>
      </c>
      <c r="Q719">
        <v>5.82</v>
      </c>
      <c r="R719">
        <v>6.04</v>
      </c>
      <c r="S719">
        <v>6.2</v>
      </c>
      <c r="T719">
        <v>2.86</v>
      </c>
      <c r="U719">
        <v>5.0199999999999996</v>
      </c>
      <c r="V719">
        <v>4.4400000000000004</v>
      </c>
      <c r="W719">
        <v>5.85</v>
      </c>
      <c r="X719">
        <v>5.62</v>
      </c>
      <c r="Y719">
        <v>13.02</v>
      </c>
      <c r="Z719">
        <v>5.69</v>
      </c>
      <c r="AA719">
        <v>2.16</v>
      </c>
      <c r="AB719">
        <v>2.46</v>
      </c>
      <c r="AC719">
        <v>5.14</v>
      </c>
      <c r="AD719">
        <v>3.37</v>
      </c>
      <c r="AE719">
        <v>1.59</v>
      </c>
      <c r="AF719">
        <v>5.8</v>
      </c>
      <c r="AG719">
        <v>4.51</v>
      </c>
      <c r="AH719">
        <v>10.15</v>
      </c>
      <c r="AI719">
        <v>5.87</v>
      </c>
      <c r="AJ719">
        <v>4.9400000000000004</v>
      </c>
      <c r="AK719">
        <v>6.31</v>
      </c>
      <c r="AL719">
        <v>4.55</v>
      </c>
      <c r="AM719">
        <v>5.87</v>
      </c>
      <c r="AN719">
        <v>6.2</v>
      </c>
      <c r="AO719">
        <v>5.9</v>
      </c>
      <c r="AP719">
        <v>5.33</v>
      </c>
      <c r="AQ719" t="s">
        <v>334</v>
      </c>
      <c r="AR719">
        <v>3.82</v>
      </c>
      <c r="AS719">
        <v>6.11</v>
      </c>
      <c r="AT719">
        <v>5.53</v>
      </c>
      <c r="AU719">
        <v>6.29</v>
      </c>
    </row>
    <row r="720" spans="1:47" x14ac:dyDescent="0.25">
      <c r="A720">
        <v>4049</v>
      </c>
      <c r="B720" t="s">
        <v>388</v>
      </c>
      <c r="C720">
        <v>33</v>
      </c>
      <c r="D720" t="s">
        <v>471</v>
      </c>
      <c r="E720" t="s">
        <v>74</v>
      </c>
      <c r="F720">
        <v>5.86</v>
      </c>
      <c r="G720">
        <v>5.2</v>
      </c>
      <c r="H720">
        <v>8.19</v>
      </c>
      <c r="I720">
        <v>5.82</v>
      </c>
      <c r="J720">
        <v>5.36</v>
      </c>
      <c r="K720">
        <v>3.77</v>
      </c>
      <c r="L720">
        <v>5.22</v>
      </c>
      <c r="M720">
        <v>6</v>
      </c>
      <c r="N720">
        <v>3.72</v>
      </c>
      <c r="O720">
        <v>3.3</v>
      </c>
      <c r="P720">
        <v>1.1599999999999999</v>
      </c>
      <c r="Q720">
        <v>5.82</v>
      </c>
      <c r="R720">
        <v>6.04</v>
      </c>
      <c r="S720">
        <v>6.2</v>
      </c>
      <c r="T720">
        <v>2.86</v>
      </c>
      <c r="U720">
        <v>5.0199999999999996</v>
      </c>
      <c r="V720">
        <v>4.4400000000000004</v>
      </c>
      <c r="W720">
        <v>5.85</v>
      </c>
      <c r="X720">
        <v>5.62</v>
      </c>
      <c r="Y720">
        <v>5.91</v>
      </c>
      <c r="Z720">
        <v>5.69</v>
      </c>
      <c r="AA720">
        <v>2.16</v>
      </c>
      <c r="AB720">
        <v>2.46</v>
      </c>
      <c r="AC720">
        <v>5.14</v>
      </c>
      <c r="AD720">
        <v>3.37</v>
      </c>
      <c r="AE720">
        <v>1.59</v>
      </c>
      <c r="AF720">
        <v>5.8</v>
      </c>
      <c r="AG720">
        <v>4.51</v>
      </c>
      <c r="AH720">
        <v>11.79</v>
      </c>
      <c r="AI720">
        <v>5.87</v>
      </c>
      <c r="AJ720">
        <v>4.9400000000000004</v>
      </c>
      <c r="AK720">
        <v>6.31</v>
      </c>
      <c r="AL720">
        <v>4.55</v>
      </c>
      <c r="AM720">
        <v>5.87</v>
      </c>
      <c r="AN720">
        <v>6.2</v>
      </c>
      <c r="AO720">
        <v>5.9</v>
      </c>
      <c r="AP720">
        <v>5.33</v>
      </c>
      <c r="AQ720" t="s">
        <v>334</v>
      </c>
      <c r="AR720">
        <v>3.82</v>
      </c>
      <c r="AS720">
        <v>6.11</v>
      </c>
      <c r="AT720">
        <v>5.53</v>
      </c>
      <c r="AU720">
        <v>6.29</v>
      </c>
    </row>
    <row r="721" spans="1:47" x14ac:dyDescent="0.25">
      <c r="A721">
        <v>4050</v>
      </c>
      <c r="B721" t="s">
        <v>389</v>
      </c>
      <c r="C721">
        <v>0</v>
      </c>
      <c r="D721" t="s">
        <v>471</v>
      </c>
      <c r="E721" t="s">
        <v>74</v>
      </c>
      <c r="F721">
        <v>8.33</v>
      </c>
      <c r="G721">
        <v>5.2</v>
      </c>
      <c r="H721">
        <v>8.19</v>
      </c>
      <c r="I721">
        <v>5.82</v>
      </c>
      <c r="J721">
        <v>154.06</v>
      </c>
      <c r="K721">
        <v>36.65</v>
      </c>
      <c r="L721">
        <v>5.22</v>
      </c>
      <c r="M721">
        <v>588.52</v>
      </c>
      <c r="N721">
        <v>44.36</v>
      </c>
      <c r="O721">
        <v>3.3</v>
      </c>
      <c r="P721">
        <v>1.6</v>
      </c>
      <c r="Q721">
        <v>5.82</v>
      </c>
      <c r="R721">
        <v>14.58</v>
      </c>
      <c r="S721">
        <v>6.2</v>
      </c>
      <c r="T721">
        <v>2.86</v>
      </c>
      <c r="U721">
        <v>5.0199999999999996</v>
      </c>
      <c r="V721">
        <v>4.4400000000000004</v>
      </c>
      <c r="W721">
        <v>5.85</v>
      </c>
      <c r="X721">
        <v>5.62</v>
      </c>
      <c r="Y721">
        <v>103.32</v>
      </c>
      <c r="Z721">
        <v>5.69</v>
      </c>
      <c r="AA721">
        <v>102.05</v>
      </c>
      <c r="AB721">
        <v>2.46</v>
      </c>
      <c r="AC721">
        <v>6.03</v>
      </c>
      <c r="AD721">
        <v>3.37</v>
      </c>
      <c r="AE721">
        <v>1.59</v>
      </c>
      <c r="AF721">
        <v>5.8</v>
      </c>
      <c r="AG721">
        <v>11186</v>
      </c>
      <c r="AH721">
        <v>51.46</v>
      </c>
      <c r="AI721">
        <v>5.87</v>
      </c>
      <c r="AJ721">
        <v>4.9400000000000004</v>
      </c>
      <c r="AK721">
        <v>6.31</v>
      </c>
      <c r="AL721">
        <v>5.93</v>
      </c>
      <c r="AM721">
        <v>15.67</v>
      </c>
      <c r="AN721">
        <v>7.95</v>
      </c>
      <c r="AO721">
        <v>108.18</v>
      </c>
      <c r="AP721">
        <v>25.52</v>
      </c>
      <c r="AQ721" t="s">
        <v>334</v>
      </c>
      <c r="AR721">
        <v>3.82</v>
      </c>
      <c r="AS721">
        <v>6.11</v>
      </c>
      <c r="AT721">
        <v>5.53</v>
      </c>
      <c r="AU721">
        <v>30.06</v>
      </c>
    </row>
    <row r="722" spans="1:47" x14ac:dyDescent="0.25">
      <c r="A722">
        <v>4051</v>
      </c>
      <c r="B722" t="s">
        <v>390</v>
      </c>
      <c r="C722">
        <v>0</v>
      </c>
      <c r="D722" t="s">
        <v>471</v>
      </c>
      <c r="E722" t="s">
        <v>74</v>
      </c>
      <c r="F722">
        <v>5.86</v>
      </c>
      <c r="G722">
        <v>5.2</v>
      </c>
      <c r="H722">
        <v>8.19</v>
      </c>
      <c r="I722">
        <v>5.82</v>
      </c>
      <c r="J722">
        <v>5.36</v>
      </c>
      <c r="K722">
        <v>3.96</v>
      </c>
      <c r="L722">
        <v>5.22</v>
      </c>
      <c r="M722">
        <v>6</v>
      </c>
      <c r="N722">
        <v>3.72</v>
      </c>
      <c r="O722">
        <v>3.3</v>
      </c>
      <c r="P722">
        <v>1.1599999999999999</v>
      </c>
      <c r="Q722">
        <v>5.82</v>
      </c>
      <c r="R722">
        <v>6.04</v>
      </c>
      <c r="S722">
        <v>6.2</v>
      </c>
      <c r="T722">
        <v>2.86</v>
      </c>
      <c r="U722">
        <v>5.0199999999999996</v>
      </c>
      <c r="V722">
        <v>4.4400000000000004</v>
      </c>
      <c r="W722">
        <v>5.85</v>
      </c>
      <c r="X722">
        <v>5.62</v>
      </c>
      <c r="Y722">
        <v>10.37</v>
      </c>
      <c r="Z722">
        <v>5.69</v>
      </c>
      <c r="AA722">
        <v>2.16</v>
      </c>
      <c r="AB722">
        <v>2.46</v>
      </c>
      <c r="AC722">
        <v>5.14</v>
      </c>
      <c r="AD722">
        <v>3.37</v>
      </c>
      <c r="AE722">
        <v>1.59</v>
      </c>
      <c r="AF722">
        <v>5.8</v>
      </c>
      <c r="AG722">
        <v>4.51</v>
      </c>
      <c r="AH722">
        <v>6.27</v>
      </c>
      <c r="AI722">
        <v>5.87</v>
      </c>
      <c r="AJ722">
        <v>4.9400000000000004</v>
      </c>
      <c r="AK722">
        <v>6.31</v>
      </c>
      <c r="AL722">
        <v>4.55</v>
      </c>
      <c r="AM722">
        <v>5.87</v>
      </c>
      <c r="AN722">
        <v>6.2</v>
      </c>
      <c r="AO722">
        <v>5.9</v>
      </c>
      <c r="AP722">
        <v>5.33</v>
      </c>
      <c r="AQ722" t="s">
        <v>334</v>
      </c>
      <c r="AR722">
        <v>3.82</v>
      </c>
      <c r="AS722">
        <v>6.11</v>
      </c>
      <c r="AT722">
        <v>5.53</v>
      </c>
      <c r="AU722">
        <v>6.29</v>
      </c>
    </row>
    <row r="723" spans="1:47" x14ac:dyDescent="0.25">
      <c r="A723">
        <v>4052</v>
      </c>
      <c r="B723" t="s">
        <v>391</v>
      </c>
      <c r="C723">
        <v>0</v>
      </c>
      <c r="D723" t="s">
        <v>471</v>
      </c>
      <c r="E723" t="s">
        <v>74</v>
      </c>
      <c r="F723">
        <v>7.88</v>
      </c>
      <c r="G723">
        <v>5.2</v>
      </c>
      <c r="H723">
        <v>8.19</v>
      </c>
      <c r="I723">
        <v>5.82</v>
      </c>
      <c r="J723">
        <v>5.36</v>
      </c>
      <c r="K723">
        <v>3.77</v>
      </c>
      <c r="L723">
        <v>5.22</v>
      </c>
      <c r="M723">
        <v>6</v>
      </c>
      <c r="N723">
        <v>3.72</v>
      </c>
      <c r="O723">
        <v>3.3</v>
      </c>
      <c r="P723">
        <v>1.1599999999999999</v>
      </c>
      <c r="Q723">
        <v>5.82</v>
      </c>
      <c r="R723">
        <v>6.04</v>
      </c>
      <c r="S723">
        <v>6.2</v>
      </c>
      <c r="T723">
        <v>2.86</v>
      </c>
      <c r="U723">
        <v>5.0199999999999996</v>
      </c>
      <c r="V723">
        <v>4.4400000000000004</v>
      </c>
      <c r="W723">
        <v>5.85</v>
      </c>
      <c r="X723">
        <v>5.62</v>
      </c>
      <c r="Y723">
        <v>5.91</v>
      </c>
      <c r="Z723">
        <v>5.69</v>
      </c>
      <c r="AA723">
        <v>2.16</v>
      </c>
      <c r="AB723">
        <v>2.46</v>
      </c>
      <c r="AC723">
        <v>5.14</v>
      </c>
      <c r="AD723">
        <v>3.37</v>
      </c>
      <c r="AE723">
        <v>1.59</v>
      </c>
      <c r="AF723">
        <v>5.8</v>
      </c>
      <c r="AG723">
        <v>4.51</v>
      </c>
      <c r="AH723">
        <v>6.27</v>
      </c>
      <c r="AI723">
        <v>5.87</v>
      </c>
      <c r="AJ723">
        <v>4.9400000000000004</v>
      </c>
      <c r="AK723">
        <v>6.31</v>
      </c>
      <c r="AL723">
        <v>4.55</v>
      </c>
      <c r="AM723">
        <v>5.87</v>
      </c>
      <c r="AN723">
        <v>6.2</v>
      </c>
      <c r="AO723">
        <v>5.9</v>
      </c>
      <c r="AP723">
        <v>5.33</v>
      </c>
      <c r="AQ723" t="s">
        <v>334</v>
      </c>
      <c r="AR723">
        <v>3.82</v>
      </c>
      <c r="AS723">
        <v>6.11</v>
      </c>
      <c r="AT723">
        <v>5.53</v>
      </c>
      <c r="AU723">
        <v>6.29</v>
      </c>
    </row>
    <row r="724" spans="1:47" x14ac:dyDescent="0.25">
      <c r="A724">
        <v>4053</v>
      </c>
      <c r="B724" t="s">
        <v>392</v>
      </c>
      <c r="C724">
        <v>0</v>
      </c>
      <c r="D724" t="s">
        <v>471</v>
      </c>
      <c r="E724" t="s">
        <v>74</v>
      </c>
      <c r="F724">
        <v>5.86</v>
      </c>
      <c r="G724">
        <v>5.2</v>
      </c>
      <c r="H724">
        <v>8.19</v>
      </c>
      <c r="I724">
        <v>5.82</v>
      </c>
      <c r="J724">
        <v>5.36</v>
      </c>
      <c r="K724">
        <v>3.77</v>
      </c>
      <c r="L724">
        <v>5.22</v>
      </c>
      <c r="M724">
        <v>6</v>
      </c>
      <c r="N724">
        <v>3.72</v>
      </c>
      <c r="O724">
        <v>3.3</v>
      </c>
      <c r="P724">
        <v>1.1599999999999999</v>
      </c>
      <c r="Q724">
        <v>5.82</v>
      </c>
      <c r="R724">
        <v>6.04</v>
      </c>
      <c r="S724">
        <v>6.2</v>
      </c>
      <c r="T724">
        <v>2.86</v>
      </c>
      <c r="U724">
        <v>5.0199999999999996</v>
      </c>
      <c r="V724">
        <v>4.4400000000000004</v>
      </c>
      <c r="W724">
        <v>5.85</v>
      </c>
      <c r="X724">
        <v>5.62</v>
      </c>
      <c r="Y724">
        <v>5.91</v>
      </c>
      <c r="Z724">
        <v>5.69</v>
      </c>
      <c r="AA724">
        <v>2.16</v>
      </c>
      <c r="AB724">
        <v>2.46</v>
      </c>
      <c r="AC724">
        <v>5.14</v>
      </c>
      <c r="AD724">
        <v>3.37</v>
      </c>
      <c r="AE724">
        <v>1.59</v>
      </c>
      <c r="AF724">
        <v>5.8</v>
      </c>
      <c r="AG724">
        <v>4.51</v>
      </c>
      <c r="AH724">
        <v>6.27</v>
      </c>
      <c r="AI724">
        <v>5.87</v>
      </c>
      <c r="AJ724">
        <v>4.9400000000000004</v>
      </c>
      <c r="AK724">
        <v>6.31</v>
      </c>
      <c r="AL724">
        <v>4.55</v>
      </c>
      <c r="AM724">
        <v>5.87</v>
      </c>
      <c r="AN724">
        <v>6.2</v>
      </c>
      <c r="AO724">
        <v>5.9</v>
      </c>
      <c r="AP724">
        <v>5.33</v>
      </c>
      <c r="AQ724" t="s">
        <v>334</v>
      </c>
      <c r="AR724">
        <v>3.82</v>
      </c>
      <c r="AS724">
        <v>6.11</v>
      </c>
      <c r="AT724">
        <v>5.53</v>
      </c>
      <c r="AU724">
        <v>6.29</v>
      </c>
    </row>
    <row r="725" spans="1:47" x14ac:dyDescent="0.25">
      <c r="A725">
        <v>4054</v>
      </c>
      <c r="B725" t="s">
        <v>393</v>
      </c>
      <c r="C725">
        <v>0</v>
      </c>
      <c r="D725" t="s">
        <v>471</v>
      </c>
      <c r="E725" t="s">
        <v>74</v>
      </c>
      <c r="F725">
        <v>5.86</v>
      </c>
      <c r="G725">
        <v>5.2</v>
      </c>
      <c r="H725">
        <v>8.19</v>
      </c>
      <c r="I725">
        <v>5.82</v>
      </c>
      <c r="J725">
        <v>5.36</v>
      </c>
      <c r="K725">
        <v>3.77</v>
      </c>
      <c r="L725">
        <v>5.22</v>
      </c>
      <c r="M725">
        <v>6</v>
      </c>
      <c r="N725">
        <v>3.72</v>
      </c>
      <c r="O725">
        <v>3.3</v>
      </c>
      <c r="P725">
        <v>2.13</v>
      </c>
      <c r="Q725">
        <v>5.82</v>
      </c>
      <c r="R725">
        <v>6.04</v>
      </c>
      <c r="S725">
        <v>6.2</v>
      </c>
      <c r="T725">
        <v>2.86</v>
      </c>
      <c r="U725">
        <v>5.0199999999999996</v>
      </c>
      <c r="V725">
        <v>4.4400000000000004</v>
      </c>
      <c r="W725">
        <v>5.85</v>
      </c>
      <c r="X725">
        <v>5.62</v>
      </c>
      <c r="Y725">
        <v>5.91</v>
      </c>
      <c r="Z725">
        <v>5.69</v>
      </c>
      <c r="AA725">
        <v>2.16</v>
      </c>
      <c r="AB725">
        <v>2.46</v>
      </c>
      <c r="AC725">
        <v>5.14</v>
      </c>
      <c r="AD725">
        <v>3.37</v>
      </c>
      <c r="AE725">
        <v>1.59</v>
      </c>
      <c r="AF725">
        <v>5.8</v>
      </c>
      <c r="AG725">
        <v>4.51</v>
      </c>
      <c r="AH725">
        <v>6.27</v>
      </c>
      <c r="AI725">
        <v>5.87</v>
      </c>
      <c r="AJ725">
        <v>4.9400000000000004</v>
      </c>
      <c r="AK725">
        <v>6.31</v>
      </c>
      <c r="AL725">
        <v>4.55</v>
      </c>
      <c r="AM725">
        <v>5.87</v>
      </c>
      <c r="AN725">
        <v>6.2</v>
      </c>
      <c r="AO725">
        <v>5.9</v>
      </c>
      <c r="AP725">
        <v>5.33</v>
      </c>
      <c r="AQ725" t="s">
        <v>334</v>
      </c>
      <c r="AR725">
        <v>3.82</v>
      </c>
      <c r="AS725">
        <v>6.11</v>
      </c>
      <c r="AT725">
        <v>5.53</v>
      </c>
      <c r="AU725">
        <v>6.29</v>
      </c>
    </row>
    <row r="726" spans="1:47" x14ac:dyDescent="0.25">
      <c r="A726">
        <v>4055</v>
      </c>
      <c r="B726" t="s">
        <v>394</v>
      </c>
      <c r="C726">
        <v>0</v>
      </c>
      <c r="D726" t="s">
        <v>471</v>
      </c>
      <c r="E726" t="s">
        <v>74</v>
      </c>
      <c r="F726">
        <v>96.08</v>
      </c>
      <c r="G726">
        <v>14.03</v>
      </c>
      <c r="H726">
        <v>35.83</v>
      </c>
      <c r="I726">
        <v>5.82</v>
      </c>
      <c r="J726">
        <v>97.01</v>
      </c>
      <c r="K726">
        <v>4433</v>
      </c>
      <c r="L726">
        <v>5.22</v>
      </c>
      <c r="M726">
        <v>2098</v>
      </c>
      <c r="N726">
        <v>32.21</v>
      </c>
      <c r="O726">
        <v>9.0299999999999994</v>
      </c>
      <c r="P726">
        <v>14.5</v>
      </c>
      <c r="Q726">
        <v>95.23</v>
      </c>
      <c r="R726">
        <v>86.13</v>
      </c>
      <c r="S726">
        <v>6.2</v>
      </c>
      <c r="T726">
        <v>2.86</v>
      </c>
      <c r="U726">
        <v>5.0199999999999996</v>
      </c>
      <c r="V726">
        <v>4.4400000000000004</v>
      </c>
      <c r="W726">
        <v>260.48</v>
      </c>
      <c r="X726">
        <v>5.62</v>
      </c>
      <c r="Y726">
        <v>1890</v>
      </c>
      <c r="Z726">
        <v>5.69</v>
      </c>
      <c r="AA726">
        <v>17.27</v>
      </c>
      <c r="AB726">
        <v>16.23</v>
      </c>
      <c r="AC726">
        <v>5.14</v>
      </c>
      <c r="AD726">
        <v>4.58</v>
      </c>
      <c r="AE726">
        <v>2.29</v>
      </c>
      <c r="AF726">
        <v>5.8</v>
      </c>
      <c r="AG726">
        <v>15680</v>
      </c>
      <c r="AH726">
        <v>175.55</v>
      </c>
      <c r="AI726">
        <v>20.36</v>
      </c>
      <c r="AJ726">
        <v>13.23</v>
      </c>
      <c r="AK726">
        <v>146.31</v>
      </c>
      <c r="AL726">
        <v>115.56</v>
      </c>
      <c r="AM726">
        <v>37.07</v>
      </c>
      <c r="AN726">
        <v>6.2</v>
      </c>
      <c r="AO726">
        <v>68.98</v>
      </c>
      <c r="AP726">
        <v>19.11</v>
      </c>
      <c r="AQ726" t="s">
        <v>334</v>
      </c>
      <c r="AR726">
        <v>12.48</v>
      </c>
      <c r="AS726">
        <v>145.62</v>
      </c>
      <c r="AT726">
        <v>5.53</v>
      </c>
      <c r="AU726">
        <v>243.89</v>
      </c>
    </row>
    <row r="727" spans="1:47" x14ac:dyDescent="0.25">
      <c r="A727">
        <v>4056</v>
      </c>
      <c r="B727" t="s">
        <v>395</v>
      </c>
      <c r="C727">
        <v>0</v>
      </c>
      <c r="D727" t="s">
        <v>471</v>
      </c>
      <c r="E727" t="s">
        <v>74</v>
      </c>
      <c r="F727">
        <v>5.86</v>
      </c>
      <c r="G727">
        <v>5.2</v>
      </c>
      <c r="H727">
        <v>8.19</v>
      </c>
      <c r="I727">
        <v>5.82</v>
      </c>
      <c r="J727">
        <v>16.34</v>
      </c>
      <c r="K727">
        <v>57.86</v>
      </c>
      <c r="L727">
        <v>5.22</v>
      </c>
      <c r="M727">
        <v>212.41</v>
      </c>
      <c r="N727">
        <v>3.72</v>
      </c>
      <c r="O727">
        <v>3.3</v>
      </c>
      <c r="P727">
        <v>1.1599999999999999</v>
      </c>
      <c r="Q727">
        <v>10.61</v>
      </c>
      <c r="R727">
        <v>6.04</v>
      </c>
      <c r="S727">
        <v>6.2</v>
      </c>
      <c r="T727">
        <v>2.86</v>
      </c>
      <c r="U727">
        <v>5.0199999999999996</v>
      </c>
      <c r="V727">
        <v>4.4400000000000004</v>
      </c>
      <c r="W727">
        <v>10.78</v>
      </c>
      <c r="X727">
        <v>5.62</v>
      </c>
      <c r="Y727">
        <v>49.01</v>
      </c>
      <c r="Z727">
        <v>5.69</v>
      </c>
      <c r="AA727">
        <v>27.25</v>
      </c>
      <c r="AB727">
        <v>2.46</v>
      </c>
      <c r="AC727">
        <v>5.14</v>
      </c>
      <c r="AD727">
        <v>3.37</v>
      </c>
      <c r="AE727">
        <v>1.59</v>
      </c>
      <c r="AF727">
        <v>5.8</v>
      </c>
      <c r="AG727">
        <v>2305</v>
      </c>
      <c r="AH727">
        <v>40.380000000000003</v>
      </c>
      <c r="AI727">
        <v>5.87</v>
      </c>
      <c r="AJ727">
        <v>4.9400000000000004</v>
      </c>
      <c r="AK727">
        <v>8.43</v>
      </c>
      <c r="AL727">
        <v>15.12</v>
      </c>
      <c r="AM727">
        <v>5.87</v>
      </c>
      <c r="AN727">
        <v>6.2</v>
      </c>
      <c r="AO727">
        <v>5.9</v>
      </c>
      <c r="AP727">
        <v>5.33</v>
      </c>
      <c r="AQ727" t="s">
        <v>334</v>
      </c>
      <c r="AR727">
        <v>3.82</v>
      </c>
      <c r="AS727">
        <v>6.11</v>
      </c>
      <c r="AT727">
        <v>5.53</v>
      </c>
      <c r="AU727">
        <v>6.29</v>
      </c>
    </row>
    <row r="728" spans="1:47" x14ac:dyDescent="0.25">
      <c r="A728">
        <v>4057</v>
      </c>
      <c r="B728" t="s">
        <v>396</v>
      </c>
      <c r="C728">
        <v>0</v>
      </c>
      <c r="D728" t="s">
        <v>471</v>
      </c>
      <c r="E728" t="s">
        <v>74</v>
      </c>
      <c r="F728">
        <v>19.68</v>
      </c>
      <c r="G728">
        <v>5.2</v>
      </c>
      <c r="H728">
        <v>8.19</v>
      </c>
      <c r="I728">
        <v>5.82</v>
      </c>
      <c r="J728">
        <v>5.36</v>
      </c>
      <c r="K728">
        <v>3.77</v>
      </c>
      <c r="L728">
        <v>5.22</v>
      </c>
      <c r="M728">
        <v>195.25</v>
      </c>
      <c r="N728">
        <v>3.72</v>
      </c>
      <c r="O728">
        <v>3.3</v>
      </c>
      <c r="P728">
        <v>1.1599999999999999</v>
      </c>
      <c r="Q728">
        <v>5.82</v>
      </c>
      <c r="R728">
        <v>6.04</v>
      </c>
      <c r="S728">
        <v>6.2</v>
      </c>
      <c r="T728">
        <v>2.86</v>
      </c>
      <c r="U728">
        <v>5.0199999999999996</v>
      </c>
      <c r="V728">
        <v>4.4400000000000004</v>
      </c>
      <c r="W728">
        <v>5.85</v>
      </c>
      <c r="X728">
        <v>5.62</v>
      </c>
      <c r="Y728">
        <v>74.849999999999994</v>
      </c>
      <c r="Z728">
        <v>5.69</v>
      </c>
      <c r="AA728">
        <v>2.16</v>
      </c>
      <c r="AB728">
        <v>2.46</v>
      </c>
      <c r="AC728">
        <v>5.14</v>
      </c>
      <c r="AD728">
        <v>3.37</v>
      </c>
      <c r="AE728">
        <v>1.59</v>
      </c>
      <c r="AF728">
        <v>5.8</v>
      </c>
      <c r="AG728">
        <v>104.86</v>
      </c>
      <c r="AH728">
        <v>6.27</v>
      </c>
      <c r="AI728">
        <v>5.87</v>
      </c>
      <c r="AJ728">
        <v>4.9400000000000004</v>
      </c>
      <c r="AK728">
        <v>6.31</v>
      </c>
      <c r="AL728">
        <v>4.55</v>
      </c>
      <c r="AM728">
        <v>11.09</v>
      </c>
      <c r="AN728">
        <v>6.2</v>
      </c>
      <c r="AO728">
        <v>5.9</v>
      </c>
      <c r="AP728">
        <v>5.33</v>
      </c>
      <c r="AQ728" t="s">
        <v>334</v>
      </c>
      <c r="AR728">
        <v>3.82</v>
      </c>
      <c r="AS728">
        <v>6.11</v>
      </c>
      <c r="AT728">
        <v>5.53</v>
      </c>
      <c r="AU728">
        <v>6.29</v>
      </c>
    </row>
    <row r="729" spans="1:47" x14ac:dyDescent="0.25">
      <c r="A729">
        <v>4058</v>
      </c>
      <c r="B729" t="s">
        <v>397</v>
      </c>
      <c r="C729">
        <v>0</v>
      </c>
      <c r="D729" t="s">
        <v>471</v>
      </c>
      <c r="E729" t="s">
        <v>74</v>
      </c>
      <c r="F729">
        <v>78.86</v>
      </c>
      <c r="G729">
        <v>5.2</v>
      </c>
      <c r="H729">
        <v>8.19</v>
      </c>
      <c r="I729">
        <v>5.82</v>
      </c>
      <c r="J729">
        <v>41.5</v>
      </c>
      <c r="K729">
        <v>97.66</v>
      </c>
      <c r="L729">
        <v>5.22</v>
      </c>
      <c r="M729">
        <v>1255</v>
      </c>
      <c r="N729">
        <v>5.32</v>
      </c>
      <c r="O729">
        <v>3.3</v>
      </c>
      <c r="P729">
        <v>3.57</v>
      </c>
      <c r="Q729">
        <v>5.82</v>
      </c>
      <c r="R729">
        <v>10.6</v>
      </c>
      <c r="S729">
        <v>6.2</v>
      </c>
      <c r="T729">
        <v>2.86</v>
      </c>
      <c r="U729">
        <v>5.0199999999999996</v>
      </c>
      <c r="V729">
        <v>4.4400000000000004</v>
      </c>
      <c r="W729">
        <v>5.85</v>
      </c>
      <c r="X729">
        <v>5.62</v>
      </c>
      <c r="Y729">
        <v>1097</v>
      </c>
      <c r="Z729">
        <v>5.69</v>
      </c>
      <c r="AA729">
        <v>17.149999999999999</v>
      </c>
      <c r="AB729">
        <v>2.46</v>
      </c>
      <c r="AC729">
        <v>5.14</v>
      </c>
      <c r="AD729">
        <v>3.37</v>
      </c>
      <c r="AE729">
        <v>1.59</v>
      </c>
      <c r="AF729">
        <v>5.8</v>
      </c>
      <c r="AG729">
        <v>15240</v>
      </c>
      <c r="AH729">
        <v>44.15</v>
      </c>
      <c r="AI729">
        <v>5.87</v>
      </c>
      <c r="AJ729">
        <v>6.76</v>
      </c>
      <c r="AK729">
        <v>68.55</v>
      </c>
      <c r="AL729">
        <v>72.88</v>
      </c>
      <c r="AM729">
        <v>43.26</v>
      </c>
      <c r="AN729">
        <v>6.2</v>
      </c>
      <c r="AO729">
        <v>9.1999999999999993</v>
      </c>
      <c r="AP729">
        <v>5.37</v>
      </c>
      <c r="AQ729" t="s">
        <v>334</v>
      </c>
      <c r="AR729">
        <v>3.82</v>
      </c>
      <c r="AS729">
        <v>35.299999999999997</v>
      </c>
      <c r="AT729">
        <v>5.53</v>
      </c>
      <c r="AU729">
        <v>10.02</v>
      </c>
    </row>
    <row r="730" spans="1:47" x14ac:dyDescent="0.25">
      <c r="A730">
        <v>4058</v>
      </c>
      <c r="B730" t="s">
        <v>397</v>
      </c>
      <c r="C730">
        <v>3</v>
      </c>
      <c r="D730" t="s">
        <v>471</v>
      </c>
      <c r="E730" t="s">
        <v>74</v>
      </c>
      <c r="F730">
        <v>82.57</v>
      </c>
      <c r="G730">
        <v>6.19</v>
      </c>
      <c r="H730">
        <v>8.19</v>
      </c>
      <c r="I730">
        <v>5.82</v>
      </c>
      <c r="J730">
        <v>21.48</v>
      </c>
      <c r="K730">
        <v>451.16</v>
      </c>
      <c r="L730">
        <v>5.22</v>
      </c>
      <c r="M730">
        <v>1352</v>
      </c>
      <c r="N730">
        <v>3.72</v>
      </c>
      <c r="O730">
        <v>3.3</v>
      </c>
      <c r="P730">
        <v>3.1</v>
      </c>
      <c r="Q730">
        <v>5.82</v>
      </c>
      <c r="R730">
        <v>6.71</v>
      </c>
      <c r="S730">
        <v>6.2</v>
      </c>
      <c r="T730">
        <v>2.86</v>
      </c>
      <c r="U730">
        <v>5.0199999999999996</v>
      </c>
      <c r="V730">
        <v>4.4400000000000004</v>
      </c>
      <c r="W730">
        <v>28.28</v>
      </c>
      <c r="X730">
        <v>5.62</v>
      </c>
      <c r="Y730">
        <v>694.83</v>
      </c>
      <c r="Z730">
        <v>5.69</v>
      </c>
      <c r="AA730">
        <v>2.2799999999999998</v>
      </c>
      <c r="AB730">
        <v>2.46</v>
      </c>
      <c r="AC730">
        <v>5.14</v>
      </c>
      <c r="AD730">
        <v>3.37</v>
      </c>
      <c r="AE730">
        <v>1.59</v>
      </c>
      <c r="AF730">
        <v>5.8</v>
      </c>
      <c r="AG730">
        <v>8207</v>
      </c>
      <c r="AH730">
        <v>31.2</v>
      </c>
      <c r="AI730">
        <v>5.87</v>
      </c>
      <c r="AJ730">
        <v>7.96</v>
      </c>
      <c r="AK730">
        <v>48.9</v>
      </c>
      <c r="AL730">
        <v>22.39</v>
      </c>
      <c r="AM730">
        <v>65.14</v>
      </c>
      <c r="AN730">
        <v>6.2</v>
      </c>
      <c r="AO730">
        <v>5.9</v>
      </c>
      <c r="AP730">
        <v>5.33</v>
      </c>
      <c r="AQ730" t="s">
        <v>334</v>
      </c>
      <c r="AR730">
        <v>3.82</v>
      </c>
      <c r="AS730">
        <v>6.11</v>
      </c>
      <c r="AT730">
        <v>5.53</v>
      </c>
      <c r="AU730">
        <v>22.8</v>
      </c>
    </row>
    <row r="731" spans="1:47" x14ac:dyDescent="0.25">
      <c r="A731">
        <v>4058</v>
      </c>
      <c r="B731" t="s">
        <v>397</v>
      </c>
      <c r="C731">
        <v>7</v>
      </c>
      <c r="D731" t="s">
        <v>471</v>
      </c>
      <c r="E731" t="s">
        <v>74</v>
      </c>
      <c r="F731">
        <v>87.2</v>
      </c>
      <c r="G731">
        <v>5.2</v>
      </c>
      <c r="H731">
        <v>8.19</v>
      </c>
      <c r="I731">
        <v>5.82</v>
      </c>
      <c r="J731">
        <v>15.49</v>
      </c>
      <c r="K731">
        <v>499.51</v>
      </c>
      <c r="L731">
        <v>5.22</v>
      </c>
      <c r="M731">
        <v>1413</v>
      </c>
      <c r="N731">
        <v>3.72</v>
      </c>
      <c r="O731">
        <v>3.3</v>
      </c>
      <c r="P731">
        <v>1.1599999999999999</v>
      </c>
      <c r="Q731">
        <v>5.82</v>
      </c>
      <c r="R731">
        <v>6.04</v>
      </c>
      <c r="S731">
        <v>6.2</v>
      </c>
      <c r="T731">
        <v>2.86</v>
      </c>
      <c r="U731">
        <v>5.0199999999999996</v>
      </c>
      <c r="V731">
        <v>4.4400000000000004</v>
      </c>
      <c r="W731">
        <v>5.85</v>
      </c>
      <c r="X731">
        <v>5.62</v>
      </c>
      <c r="Y731">
        <v>682.55</v>
      </c>
      <c r="Z731">
        <v>5.69</v>
      </c>
      <c r="AA731">
        <v>2.16</v>
      </c>
      <c r="AB731">
        <v>2.46</v>
      </c>
      <c r="AC731">
        <v>5.14</v>
      </c>
      <c r="AD731">
        <v>3.37</v>
      </c>
      <c r="AE731">
        <v>1.59</v>
      </c>
      <c r="AF731">
        <v>5.8</v>
      </c>
      <c r="AG731">
        <v>2925</v>
      </c>
      <c r="AH731">
        <v>28.07</v>
      </c>
      <c r="AI731">
        <v>5.87</v>
      </c>
      <c r="AJ731">
        <v>10.029999999999999</v>
      </c>
      <c r="AK731">
        <v>27.44</v>
      </c>
      <c r="AL731">
        <v>11.23</v>
      </c>
      <c r="AM731">
        <v>34.229999999999997</v>
      </c>
      <c r="AN731">
        <v>6.2</v>
      </c>
      <c r="AO731">
        <v>5.9</v>
      </c>
      <c r="AP731">
        <v>5.33</v>
      </c>
      <c r="AQ731" t="s">
        <v>334</v>
      </c>
      <c r="AR731">
        <v>3.82</v>
      </c>
      <c r="AS731">
        <v>6.11</v>
      </c>
      <c r="AT731">
        <v>5.53</v>
      </c>
      <c r="AU731">
        <v>24.44</v>
      </c>
    </row>
    <row r="732" spans="1:47" x14ac:dyDescent="0.25">
      <c r="A732">
        <v>4058</v>
      </c>
      <c r="B732" t="s">
        <v>397</v>
      </c>
      <c r="C732">
        <v>11</v>
      </c>
      <c r="D732" t="s">
        <v>471</v>
      </c>
      <c r="E732" t="s">
        <v>74</v>
      </c>
      <c r="F732">
        <v>31.42</v>
      </c>
      <c r="G732">
        <v>5.2</v>
      </c>
      <c r="H732">
        <v>8.19</v>
      </c>
      <c r="I732">
        <v>5.82</v>
      </c>
      <c r="J732">
        <v>14.65</v>
      </c>
      <c r="K732">
        <v>41.84</v>
      </c>
      <c r="L732">
        <v>5.22</v>
      </c>
      <c r="M732">
        <v>562.20000000000005</v>
      </c>
      <c r="N732">
        <v>3.72</v>
      </c>
      <c r="O732">
        <v>3.3</v>
      </c>
      <c r="P732">
        <v>1.1599999999999999</v>
      </c>
      <c r="Q732">
        <v>5.82</v>
      </c>
      <c r="R732">
        <v>6.04</v>
      </c>
      <c r="S732">
        <v>6.2</v>
      </c>
      <c r="T732">
        <v>2.86</v>
      </c>
      <c r="U732">
        <v>5.0199999999999996</v>
      </c>
      <c r="V732">
        <v>4.4400000000000004</v>
      </c>
      <c r="W732">
        <v>5.85</v>
      </c>
      <c r="X732">
        <v>5.62</v>
      </c>
      <c r="Y732">
        <v>83.53</v>
      </c>
      <c r="Z732">
        <v>5.69</v>
      </c>
      <c r="AA732">
        <v>2.16</v>
      </c>
      <c r="AB732">
        <v>2.46</v>
      </c>
      <c r="AC732">
        <v>5.14</v>
      </c>
      <c r="AD732">
        <v>3.37</v>
      </c>
      <c r="AE732">
        <v>1.59</v>
      </c>
      <c r="AF732">
        <v>5.8</v>
      </c>
      <c r="AG732">
        <v>975.92</v>
      </c>
      <c r="AH732">
        <v>7.06</v>
      </c>
      <c r="AI732">
        <v>5.87</v>
      </c>
      <c r="AJ732">
        <v>4.9400000000000004</v>
      </c>
      <c r="AK732">
        <v>6.31</v>
      </c>
      <c r="AL732">
        <v>4.55</v>
      </c>
      <c r="AM732">
        <v>17.45</v>
      </c>
      <c r="AN732">
        <v>6.2</v>
      </c>
      <c r="AO732">
        <v>5.9</v>
      </c>
      <c r="AP732">
        <v>5.33</v>
      </c>
      <c r="AQ732" t="s">
        <v>334</v>
      </c>
      <c r="AR732">
        <v>3.82</v>
      </c>
      <c r="AS732">
        <v>6.11</v>
      </c>
      <c r="AT732">
        <v>5.53</v>
      </c>
      <c r="AU732">
        <v>6.29</v>
      </c>
    </row>
    <row r="733" spans="1:47" x14ac:dyDescent="0.25">
      <c r="A733">
        <v>4058</v>
      </c>
      <c r="B733" t="s">
        <v>397</v>
      </c>
      <c r="C733">
        <v>31</v>
      </c>
      <c r="D733" t="s">
        <v>471</v>
      </c>
      <c r="E733" t="s">
        <v>74</v>
      </c>
      <c r="F733">
        <v>19.84</v>
      </c>
      <c r="G733">
        <v>5.2</v>
      </c>
      <c r="H733">
        <v>8.19</v>
      </c>
      <c r="I733">
        <v>5.82</v>
      </c>
      <c r="J733">
        <v>6.67</v>
      </c>
      <c r="K733">
        <v>3.77</v>
      </c>
      <c r="L733">
        <v>5.22</v>
      </c>
      <c r="M733">
        <v>423.97</v>
      </c>
      <c r="N733">
        <v>3.72</v>
      </c>
      <c r="O733">
        <v>3.3</v>
      </c>
      <c r="P733">
        <v>1.1599999999999999</v>
      </c>
      <c r="Q733">
        <v>5.82</v>
      </c>
      <c r="R733">
        <v>6.04</v>
      </c>
      <c r="S733">
        <v>6.2</v>
      </c>
      <c r="T733">
        <v>2.86</v>
      </c>
      <c r="U733">
        <v>5.0199999999999996</v>
      </c>
      <c r="V733">
        <v>4.4400000000000004</v>
      </c>
      <c r="W733">
        <v>5.85</v>
      </c>
      <c r="X733">
        <v>5.62</v>
      </c>
      <c r="Y733">
        <v>119.78</v>
      </c>
      <c r="Z733">
        <v>5.69</v>
      </c>
      <c r="AA733">
        <v>2.16</v>
      </c>
      <c r="AB733">
        <v>2.46</v>
      </c>
      <c r="AC733">
        <v>5.14</v>
      </c>
      <c r="AD733">
        <v>3.37</v>
      </c>
      <c r="AE733">
        <v>1.59</v>
      </c>
      <c r="AF733">
        <v>5.8</v>
      </c>
      <c r="AG733">
        <v>796.55</v>
      </c>
      <c r="AH733">
        <v>6.59</v>
      </c>
      <c r="AI733">
        <v>5.87</v>
      </c>
      <c r="AJ733">
        <v>4.9400000000000004</v>
      </c>
      <c r="AK733">
        <v>6.31</v>
      </c>
      <c r="AL733">
        <v>4.55</v>
      </c>
      <c r="AM733">
        <v>16.37</v>
      </c>
      <c r="AN733">
        <v>6.2</v>
      </c>
      <c r="AO733">
        <v>5.9</v>
      </c>
      <c r="AP733">
        <v>5.33</v>
      </c>
      <c r="AQ733" t="s">
        <v>334</v>
      </c>
      <c r="AR733">
        <v>3.82</v>
      </c>
      <c r="AS733">
        <v>6.11</v>
      </c>
      <c r="AT733">
        <v>5.53</v>
      </c>
      <c r="AU733">
        <v>6.29</v>
      </c>
    </row>
    <row r="734" spans="1:47" x14ac:dyDescent="0.25">
      <c r="A734">
        <v>4059</v>
      </c>
      <c r="B734" t="s">
        <v>398</v>
      </c>
      <c r="C734">
        <v>0</v>
      </c>
      <c r="D734" t="s">
        <v>471</v>
      </c>
      <c r="E734" t="s">
        <v>74</v>
      </c>
      <c r="F734">
        <v>14.24</v>
      </c>
      <c r="G734">
        <v>5.2</v>
      </c>
      <c r="H734">
        <v>8.19</v>
      </c>
      <c r="I734">
        <v>5.82</v>
      </c>
      <c r="J734">
        <v>5.36</v>
      </c>
      <c r="K734">
        <v>3.77</v>
      </c>
      <c r="L734">
        <v>5.22</v>
      </c>
      <c r="M734">
        <v>162.15</v>
      </c>
      <c r="N734">
        <v>3.72</v>
      </c>
      <c r="O734">
        <v>3.3</v>
      </c>
      <c r="P734">
        <v>1.1599999999999999</v>
      </c>
      <c r="Q734">
        <v>5.82</v>
      </c>
      <c r="R734">
        <v>6.04</v>
      </c>
      <c r="S734">
        <v>6.2</v>
      </c>
      <c r="T734">
        <v>2.86</v>
      </c>
      <c r="U734">
        <v>5.0199999999999996</v>
      </c>
      <c r="V734">
        <v>4.4400000000000004</v>
      </c>
      <c r="W734">
        <v>5.85</v>
      </c>
      <c r="X734">
        <v>5.62</v>
      </c>
      <c r="Y734">
        <v>11.71</v>
      </c>
      <c r="Z734">
        <v>5.69</v>
      </c>
      <c r="AA734">
        <v>2.16</v>
      </c>
      <c r="AB734">
        <v>2.46</v>
      </c>
      <c r="AC734">
        <v>5.14</v>
      </c>
      <c r="AD734">
        <v>3.37</v>
      </c>
      <c r="AE734">
        <v>1.59</v>
      </c>
      <c r="AF734">
        <v>5.8</v>
      </c>
      <c r="AG734">
        <v>250.72</v>
      </c>
      <c r="AH734">
        <v>6.67</v>
      </c>
      <c r="AI734">
        <v>5.87</v>
      </c>
      <c r="AJ734">
        <v>4.9400000000000004</v>
      </c>
      <c r="AK734">
        <v>6.31</v>
      </c>
      <c r="AL734">
        <v>4.55</v>
      </c>
      <c r="AM734">
        <v>9.6999999999999993</v>
      </c>
      <c r="AN734">
        <v>6.2</v>
      </c>
      <c r="AO734">
        <v>5.9</v>
      </c>
      <c r="AP734">
        <v>5.33</v>
      </c>
      <c r="AQ734" t="s">
        <v>334</v>
      </c>
      <c r="AR734">
        <v>3.82</v>
      </c>
      <c r="AS734">
        <v>6.11</v>
      </c>
      <c r="AT734">
        <v>5.53</v>
      </c>
      <c r="AU734">
        <v>6.29</v>
      </c>
    </row>
    <row r="735" spans="1:47" x14ac:dyDescent="0.25">
      <c r="A735">
        <v>4059</v>
      </c>
      <c r="B735" t="s">
        <v>398</v>
      </c>
      <c r="C735">
        <v>31</v>
      </c>
      <c r="D735" t="s">
        <v>471</v>
      </c>
      <c r="E735" t="s">
        <v>74</v>
      </c>
      <c r="F735">
        <v>5.86</v>
      </c>
      <c r="G735">
        <v>5.2</v>
      </c>
      <c r="H735">
        <v>8.19</v>
      </c>
      <c r="I735">
        <v>5.82</v>
      </c>
      <c r="J735">
        <v>5.36</v>
      </c>
      <c r="K735">
        <v>3.77</v>
      </c>
      <c r="L735">
        <v>5.22</v>
      </c>
      <c r="M735">
        <v>38.25</v>
      </c>
      <c r="N735">
        <v>3.72</v>
      </c>
      <c r="O735">
        <v>3.3</v>
      </c>
      <c r="P735">
        <v>1.1599999999999999</v>
      </c>
      <c r="Q735">
        <v>5.82</v>
      </c>
      <c r="R735">
        <v>6.04</v>
      </c>
      <c r="S735">
        <v>6.2</v>
      </c>
      <c r="T735">
        <v>2.86</v>
      </c>
      <c r="U735">
        <v>5.0199999999999996</v>
      </c>
      <c r="V735">
        <v>4.4400000000000004</v>
      </c>
      <c r="W735">
        <v>5.85</v>
      </c>
      <c r="X735">
        <v>5.62</v>
      </c>
      <c r="Y735">
        <v>5.91</v>
      </c>
      <c r="Z735">
        <v>5.69</v>
      </c>
      <c r="AA735">
        <v>2.16</v>
      </c>
      <c r="AB735">
        <v>2.46</v>
      </c>
      <c r="AC735">
        <v>5.14</v>
      </c>
      <c r="AD735">
        <v>3.37</v>
      </c>
      <c r="AE735">
        <v>1.59</v>
      </c>
      <c r="AF735">
        <v>5.8</v>
      </c>
      <c r="AG735">
        <v>27.23</v>
      </c>
      <c r="AH735">
        <v>6.27</v>
      </c>
      <c r="AI735">
        <v>5.87</v>
      </c>
      <c r="AJ735">
        <v>4.9400000000000004</v>
      </c>
      <c r="AK735">
        <v>6.31</v>
      </c>
      <c r="AL735">
        <v>4.55</v>
      </c>
      <c r="AM735">
        <v>5.87</v>
      </c>
      <c r="AN735">
        <v>6.2</v>
      </c>
      <c r="AO735">
        <v>5.9</v>
      </c>
      <c r="AP735">
        <v>5.33</v>
      </c>
      <c r="AQ735" t="s">
        <v>334</v>
      </c>
      <c r="AR735">
        <v>3.82</v>
      </c>
      <c r="AS735">
        <v>6.11</v>
      </c>
      <c r="AT735">
        <v>5.53</v>
      </c>
      <c r="AU735">
        <v>6.29</v>
      </c>
    </row>
    <row r="736" spans="1:47" x14ac:dyDescent="0.25">
      <c r="A736">
        <v>4060</v>
      </c>
      <c r="B736" t="s">
        <v>399</v>
      </c>
      <c r="C736">
        <v>0</v>
      </c>
      <c r="D736" t="s">
        <v>471</v>
      </c>
      <c r="E736" t="s">
        <v>74</v>
      </c>
      <c r="F736">
        <v>5.86</v>
      </c>
      <c r="G736">
        <v>5.2</v>
      </c>
      <c r="H736">
        <v>8.19</v>
      </c>
      <c r="I736">
        <v>5.82</v>
      </c>
      <c r="J736">
        <v>5.94</v>
      </c>
      <c r="K736">
        <v>6.73</v>
      </c>
      <c r="L736">
        <v>5.22</v>
      </c>
      <c r="M736">
        <v>56.81</v>
      </c>
      <c r="N736">
        <v>3.72</v>
      </c>
      <c r="O736">
        <v>3.3</v>
      </c>
      <c r="P736">
        <v>1.1599999999999999</v>
      </c>
      <c r="Q736">
        <v>5.82</v>
      </c>
      <c r="R736">
        <v>6.04</v>
      </c>
      <c r="S736">
        <v>6.2</v>
      </c>
      <c r="T736">
        <v>2.86</v>
      </c>
      <c r="U736">
        <v>5.0199999999999996</v>
      </c>
      <c r="V736">
        <v>4.4400000000000004</v>
      </c>
      <c r="W736">
        <v>5.85</v>
      </c>
      <c r="X736">
        <v>5.62</v>
      </c>
      <c r="Y736">
        <v>30.29</v>
      </c>
      <c r="Z736">
        <v>5.69</v>
      </c>
      <c r="AA736">
        <v>2.16</v>
      </c>
      <c r="AB736">
        <v>2.46</v>
      </c>
      <c r="AC736">
        <v>5.14</v>
      </c>
      <c r="AD736">
        <v>3.37</v>
      </c>
      <c r="AE736">
        <v>1.59</v>
      </c>
      <c r="AF736">
        <v>5.8</v>
      </c>
      <c r="AG736">
        <v>122.11</v>
      </c>
      <c r="AH736">
        <v>18.43</v>
      </c>
      <c r="AI736">
        <v>5.87</v>
      </c>
      <c r="AJ736">
        <v>4.9400000000000004</v>
      </c>
      <c r="AK736">
        <v>7.05</v>
      </c>
      <c r="AL736">
        <v>16.32</v>
      </c>
      <c r="AM736">
        <v>5.87</v>
      </c>
      <c r="AN736">
        <v>6.2</v>
      </c>
      <c r="AO736">
        <v>5.9</v>
      </c>
      <c r="AP736">
        <v>5.33</v>
      </c>
      <c r="AQ736" t="s">
        <v>334</v>
      </c>
      <c r="AR736">
        <v>3.82</v>
      </c>
      <c r="AS736">
        <v>16.63</v>
      </c>
      <c r="AT736">
        <v>5.53</v>
      </c>
      <c r="AU736">
        <v>6.29</v>
      </c>
    </row>
    <row r="737" spans="1:47" x14ac:dyDescent="0.25">
      <c r="A737">
        <v>4060</v>
      </c>
      <c r="B737" t="s">
        <v>399</v>
      </c>
      <c r="C737">
        <v>8</v>
      </c>
      <c r="D737" t="s">
        <v>471</v>
      </c>
      <c r="E737" t="s">
        <v>74</v>
      </c>
      <c r="F737">
        <v>172.64</v>
      </c>
      <c r="G737">
        <v>105.03</v>
      </c>
      <c r="H737">
        <v>18.22</v>
      </c>
      <c r="I737">
        <v>5.82</v>
      </c>
      <c r="J737">
        <v>16.34</v>
      </c>
      <c r="K737">
        <v>2246</v>
      </c>
      <c r="L737">
        <v>5.22</v>
      </c>
      <c r="M737">
        <v>2828</v>
      </c>
      <c r="N737">
        <v>12.1</v>
      </c>
      <c r="O737">
        <v>3.3</v>
      </c>
      <c r="P737">
        <v>5.36</v>
      </c>
      <c r="Q737">
        <v>6.98</v>
      </c>
      <c r="R737">
        <v>22.12</v>
      </c>
      <c r="S737">
        <v>6.2</v>
      </c>
      <c r="T737">
        <v>2.86</v>
      </c>
      <c r="U737">
        <v>5.0199999999999996</v>
      </c>
      <c r="V737">
        <v>4.4400000000000004</v>
      </c>
      <c r="W737">
        <v>5.85</v>
      </c>
      <c r="X737">
        <v>5.62</v>
      </c>
      <c r="Y737">
        <v>4315</v>
      </c>
      <c r="Z737">
        <v>5.69</v>
      </c>
      <c r="AA737">
        <v>2.16</v>
      </c>
      <c r="AB737">
        <v>2.82</v>
      </c>
      <c r="AC737">
        <v>5.14</v>
      </c>
      <c r="AD737">
        <v>3.37</v>
      </c>
      <c r="AE737">
        <v>1.59</v>
      </c>
      <c r="AF737">
        <v>5.8</v>
      </c>
      <c r="AG737">
        <v>1888</v>
      </c>
      <c r="AH737">
        <v>63.12</v>
      </c>
      <c r="AI737">
        <v>18.47</v>
      </c>
      <c r="AJ737">
        <v>10.33</v>
      </c>
      <c r="AK737">
        <v>58.64</v>
      </c>
      <c r="AL737">
        <v>66.09</v>
      </c>
      <c r="AM737">
        <v>101.66</v>
      </c>
      <c r="AN737">
        <v>6.2</v>
      </c>
      <c r="AO737">
        <v>8.4600000000000009</v>
      </c>
      <c r="AP737">
        <v>12.25</v>
      </c>
      <c r="AQ737" t="s">
        <v>334</v>
      </c>
      <c r="AR737">
        <v>3.82</v>
      </c>
      <c r="AS737">
        <v>6.11</v>
      </c>
      <c r="AT737">
        <v>5.53</v>
      </c>
      <c r="AU737">
        <v>261.06</v>
      </c>
    </row>
    <row r="738" spans="1:47" x14ac:dyDescent="0.25">
      <c r="A738">
        <v>4060</v>
      </c>
      <c r="B738" t="s">
        <v>399</v>
      </c>
      <c r="C738">
        <v>10</v>
      </c>
      <c r="D738" t="s">
        <v>471</v>
      </c>
      <c r="E738" t="s">
        <v>74</v>
      </c>
      <c r="F738">
        <v>148.26</v>
      </c>
      <c r="G738">
        <v>92.37</v>
      </c>
      <c r="H738">
        <v>8.19</v>
      </c>
      <c r="I738">
        <v>5.82</v>
      </c>
      <c r="J738">
        <v>11.34</v>
      </c>
      <c r="K738">
        <v>1872</v>
      </c>
      <c r="L738">
        <v>5.22</v>
      </c>
      <c r="M738">
        <v>2411</v>
      </c>
      <c r="N738">
        <v>3.72</v>
      </c>
      <c r="O738">
        <v>3.3</v>
      </c>
      <c r="P738">
        <v>1.88</v>
      </c>
      <c r="Q738">
        <v>5.82</v>
      </c>
      <c r="R738">
        <v>22.12</v>
      </c>
      <c r="S738">
        <v>6.2</v>
      </c>
      <c r="T738">
        <v>2.86</v>
      </c>
      <c r="U738">
        <v>5.0199999999999996</v>
      </c>
      <c r="V738">
        <v>4.4400000000000004</v>
      </c>
      <c r="W738">
        <v>5.85</v>
      </c>
      <c r="X738">
        <v>5.62</v>
      </c>
      <c r="Y738">
        <v>2159</v>
      </c>
      <c r="Z738">
        <v>5.69</v>
      </c>
      <c r="AA738">
        <v>2.16</v>
      </c>
      <c r="AB738">
        <v>2.46</v>
      </c>
      <c r="AC738">
        <v>5.14</v>
      </c>
      <c r="AD738">
        <v>3.37</v>
      </c>
      <c r="AE738">
        <v>1.59</v>
      </c>
      <c r="AF738">
        <v>5.8</v>
      </c>
      <c r="AG738">
        <v>2435</v>
      </c>
      <c r="AH738">
        <v>116.37</v>
      </c>
      <c r="AI738">
        <v>15.89</v>
      </c>
      <c r="AJ738">
        <v>4.9400000000000004</v>
      </c>
      <c r="AK738">
        <v>17.12</v>
      </c>
      <c r="AL738">
        <v>35.880000000000003</v>
      </c>
      <c r="AM738">
        <v>57.64</v>
      </c>
      <c r="AN738">
        <v>6.2</v>
      </c>
      <c r="AO738">
        <v>84.07</v>
      </c>
      <c r="AP738">
        <v>13.14</v>
      </c>
      <c r="AQ738" t="s">
        <v>334</v>
      </c>
      <c r="AR738">
        <v>3.82</v>
      </c>
      <c r="AS738">
        <v>6.11</v>
      </c>
      <c r="AT738">
        <v>5.53</v>
      </c>
      <c r="AU738">
        <v>129.74</v>
      </c>
    </row>
    <row r="739" spans="1:47" x14ac:dyDescent="0.25">
      <c r="A739">
        <v>4060</v>
      </c>
      <c r="B739" t="s">
        <v>399</v>
      </c>
      <c r="C739">
        <v>29</v>
      </c>
      <c r="D739" t="s">
        <v>471</v>
      </c>
      <c r="E739" t="s">
        <v>74</v>
      </c>
      <c r="F739">
        <v>352.11</v>
      </c>
      <c r="G739">
        <v>154.93</v>
      </c>
      <c r="H739">
        <v>8.19</v>
      </c>
      <c r="I739">
        <v>5.82</v>
      </c>
      <c r="J739">
        <v>16.34</v>
      </c>
      <c r="K739">
        <v>4559</v>
      </c>
      <c r="L739">
        <v>5.22</v>
      </c>
      <c r="M739">
        <v>2104</v>
      </c>
      <c r="N739">
        <v>3.72</v>
      </c>
      <c r="O739">
        <v>3.3</v>
      </c>
      <c r="P739">
        <v>81.75</v>
      </c>
      <c r="Q739">
        <v>1345</v>
      </c>
      <c r="R739">
        <v>91.81</v>
      </c>
      <c r="S739">
        <v>6.2</v>
      </c>
      <c r="T739">
        <v>2.86</v>
      </c>
      <c r="U739">
        <v>5.0199999999999996</v>
      </c>
      <c r="V739">
        <v>4.4400000000000004</v>
      </c>
      <c r="W739">
        <v>236.27</v>
      </c>
      <c r="X739">
        <v>5.62</v>
      </c>
      <c r="Y739">
        <v>8726</v>
      </c>
      <c r="Z739">
        <v>5.69</v>
      </c>
      <c r="AA739">
        <v>17.27</v>
      </c>
      <c r="AB739">
        <v>2.46</v>
      </c>
      <c r="AC739">
        <v>5.14</v>
      </c>
      <c r="AD739">
        <v>3.37</v>
      </c>
      <c r="AE739">
        <v>1.59</v>
      </c>
      <c r="AF739">
        <v>5.8</v>
      </c>
      <c r="AG739">
        <v>3001</v>
      </c>
      <c r="AH739">
        <v>156</v>
      </c>
      <c r="AI739">
        <v>5.87</v>
      </c>
      <c r="AJ739">
        <v>29.6</v>
      </c>
      <c r="AK739">
        <v>238.93</v>
      </c>
      <c r="AL739">
        <v>456.32</v>
      </c>
      <c r="AM739">
        <v>116.21</v>
      </c>
      <c r="AN739">
        <v>6.2</v>
      </c>
      <c r="AO739">
        <v>79.62</v>
      </c>
      <c r="AP739">
        <v>9.69</v>
      </c>
      <c r="AQ739" t="s">
        <v>334</v>
      </c>
      <c r="AR739">
        <v>25.49</v>
      </c>
      <c r="AS739">
        <v>72.59</v>
      </c>
      <c r="AT739">
        <v>5.53</v>
      </c>
      <c r="AU739">
        <v>559.64</v>
      </c>
    </row>
    <row r="740" spans="1:47" x14ac:dyDescent="0.25">
      <c r="A740">
        <v>4061</v>
      </c>
      <c r="B740" t="s">
        <v>400</v>
      </c>
      <c r="C740">
        <v>0</v>
      </c>
      <c r="D740" t="s">
        <v>471</v>
      </c>
      <c r="E740" t="s">
        <v>74</v>
      </c>
      <c r="F740">
        <v>82.57</v>
      </c>
      <c r="G740">
        <v>5.2</v>
      </c>
      <c r="H740">
        <v>8.19</v>
      </c>
      <c r="I740">
        <v>5.82</v>
      </c>
      <c r="J740">
        <v>5.36</v>
      </c>
      <c r="K740">
        <v>3.77</v>
      </c>
      <c r="L740">
        <v>5.22</v>
      </c>
      <c r="M740">
        <v>176.91</v>
      </c>
      <c r="N740">
        <v>3.72</v>
      </c>
      <c r="O740">
        <v>3.3</v>
      </c>
      <c r="P740">
        <v>1.1599999999999999</v>
      </c>
      <c r="Q740">
        <v>5.82</v>
      </c>
      <c r="R740">
        <v>6.04</v>
      </c>
      <c r="S740">
        <v>6.2</v>
      </c>
      <c r="T740">
        <v>2.86</v>
      </c>
      <c r="U740">
        <v>5.0199999999999996</v>
      </c>
      <c r="V740">
        <v>4.4400000000000004</v>
      </c>
      <c r="W740">
        <v>5.85</v>
      </c>
      <c r="X740">
        <v>5.62</v>
      </c>
      <c r="Y740">
        <v>337.27</v>
      </c>
      <c r="Z740">
        <v>5.69</v>
      </c>
      <c r="AA740">
        <v>2.16</v>
      </c>
      <c r="AB740">
        <v>2.46</v>
      </c>
      <c r="AC740">
        <v>5.14</v>
      </c>
      <c r="AD740">
        <v>3.37</v>
      </c>
      <c r="AE740">
        <v>1.59</v>
      </c>
      <c r="AF740">
        <v>5.8</v>
      </c>
      <c r="AG740">
        <v>114.52</v>
      </c>
      <c r="AH740">
        <v>24.56</v>
      </c>
      <c r="AI740">
        <v>5.87</v>
      </c>
      <c r="AJ740">
        <v>4.9400000000000004</v>
      </c>
      <c r="AK740">
        <v>6.31</v>
      </c>
      <c r="AL740">
        <v>4.55</v>
      </c>
      <c r="AM740">
        <v>42.36</v>
      </c>
      <c r="AN740">
        <v>6.2</v>
      </c>
      <c r="AO740">
        <v>5.9</v>
      </c>
      <c r="AP740">
        <v>5.33</v>
      </c>
      <c r="AQ740" t="s">
        <v>334</v>
      </c>
      <c r="AR740">
        <v>3.82</v>
      </c>
      <c r="AS740">
        <v>6.11</v>
      </c>
      <c r="AT740">
        <v>5.53</v>
      </c>
      <c r="AU740">
        <v>6.29</v>
      </c>
    </row>
    <row r="741" spans="1:47" x14ac:dyDescent="0.25">
      <c r="A741">
        <v>4061</v>
      </c>
      <c r="B741" t="s">
        <v>400</v>
      </c>
      <c r="C741">
        <v>29</v>
      </c>
      <c r="D741" t="s">
        <v>471</v>
      </c>
      <c r="E741" t="s">
        <v>74</v>
      </c>
      <c r="F741">
        <v>5.86</v>
      </c>
      <c r="G741">
        <v>5.2</v>
      </c>
      <c r="H741">
        <v>8.19</v>
      </c>
      <c r="I741">
        <v>5.82</v>
      </c>
      <c r="J741">
        <v>5.36</v>
      </c>
      <c r="K741">
        <v>3.77</v>
      </c>
      <c r="L741">
        <v>5.22</v>
      </c>
      <c r="M741">
        <v>6</v>
      </c>
      <c r="N741">
        <v>3.72</v>
      </c>
      <c r="O741">
        <v>3.3</v>
      </c>
      <c r="P741">
        <v>1.1599999999999999</v>
      </c>
      <c r="Q741">
        <v>5.82</v>
      </c>
      <c r="R741">
        <v>6.04</v>
      </c>
      <c r="S741">
        <v>6.2</v>
      </c>
      <c r="T741">
        <v>2.86</v>
      </c>
      <c r="U741">
        <v>5.0199999999999996</v>
      </c>
      <c r="V741">
        <v>4.4400000000000004</v>
      </c>
      <c r="W741">
        <v>5.85</v>
      </c>
      <c r="X741">
        <v>5.62</v>
      </c>
      <c r="Y741">
        <v>5.91</v>
      </c>
      <c r="Z741">
        <v>5.69</v>
      </c>
      <c r="AA741">
        <v>2.16</v>
      </c>
      <c r="AB741">
        <v>2.46</v>
      </c>
      <c r="AC741">
        <v>5.14</v>
      </c>
      <c r="AD741">
        <v>3.37</v>
      </c>
      <c r="AE741">
        <v>1.59</v>
      </c>
      <c r="AF741">
        <v>5.8</v>
      </c>
      <c r="AG741">
        <v>4.51</v>
      </c>
      <c r="AH741">
        <v>6.27</v>
      </c>
      <c r="AI741">
        <v>5.87</v>
      </c>
      <c r="AJ741">
        <v>4.9400000000000004</v>
      </c>
      <c r="AK741">
        <v>6.31</v>
      </c>
      <c r="AL741">
        <v>4.55</v>
      </c>
      <c r="AM741">
        <v>5.87</v>
      </c>
      <c r="AN741">
        <v>6.2</v>
      </c>
      <c r="AO741">
        <v>5.9</v>
      </c>
      <c r="AP741">
        <v>5.33</v>
      </c>
      <c r="AQ741" t="s">
        <v>334</v>
      </c>
      <c r="AR741">
        <v>3.82</v>
      </c>
      <c r="AS741">
        <v>6.11</v>
      </c>
      <c r="AT741">
        <v>5.53</v>
      </c>
      <c r="AU741">
        <v>6.29</v>
      </c>
    </row>
    <row r="742" spans="1:47" x14ac:dyDescent="0.25">
      <c r="A742">
        <v>4062</v>
      </c>
      <c r="B742" t="s">
        <v>401</v>
      </c>
      <c r="C742">
        <v>0</v>
      </c>
      <c r="D742" t="s">
        <v>471</v>
      </c>
      <c r="E742" t="s">
        <v>74</v>
      </c>
      <c r="F742">
        <v>5.86</v>
      </c>
      <c r="G742">
        <v>5.2</v>
      </c>
      <c r="H742">
        <v>8.19</v>
      </c>
      <c r="I742">
        <v>5.82</v>
      </c>
      <c r="J742">
        <v>5.36</v>
      </c>
      <c r="K742">
        <v>3.77</v>
      </c>
      <c r="L742">
        <v>5.22</v>
      </c>
      <c r="M742">
        <v>6</v>
      </c>
      <c r="N742">
        <v>3.72</v>
      </c>
      <c r="O742">
        <v>3.3</v>
      </c>
      <c r="P742">
        <v>1.1599999999999999</v>
      </c>
      <c r="Q742">
        <v>5.82</v>
      </c>
      <c r="R742">
        <v>6.04</v>
      </c>
      <c r="S742">
        <v>6.2</v>
      </c>
      <c r="T742">
        <v>2.86</v>
      </c>
      <c r="U742">
        <v>5.0199999999999996</v>
      </c>
      <c r="V742">
        <v>4.4400000000000004</v>
      </c>
      <c r="W742">
        <v>5.85</v>
      </c>
      <c r="X742">
        <v>5.62</v>
      </c>
      <c r="Y742">
        <v>5.91</v>
      </c>
      <c r="Z742">
        <v>5.69</v>
      </c>
      <c r="AA742">
        <v>2.16</v>
      </c>
      <c r="AB742">
        <v>2.46</v>
      </c>
      <c r="AC742">
        <v>5.14</v>
      </c>
      <c r="AD742">
        <v>3.37</v>
      </c>
      <c r="AE742">
        <v>1.59</v>
      </c>
      <c r="AF742">
        <v>5.8</v>
      </c>
      <c r="AG742">
        <v>4.51</v>
      </c>
      <c r="AH742">
        <v>6.27</v>
      </c>
      <c r="AI742">
        <v>5.87</v>
      </c>
      <c r="AJ742">
        <v>4.9400000000000004</v>
      </c>
      <c r="AK742">
        <v>6.31</v>
      </c>
      <c r="AL742">
        <v>4.55</v>
      </c>
      <c r="AM742">
        <v>5.87</v>
      </c>
      <c r="AN742">
        <v>6.2</v>
      </c>
      <c r="AO742">
        <v>5.9</v>
      </c>
      <c r="AP742">
        <v>5.33</v>
      </c>
      <c r="AQ742" t="s">
        <v>334</v>
      </c>
      <c r="AR742">
        <v>3.82</v>
      </c>
      <c r="AS742">
        <v>6.11</v>
      </c>
      <c r="AT742">
        <v>5.53</v>
      </c>
      <c r="AU742">
        <v>6.29</v>
      </c>
    </row>
    <row r="743" spans="1:47" x14ac:dyDescent="0.25">
      <c r="A743">
        <v>4062</v>
      </c>
      <c r="B743" t="s">
        <v>401</v>
      </c>
      <c r="C743">
        <v>29</v>
      </c>
      <c r="D743" t="s">
        <v>471</v>
      </c>
      <c r="E743" t="s">
        <v>74</v>
      </c>
      <c r="F743">
        <v>6.83</v>
      </c>
      <c r="G743">
        <v>5.2</v>
      </c>
      <c r="H743">
        <v>8.19</v>
      </c>
      <c r="I743">
        <v>5.82</v>
      </c>
      <c r="J743">
        <v>5.36</v>
      </c>
      <c r="K743">
        <v>3.77</v>
      </c>
      <c r="L743">
        <v>5.22</v>
      </c>
      <c r="M743">
        <v>6</v>
      </c>
      <c r="N743">
        <v>3.72</v>
      </c>
      <c r="O743">
        <v>3.3</v>
      </c>
      <c r="P743">
        <v>1.1599999999999999</v>
      </c>
      <c r="Q743">
        <v>5.82</v>
      </c>
      <c r="R743">
        <v>6.04</v>
      </c>
      <c r="S743">
        <v>6.2</v>
      </c>
      <c r="T743">
        <v>2.86</v>
      </c>
      <c r="U743">
        <v>5.0199999999999996</v>
      </c>
      <c r="V743">
        <v>4.4400000000000004</v>
      </c>
      <c r="W743">
        <v>5.85</v>
      </c>
      <c r="X743">
        <v>5.62</v>
      </c>
      <c r="Y743">
        <v>5.91</v>
      </c>
      <c r="Z743">
        <v>5.69</v>
      </c>
      <c r="AA743">
        <v>2.16</v>
      </c>
      <c r="AB743">
        <v>2.46</v>
      </c>
      <c r="AC743">
        <v>5.14</v>
      </c>
      <c r="AD743">
        <v>3.37</v>
      </c>
      <c r="AE743">
        <v>1.59</v>
      </c>
      <c r="AF743">
        <v>5.8</v>
      </c>
      <c r="AG743">
        <v>4.51</v>
      </c>
      <c r="AH743">
        <v>6.27</v>
      </c>
      <c r="AI743">
        <v>5.87</v>
      </c>
      <c r="AJ743">
        <v>4.9400000000000004</v>
      </c>
      <c r="AK743">
        <v>6.31</v>
      </c>
      <c r="AL743">
        <v>4.55</v>
      </c>
      <c r="AM743">
        <v>5.87</v>
      </c>
      <c r="AN743">
        <v>6.2</v>
      </c>
      <c r="AO743">
        <v>5.9</v>
      </c>
      <c r="AP743">
        <v>5.33</v>
      </c>
      <c r="AQ743" t="s">
        <v>334</v>
      </c>
      <c r="AR743">
        <v>3.82</v>
      </c>
      <c r="AS743">
        <v>6.11</v>
      </c>
      <c r="AT743">
        <v>5.53</v>
      </c>
      <c r="AU743">
        <v>6.29</v>
      </c>
    </row>
    <row r="744" spans="1:47" x14ac:dyDescent="0.25">
      <c r="A744">
        <v>4063</v>
      </c>
      <c r="B744" t="s">
        <v>402</v>
      </c>
      <c r="C744">
        <v>0</v>
      </c>
      <c r="D744" t="s">
        <v>471</v>
      </c>
      <c r="E744" t="s">
        <v>74</v>
      </c>
      <c r="F744">
        <v>5.86</v>
      </c>
      <c r="G744">
        <v>5.2</v>
      </c>
      <c r="H744">
        <v>8.19</v>
      </c>
      <c r="I744">
        <v>5.82</v>
      </c>
      <c r="J744">
        <v>5.36</v>
      </c>
      <c r="K744">
        <v>3.77</v>
      </c>
      <c r="L744">
        <v>5.22</v>
      </c>
      <c r="M744">
        <v>6</v>
      </c>
      <c r="N744">
        <v>3.72</v>
      </c>
      <c r="O744">
        <v>3.3</v>
      </c>
      <c r="P744">
        <v>1.1599999999999999</v>
      </c>
      <c r="Q744">
        <v>5.82</v>
      </c>
      <c r="R744">
        <v>6.04</v>
      </c>
      <c r="S744">
        <v>6.2</v>
      </c>
      <c r="T744">
        <v>2.86</v>
      </c>
      <c r="U744">
        <v>5.0199999999999996</v>
      </c>
      <c r="V744">
        <v>4.4400000000000004</v>
      </c>
      <c r="W744">
        <v>5.85</v>
      </c>
      <c r="X744">
        <v>5.62</v>
      </c>
      <c r="Y744">
        <v>5.91</v>
      </c>
      <c r="Z744">
        <v>5.69</v>
      </c>
      <c r="AA744">
        <v>2.16</v>
      </c>
      <c r="AB744">
        <v>2.46</v>
      </c>
      <c r="AC744">
        <v>5.14</v>
      </c>
      <c r="AD744">
        <v>3.37</v>
      </c>
      <c r="AE744">
        <v>1.59</v>
      </c>
      <c r="AF744">
        <v>5.8</v>
      </c>
      <c r="AG744">
        <v>4.51</v>
      </c>
      <c r="AH744">
        <v>6.27</v>
      </c>
      <c r="AI744">
        <v>5.87</v>
      </c>
      <c r="AJ744">
        <v>4.9400000000000004</v>
      </c>
      <c r="AK744">
        <v>6.31</v>
      </c>
      <c r="AL744">
        <v>4.55</v>
      </c>
      <c r="AM744">
        <v>5.87</v>
      </c>
      <c r="AN744">
        <v>6.2</v>
      </c>
      <c r="AO744">
        <v>5.9</v>
      </c>
      <c r="AP744">
        <v>5.33</v>
      </c>
      <c r="AQ744" t="s">
        <v>334</v>
      </c>
      <c r="AR744">
        <v>3.82</v>
      </c>
      <c r="AS744">
        <v>6.11</v>
      </c>
      <c r="AT744">
        <v>5.53</v>
      </c>
      <c r="AU744">
        <v>6.29</v>
      </c>
    </row>
    <row r="745" spans="1:47" x14ac:dyDescent="0.25">
      <c r="A745">
        <v>4064</v>
      </c>
      <c r="B745" t="s">
        <v>403</v>
      </c>
      <c r="C745">
        <v>0</v>
      </c>
      <c r="D745" t="s">
        <v>471</v>
      </c>
      <c r="E745" t="s">
        <v>74</v>
      </c>
      <c r="F745">
        <v>5.86</v>
      </c>
      <c r="G745">
        <v>5.2</v>
      </c>
      <c r="H745">
        <v>8.19</v>
      </c>
      <c r="I745">
        <v>5.82</v>
      </c>
      <c r="J745">
        <v>5.36</v>
      </c>
      <c r="K745">
        <v>3.77</v>
      </c>
      <c r="L745">
        <v>5.22</v>
      </c>
      <c r="M745">
        <v>6</v>
      </c>
      <c r="N745">
        <v>3.72</v>
      </c>
      <c r="O745">
        <v>3.3</v>
      </c>
      <c r="P745">
        <v>1.1599999999999999</v>
      </c>
      <c r="Q745">
        <v>5.82</v>
      </c>
      <c r="R745">
        <v>6.04</v>
      </c>
      <c r="S745">
        <v>6.2</v>
      </c>
      <c r="T745">
        <v>2.86</v>
      </c>
      <c r="U745">
        <v>5.0199999999999996</v>
      </c>
      <c r="V745">
        <v>4.4400000000000004</v>
      </c>
      <c r="W745">
        <v>5.85</v>
      </c>
      <c r="X745">
        <v>5.62</v>
      </c>
      <c r="Y745">
        <v>5.91</v>
      </c>
      <c r="Z745">
        <v>5.69</v>
      </c>
      <c r="AA745">
        <v>2.16</v>
      </c>
      <c r="AB745">
        <v>2.46</v>
      </c>
      <c r="AC745">
        <v>5.14</v>
      </c>
      <c r="AD745">
        <v>3.37</v>
      </c>
      <c r="AE745">
        <v>1.59</v>
      </c>
      <c r="AF745">
        <v>5.8</v>
      </c>
      <c r="AG745">
        <v>4.51</v>
      </c>
      <c r="AH745">
        <v>6.27</v>
      </c>
      <c r="AI745">
        <v>5.87</v>
      </c>
      <c r="AJ745">
        <v>4.9400000000000004</v>
      </c>
      <c r="AK745">
        <v>6.31</v>
      </c>
      <c r="AL745">
        <v>4.55</v>
      </c>
      <c r="AM745">
        <v>5.87</v>
      </c>
      <c r="AN745">
        <v>6.2</v>
      </c>
      <c r="AO745">
        <v>5.9</v>
      </c>
      <c r="AP745">
        <v>5.33</v>
      </c>
      <c r="AQ745" t="s">
        <v>334</v>
      </c>
      <c r="AR745">
        <v>3.82</v>
      </c>
      <c r="AS745">
        <v>6.11</v>
      </c>
      <c r="AT745">
        <v>5.53</v>
      </c>
      <c r="AU745">
        <v>6.29</v>
      </c>
    </row>
    <row r="746" spans="1:47" x14ac:dyDescent="0.25">
      <c r="A746">
        <v>5001</v>
      </c>
      <c r="B746" t="s">
        <v>405</v>
      </c>
      <c r="C746">
        <v>0</v>
      </c>
      <c r="D746" t="s">
        <v>472</v>
      </c>
      <c r="E746" t="s">
        <v>74</v>
      </c>
      <c r="F746">
        <v>73.819999999999993</v>
      </c>
      <c r="G746">
        <v>11.75</v>
      </c>
      <c r="H746">
        <v>45.9</v>
      </c>
      <c r="I746">
        <v>7.96</v>
      </c>
      <c r="J746">
        <v>53.94</v>
      </c>
      <c r="K746">
        <v>350.1</v>
      </c>
      <c r="L746">
        <v>4.3099999999999996</v>
      </c>
      <c r="M746">
        <v>1171</v>
      </c>
      <c r="N746">
        <v>11.92</v>
      </c>
      <c r="O746">
        <v>3.46</v>
      </c>
      <c r="P746">
        <v>18.95</v>
      </c>
      <c r="Q746">
        <v>10.1</v>
      </c>
      <c r="R746">
        <v>46.03</v>
      </c>
      <c r="S746">
        <v>2.44</v>
      </c>
      <c r="T746">
        <v>0.9</v>
      </c>
      <c r="U746">
        <v>1.9</v>
      </c>
      <c r="V746">
        <v>1.1499999999999999</v>
      </c>
      <c r="W746">
        <v>164.17</v>
      </c>
      <c r="X746">
        <v>7.12</v>
      </c>
      <c r="Y746">
        <v>618.14</v>
      </c>
      <c r="Z746">
        <v>2.86</v>
      </c>
      <c r="AA746">
        <v>26.4</v>
      </c>
      <c r="AB746">
        <v>6.67</v>
      </c>
      <c r="AC746">
        <v>9.43</v>
      </c>
      <c r="AD746">
        <v>3.54</v>
      </c>
      <c r="AE746">
        <v>1.91</v>
      </c>
      <c r="AF746">
        <v>2.95</v>
      </c>
      <c r="AG746">
        <v>3639</v>
      </c>
      <c r="AH746">
        <v>121.99</v>
      </c>
      <c r="AI746">
        <v>14.59</v>
      </c>
      <c r="AJ746">
        <v>11.1</v>
      </c>
      <c r="AK746">
        <v>115.34</v>
      </c>
      <c r="AL746">
        <v>130.77000000000001</v>
      </c>
      <c r="AM746">
        <v>39.25</v>
      </c>
      <c r="AN746">
        <v>7.09</v>
      </c>
      <c r="AO746">
        <v>6</v>
      </c>
      <c r="AP746">
        <v>46.88</v>
      </c>
      <c r="AQ746" t="s">
        <v>334</v>
      </c>
      <c r="AR746">
        <v>3.71</v>
      </c>
      <c r="AS746">
        <v>119.29</v>
      </c>
      <c r="AT746">
        <v>2.76</v>
      </c>
      <c r="AU746">
        <v>92.87</v>
      </c>
    </row>
    <row r="747" spans="1:47" x14ac:dyDescent="0.25">
      <c r="A747">
        <v>5001</v>
      </c>
      <c r="B747" t="s">
        <v>405</v>
      </c>
      <c r="C747">
        <v>3</v>
      </c>
      <c r="D747" t="s">
        <v>472</v>
      </c>
      <c r="E747" t="s">
        <v>74</v>
      </c>
      <c r="F747">
        <v>53.91</v>
      </c>
      <c r="G747">
        <v>5.45</v>
      </c>
      <c r="H747">
        <v>16.98</v>
      </c>
      <c r="I747">
        <v>3.08</v>
      </c>
      <c r="J747">
        <v>23.15</v>
      </c>
      <c r="K747">
        <v>219.74</v>
      </c>
      <c r="L747">
        <v>2.29</v>
      </c>
      <c r="M747">
        <v>891.56</v>
      </c>
      <c r="N747">
        <v>3.86</v>
      </c>
      <c r="O747">
        <v>1.29</v>
      </c>
      <c r="P747">
        <v>7.38</v>
      </c>
      <c r="Q747">
        <v>2.6</v>
      </c>
      <c r="R747">
        <v>17.72</v>
      </c>
      <c r="S747">
        <v>2.44</v>
      </c>
      <c r="T747">
        <v>0.9</v>
      </c>
      <c r="U747">
        <v>1.22</v>
      </c>
      <c r="V747">
        <v>1.1499999999999999</v>
      </c>
      <c r="W747">
        <v>14.29</v>
      </c>
      <c r="X747">
        <v>3.29</v>
      </c>
      <c r="Y747">
        <v>232.15</v>
      </c>
      <c r="Z747">
        <v>2.86</v>
      </c>
      <c r="AA747">
        <v>2.11</v>
      </c>
      <c r="AB747">
        <v>2.68</v>
      </c>
      <c r="AC747">
        <v>2.83</v>
      </c>
      <c r="AD747">
        <v>1.63</v>
      </c>
      <c r="AE747">
        <v>1.02</v>
      </c>
      <c r="AF747">
        <v>2.95</v>
      </c>
      <c r="AG747">
        <v>1062</v>
      </c>
      <c r="AH747">
        <v>22.25</v>
      </c>
      <c r="AI747">
        <v>6.64</v>
      </c>
      <c r="AJ747">
        <v>5.18</v>
      </c>
      <c r="AK747">
        <v>9.1199999999999992</v>
      </c>
      <c r="AL747">
        <v>4.93</v>
      </c>
      <c r="AM747">
        <v>20.29</v>
      </c>
      <c r="AN747">
        <v>3.46</v>
      </c>
      <c r="AO747">
        <v>2.95</v>
      </c>
      <c r="AP747">
        <v>16.059999999999999</v>
      </c>
      <c r="AQ747" t="s">
        <v>334</v>
      </c>
      <c r="AR747">
        <v>2.19</v>
      </c>
      <c r="AS747">
        <v>8.68</v>
      </c>
      <c r="AT747">
        <v>2.76</v>
      </c>
      <c r="AU747">
        <v>21.12</v>
      </c>
    </row>
    <row r="748" spans="1:47" x14ac:dyDescent="0.25">
      <c r="A748">
        <v>5001</v>
      </c>
      <c r="B748" t="s">
        <v>405</v>
      </c>
      <c r="C748">
        <v>7</v>
      </c>
      <c r="D748" t="s">
        <v>472</v>
      </c>
      <c r="E748" t="s">
        <v>74</v>
      </c>
      <c r="F748">
        <v>102.74</v>
      </c>
      <c r="G748">
        <v>19.2</v>
      </c>
      <c r="H748">
        <v>16.98</v>
      </c>
      <c r="I748">
        <v>3.91</v>
      </c>
      <c r="J748">
        <v>33.03</v>
      </c>
      <c r="K748">
        <v>672.41</v>
      </c>
      <c r="L748">
        <v>2.29</v>
      </c>
      <c r="M748">
        <v>1103</v>
      </c>
      <c r="N748">
        <v>4.5599999999999996</v>
      </c>
      <c r="O748">
        <v>1.96</v>
      </c>
      <c r="P748">
        <v>12</v>
      </c>
      <c r="Q748">
        <v>2.6</v>
      </c>
      <c r="R748">
        <v>24.02</v>
      </c>
      <c r="S748">
        <v>2.44</v>
      </c>
      <c r="T748">
        <v>0.9</v>
      </c>
      <c r="U748">
        <v>1.27</v>
      </c>
      <c r="V748">
        <v>1.1499999999999999</v>
      </c>
      <c r="W748">
        <v>13.16</v>
      </c>
      <c r="X748">
        <v>5.41</v>
      </c>
      <c r="Y748">
        <v>348.67</v>
      </c>
      <c r="Z748">
        <v>2.86</v>
      </c>
      <c r="AA748">
        <v>2.52</v>
      </c>
      <c r="AB748">
        <v>2.31</v>
      </c>
      <c r="AC748">
        <v>2.8</v>
      </c>
      <c r="AD748">
        <v>1.4</v>
      </c>
      <c r="AE748">
        <v>1.02</v>
      </c>
      <c r="AF748">
        <v>2.95</v>
      </c>
      <c r="AG748">
        <v>1756</v>
      </c>
      <c r="AH748">
        <v>69.81</v>
      </c>
      <c r="AI748">
        <v>6.64</v>
      </c>
      <c r="AJ748">
        <v>11.45</v>
      </c>
      <c r="AK748">
        <v>22.39</v>
      </c>
      <c r="AL748">
        <v>7.63</v>
      </c>
      <c r="AM748">
        <v>64.13</v>
      </c>
      <c r="AN748">
        <v>3.46</v>
      </c>
      <c r="AO748">
        <v>3.05</v>
      </c>
      <c r="AP748">
        <v>14.26</v>
      </c>
      <c r="AQ748" t="s">
        <v>334</v>
      </c>
      <c r="AR748">
        <v>2.19</v>
      </c>
      <c r="AS748">
        <v>3.05</v>
      </c>
      <c r="AT748">
        <v>2.76</v>
      </c>
      <c r="AU748">
        <v>55.93</v>
      </c>
    </row>
    <row r="749" spans="1:47" x14ac:dyDescent="0.25">
      <c r="A749">
        <v>5001</v>
      </c>
      <c r="B749" t="s">
        <v>405</v>
      </c>
      <c r="C749">
        <v>10</v>
      </c>
      <c r="D749" t="s">
        <v>472</v>
      </c>
      <c r="E749" t="s">
        <v>74</v>
      </c>
      <c r="F749">
        <v>74.63</v>
      </c>
      <c r="G749">
        <v>8.99</v>
      </c>
      <c r="H749">
        <v>25.55</v>
      </c>
      <c r="I749">
        <v>3.08</v>
      </c>
      <c r="J749">
        <v>20.329999999999998</v>
      </c>
      <c r="K749">
        <v>236.21</v>
      </c>
      <c r="L749">
        <v>2.29</v>
      </c>
      <c r="M749">
        <v>1212</v>
      </c>
      <c r="N749">
        <v>2.97</v>
      </c>
      <c r="O749">
        <v>2.04</v>
      </c>
      <c r="P749">
        <v>10.31</v>
      </c>
      <c r="Q749">
        <v>2.6</v>
      </c>
      <c r="R749">
        <v>17.43</v>
      </c>
      <c r="S749">
        <v>2.44</v>
      </c>
      <c r="T749">
        <v>0.9</v>
      </c>
      <c r="U749">
        <v>1.22</v>
      </c>
      <c r="V749">
        <v>1.1499999999999999</v>
      </c>
      <c r="W749">
        <v>4.1500000000000004</v>
      </c>
      <c r="X749">
        <v>3.66</v>
      </c>
      <c r="Y749">
        <v>239.25</v>
      </c>
      <c r="Z749">
        <v>2.86</v>
      </c>
      <c r="AA749">
        <v>1.26</v>
      </c>
      <c r="AB749">
        <v>2.68</v>
      </c>
      <c r="AC749">
        <v>5.28</v>
      </c>
      <c r="AD749">
        <v>1.03</v>
      </c>
      <c r="AE749">
        <v>1.02</v>
      </c>
      <c r="AF749">
        <v>2.95</v>
      </c>
      <c r="AG749">
        <v>1064</v>
      </c>
      <c r="AH749">
        <v>46.19</v>
      </c>
      <c r="AI749">
        <v>11.03</v>
      </c>
      <c r="AJ749">
        <v>6.35</v>
      </c>
      <c r="AK749">
        <v>6.63</v>
      </c>
      <c r="AL749">
        <v>6.03</v>
      </c>
      <c r="AM749">
        <v>35.81</v>
      </c>
      <c r="AN749">
        <v>3.46</v>
      </c>
      <c r="AO749">
        <v>2.99</v>
      </c>
      <c r="AP749">
        <v>23.79</v>
      </c>
      <c r="AQ749" t="s">
        <v>334</v>
      </c>
      <c r="AR749">
        <v>2.19</v>
      </c>
      <c r="AS749">
        <v>3.05</v>
      </c>
      <c r="AT749">
        <v>2.76</v>
      </c>
      <c r="AU749">
        <v>32.03</v>
      </c>
    </row>
    <row r="750" spans="1:47" x14ac:dyDescent="0.25">
      <c r="A750">
        <v>5001</v>
      </c>
      <c r="B750" t="s">
        <v>405</v>
      </c>
      <c r="C750">
        <v>25</v>
      </c>
      <c r="D750" t="s">
        <v>472</v>
      </c>
      <c r="E750" t="s">
        <v>74</v>
      </c>
      <c r="F750">
        <v>37.64</v>
      </c>
      <c r="G750">
        <v>12.95</v>
      </c>
      <c r="H750">
        <v>25.26</v>
      </c>
      <c r="I750">
        <v>3.49</v>
      </c>
      <c r="J750">
        <v>29.01</v>
      </c>
      <c r="K750">
        <v>1306</v>
      </c>
      <c r="L750">
        <v>3.3</v>
      </c>
      <c r="M750">
        <v>1344</v>
      </c>
      <c r="N750">
        <v>4.68</v>
      </c>
      <c r="O750">
        <v>2.63</v>
      </c>
      <c r="P750">
        <v>42.87</v>
      </c>
      <c r="Q750">
        <v>6.56</v>
      </c>
      <c r="R750">
        <v>38.68</v>
      </c>
      <c r="S750">
        <v>2.44</v>
      </c>
      <c r="T750">
        <v>0.9</v>
      </c>
      <c r="U750">
        <v>1.22</v>
      </c>
      <c r="V750">
        <v>1.1499999999999999</v>
      </c>
      <c r="W750">
        <v>22.21</v>
      </c>
      <c r="X750">
        <v>8.34</v>
      </c>
      <c r="Y750">
        <v>1035</v>
      </c>
      <c r="Z750">
        <v>2.86</v>
      </c>
      <c r="AA750">
        <v>5.58</v>
      </c>
      <c r="AB750">
        <v>3.26</v>
      </c>
      <c r="AC750">
        <v>4.4400000000000004</v>
      </c>
      <c r="AD750">
        <v>1.71</v>
      </c>
      <c r="AE750">
        <v>1.02</v>
      </c>
      <c r="AF750">
        <v>2.95</v>
      </c>
      <c r="AG750">
        <v>909.09</v>
      </c>
      <c r="AH750">
        <v>49.24</v>
      </c>
      <c r="AI750">
        <v>14.24</v>
      </c>
      <c r="AJ750">
        <v>9.8800000000000008</v>
      </c>
      <c r="AK750">
        <v>27.3</v>
      </c>
      <c r="AL750">
        <v>12.44</v>
      </c>
      <c r="AM750">
        <v>29.99</v>
      </c>
      <c r="AN750">
        <v>3.46</v>
      </c>
      <c r="AO750">
        <v>2.95</v>
      </c>
      <c r="AP750">
        <v>17.579999999999998</v>
      </c>
      <c r="AQ750" t="s">
        <v>334</v>
      </c>
      <c r="AR750">
        <v>2.19</v>
      </c>
      <c r="AS750">
        <v>6.37</v>
      </c>
      <c r="AT750">
        <v>2.76</v>
      </c>
      <c r="AU750">
        <v>48.97</v>
      </c>
    </row>
    <row r="751" spans="1:47" x14ac:dyDescent="0.25">
      <c r="A751">
        <v>5002</v>
      </c>
      <c r="B751" t="s">
        <v>406</v>
      </c>
      <c r="C751">
        <v>0</v>
      </c>
      <c r="D751" t="s">
        <v>472</v>
      </c>
      <c r="E751" t="s">
        <v>74</v>
      </c>
      <c r="F751">
        <v>11.73</v>
      </c>
      <c r="G751">
        <v>2.94</v>
      </c>
      <c r="H751">
        <v>4.18</v>
      </c>
      <c r="I751">
        <v>3.08</v>
      </c>
      <c r="J751">
        <v>7.94</v>
      </c>
      <c r="K751">
        <v>2.04</v>
      </c>
      <c r="L751">
        <v>2.29</v>
      </c>
      <c r="M751">
        <v>3.36</v>
      </c>
      <c r="N751">
        <v>0.89</v>
      </c>
      <c r="O751">
        <v>0.66</v>
      </c>
      <c r="P751">
        <v>20.059999999999999</v>
      </c>
      <c r="Q751">
        <v>2.6</v>
      </c>
      <c r="R751">
        <v>6.44</v>
      </c>
      <c r="S751">
        <v>2.44</v>
      </c>
      <c r="T751">
        <v>0.9</v>
      </c>
      <c r="U751">
        <v>1.22</v>
      </c>
      <c r="V751">
        <v>1.1499999999999999</v>
      </c>
      <c r="W751">
        <v>2.75</v>
      </c>
      <c r="X751">
        <v>2.98</v>
      </c>
      <c r="Y751">
        <v>2.75</v>
      </c>
      <c r="Z751">
        <v>2.86</v>
      </c>
      <c r="AA751">
        <v>1.26</v>
      </c>
      <c r="AB751">
        <v>2.31</v>
      </c>
      <c r="AC751">
        <v>2.8</v>
      </c>
      <c r="AD751">
        <v>0.53</v>
      </c>
      <c r="AE751">
        <v>1.02</v>
      </c>
      <c r="AF751">
        <v>2.95</v>
      </c>
      <c r="AG751">
        <v>2.14</v>
      </c>
      <c r="AH751">
        <v>4.5599999999999996</v>
      </c>
      <c r="AI751">
        <v>3.17</v>
      </c>
      <c r="AJ751">
        <v>2.88</v>
      </c>
      <c r="AK751">
        <v>3.04</v>
      </c>
      <c r="AL751">
        <v>2.8</v>
      </c>
      <c r="AM751">
        <v>3.21</v>
      </c>
      <c r="AN751">
        <v>3.46</v>
      </c>
      <c r="AO751">
        <v>2.95</v>
      </c>
      <c r="AP751">
        <v>3.1</v>
      </c>
      <c r="AQ751" t="s">
        <v>334</v>
      </c>
      <c r="AR751">
        <v>2.19</v>
      </c>
      <c r="AS751">
        <v>3.05</v>
      </c>
      <c r="AT751">
        <v>2.76</v>
      </c>
      <c r="AU751">
        <v>6.09</v>
      </c>
    </row>
    <row r="752" spans="1:47" x14ac:dyDescent="0.25">
      <c r="A752">
        <v>5002</v>
      </c>
      <c r="B752" t="s">
        <v>406</v>
      </c>
      <c r="C752">
        <v>25</v>
      </c>
      <c r="D752" t="s">
        <v>472</v>
      </c>
      <c r="E752" t="s">
        <v>74</v>
      </c>
      <c r="F752">
        <v>39.71</v>
      </c>
      <c r="G752">
        <v>2.94</v>
      </c>
      <c r="H752">
        <v>4.18</v>
      </c>
      <c r="I752">
        <v>3.08</v>
      </c>
      <c r="J752">
        <v>11.21</v>
      </c>
      <c r="K752">
        <v>2.04</v>
      </c>
      <c r="L752">
        <v>2.29</v>
      </c>
      <c r="M752">
        <v>27.54</v>
      </c>
      <c r="N752">
        <v>0.89</v>
      </c>
      <c r="O752">
        <v>0.66</v>
      </c>
      <c r="P752">
        <v>26</v>
      </c>
      <c r="Q752">
        <v>2.6</v>
      </c>
      <c r="R752">
        <v>15.1</v>
      </c>
      <c r="S752">
        <v>2.44</v>
      </c>
      <c r="T752">
        <v>0.9</v>
      </c>
      <c r="U752">
        <v>1.22</v>
      </c>
      <c r="V752">
        <v>1.1499999999999999</v>
      </c>
      <c r="W752">
        <v>2.75</v>
      </c>
      <c r="X752">
        <v>2.98</v>
      </c>
      <c r="Y752">
        <v>29.28</v>
      </c>
      <c r="Z752">
        <v>2.86</v>
      </c>
      <c r="AA752">
        <v>1.26</v>
      </c>
      <c r="AB752">
        <v>2.31</v>
      </c>
      <c r="AC752">
        <v>2.8</v>
      </c>
      <c r="AD752">
        <v>0.53</v>
      </c>
      <c r="AE752">
        <v>1.02</v>
      </c>
      <c r="AF752">
        <v>2.95</v>
      </c>
      <c r="AG752">
        <v>8.7899999999999991</v>
      </c>
      <c r="AH752">
        <v>23.71</v>
      </c>
      <c r="AI752">
        <v>5</v>
      </c>
      <c r="AJ752">
        <v>2.88</v>
      </c>
      <c r="AK752">
        <v>3.04</v>
      </c>
      <c r="AL752">
        <v>2.8</v>
      </c>
      <c r="AM752">
        <v>14.4</v>
      </c>
      <c r="AN752">
        <v>3.46</v>
      </c>
      <c r="AO752">
        <v>2.95</v>
      </c>
      <c r="AP752">
        <v>4.4400000000000004</v>
      </c>
      <c r="AQ752" t="s">
        <v>334</v>
      </c>
      <c r="AR752">
        <v>2.19</v>
      </c>
      <c r="AS752">
        <v>3.05</v>
      </c>
      <c r="AT752">
        <v>2.76</v>
      </c>
      <c r="AU752">
        <v>6.09</v>
      </c>
    </row>
    <row r="753" spans="1:47" x14ac:dyDescent="0.25">
      <c r="A753">
        <v>5003</v>
      </c>
      <c r="B753" t="s">
        <v>444</v>
      </c>
      <c r="C753">
        <v>0</v>
      </c>
      <c r="D753" t="s">
        <v>472</v>
      </c>
      <c r="E753" t="s">
        <v>74</v>
      </c>
      <c r="F753">
        <v>87.91</v>
      </c>
      <c r="G753">
        <v>27.85</v>
      </c>
      <c r="H753">
        <v>31.23</v>
      </c>
      <c r="I753">
        <v>6.29</v>
      </c>
      <c r="J753">
        <v>236.97</v>
      </c>
      <c r="K753">
        <v>675.36</v>
      </c>
      <c r="L753">
        <v>7.42</v>
      </c>
      <c r="M753">
        <v>2512</v>
      </c>
      <c r="N753">
        <v>46.79</v>
      </c>
      <c r="O753">
        <v>5.47</v>
      </c>
      <c r="P753">
        <v>12.67</v>
      </c>
      <c r="Q753">
        <v>3.28</v>
      </c>
      <c r="R753">
        <v>77.319999999999993</v>
      </c>
      <c r="S753">
        <v>2.44</v>
      </c>
      <c r="T753">
        <v>0.9</v>
      </c>
      <c r="U753">
        <v>2.21</v>
      </c>
      <c r="V753">
        <v>1.1499999999999999</v>
      </c>
      <c r="W753">
        <v>194.58</v>
      </c>
      <c r="X753">
        <v>13.83</v>
      </c>
      <c r="Y753">
        <v>1334</v>
      </c>
      <c r="Z753">
        <v>2.86</v>
      </c>
      <c r="AA753">
        <v>7.49</v>
      </c>
      <c r="AB753">
        <v>4.46</v>
      </c>
      <c r="AC753">
        <v>9.43</v>
      </c>
      <c r="AD753">
        <v>3.97</v>
      </c>
      <c r="AE753">
        <v>2.1800000000000002</v>
      </c>
      <c r="AF753">
        <v>2.95</v>
      </c>
      <c r="AG753">
        <v>11271</v>
      </c>
      <c r="AH753">
        <v>238.56</v>
      </c>
      <c r="AI753">
        <v>14.93</v>
      </c>
      <c r="AJ753">
        <v>14.43</v>
      </c>
      <c r="AK753">
        <v>78.400000000000006</v>
      </c>
      <c r="AL753">
        <v>52.62</v>
      </c>
      <c r="AM753">
        <v>79.41</v>
      </c>
      <c r="AN753">
        <v>12.75</v>
      </c>
      <c r="AO753">
        <v>58.96</v>
      </c>
      <c r="AP753">
        <v>25.69</v>
      </c>
      <c r="AQ753" t="s">
        <v>334</v>
      </c>
      <c r="AR753">
        <v>5.4</v>
      </c>
      <c r="AS753">
        <v>30.47</v>
      </c>
      <c r="AT753">
        <v>2.76</v>
      </c>
      <c r="AU753">
        <v>160.96</v>
      </c>
    </row>
    <row r="754" spans="1:47" x14ac:dyDescent="0.25">
      <c r="A754">
        <v>5004</v>
      </c>
      <c r="B754" t="s">
        <v>407</v>
      </c>
      <c r="C754">
        <v>0</v>
      </c>
      <c r="D754" t="s">
        <v>472</v>
      </c>
      <c r="E754" t="s">
        <v>74</v>
      </c>
      <c r="F754">
        <v>238.56</v>
      </c>
      <c r="G754">
        <v>25.88</v>
      </c>
      <c r="H754">
        <v>10.039999999999999</v>
      </c>
      <c r="I754">
        <v>6.48</v>
      </c>
      <c r="J754">
        <v>92.31</v>
      </c>
      <c r="K754">
        <v>353.25</v>
      </c>
      <c r="L754">
        <v>2.29</v>
      </c>
      <c r="M754">
        <v>1457</v>
      </c>
      <c r="N754">
        <v>16.13</v>
      </c>
      <c r="O754">
        <v>6.12</v>
      </c>
      <c r="P754">
        <v>15.6</v>
      </c>
      <c r="Q754">
        <v>2.6</v>
      </c>
      <c r="R754">
        <v>38.36</v>
      </c>
      <c r="S754">
        <v>2.44</v>
      </c>
      <c r="T754">
        <v>0.9</v>
      </c>
      <c r="U754">
        <v>8.89</v>
      </c>
      <c r="V754">
        <v>1.1499999999999999</v>
      </c>
      <c r="W754">
        <v>31.78</v>
      </c>
      <c r="X754">
        <v>8.6199999999999992</v>
      </c>
      <c r="Y754">
        <v>736.18</v>
      </c>
      <c r="Z754">
        <v>2.86</v>
      </c>
      <c r="AA754">
        <v>44.92</v>
      </c>
      <c r="AB754">
        <v>2.31</v>
      </c>
      <c r="AC754">
        <v>2.8</v>
      </c>
      <c r="AD754">
        <v>1.55</v>
      </c>
      <c r="AE754">
        <v>3.29</v>
      </c>
      <c r="AF754">
        <v>2.95</v>
      </c>
      <c r="AG754">
        <v>9385</v>
      </c>
      <c r="AH754">
        <v>83.01</v>
      </c>
      <c r="AI754">
        <v>11.03</v>
      </c>
      <c r="AJ754">
        <v>21.29</v>
      </c>
      <c r="AK754">
        <v>14.99</v>
      </c>
      <c r="AL754">
        <v>12.04</v>
      </c>
      <c r="AM754">
        <v>159.66</v>
      </c>
      <c r="AN754">
        <v>11.36</v>
      </c>
      <c r="AO754">
        <v>6.58</v>
      </c>
      <c r="AP754">
        <v>17.579999999999998</v>
      </c>
      <c r="AQ754" t="s">
        <v>334</v>
      </c>
      <c r="AR754">
        <v>2.4300000000000002</v>
      </c>
      <c r="AS754">
        <v>4.84</v>
      </c>
      <c r="AT754">
        <v>2.76</v>
      </c>
      <c r="AU754">
        <v>60.35</v>
      </c>
    </row>
    <row r="755" spans="1:47" x14ac:dyDescent="0.25">
      <c r="A755">
        <v>5005</v>
      </c>
      <c r="B755" t="s">
        <v>445</v>
      </c>
      <c r="C755">
        <v>0</v>
      </c>
      <c r="D755" t="s">
        <v>472</v>
      </c>
      <c r="E755" t="s">
        <v>74</v>
      </c>
      <c r="F755">
        <v>195.71</v>
      </c>
      <c r="G755">
        <v>149.03</v>
      </c>
      <c r="H755">
        <v>61.91</v>
      </c>
      <c r="I755">
        <v>8.5</v>
      </c>
      <c r="J755">
        <v>195.83</v>
      </c>
      <c r="K755">
        <v>3192</v>
      </c>
      <c r="L755">
        <v>8.23</v>
      </c>
      <c r="M755">
        <v>2434</v>
      </c>
      <c r="N755">
        <v>457.12</v>
      </c>
      <c r="O755">
        <v>12.49</v>
      </c>
      <c r="P755">
        <v>46.11</v>
      </c>
      <c r="Q755">
        <v>70.900000000000006</v>
      </c>
      <c r="R755">
        <v>241.59</v>
      </c>
      <c r="S755">
        <v>3.53</v>
      </c>
      <c r="T755">
        <v>0.9</v>
      </c>
      <c r="U755">
        <v>1.96</v>
      </c>
      <c r="V755">
        <v>1.1499999999999999</v>
      </c>
      <c r="W755">
        <v>609.05999999999995</v>
      </c>
      <c r="X755">
        <v>13.71</v>
      </c>
      <c r="Y755">
        <v>5121</v>
      </c>
      <c r="Z755">
        <v>2.86</v>
      </c>
      <c r="AA755">
        <v>51.05</v>
      </c>
      <c r="AB755">
        <v>22.23</v>
      </c>
      <c r="AC755">
        <v>13.29</v>
      </c>
      <c r="AD755">
        <v>4.84</v>
      </c>
      <c r="AE755">
        <v>4.63</v>
      </c>
      <c r="AF755">
        <v>8.7200000000000006</v>
      </c>
      <c r="AG755">
        <v>11283</v>
      </c>
      <c r="AH755">
        <v>698.96</v>
      </c>
      <c r="AI755">
        <v>25.12</v>
      </c>
      <c r="AJ755">
        <v>113.67</v>
      </c>
      <c r="AK755">
        <v>355.98</v>
      </c>
      <c r="AL755">
        <v>427.51</v>
      </c>
      <c r="AM755">
        <v>82.35</v>
      </c>
      <c r="AN755">
        <v>20.67</v>
      </c>
      <c r="AO755">
        <v>229.29</v>
      </c>
      <c r="AP755">
        <v>33.659999999999997</v>
      </c>
      <c r="AQ755" t="s">
        <v>334</v>
      </c>
      <c r="AR755">
        <v>19.13</v>
      </c>
      <c r="AS755">
        <v>179.21</v>
      </c>
      <c r="AT755">
        <v>2.76</v>
      </c>
      <c r="AU755">
        <v>1028</v>
      </c>
    </row>
    <row r="756" spans="1:47" x14ac:dyDescent="0.25">
      <c r="A756">
        <v>5005</v>
      </c>
      <c r="B756" t="s">
        <v>445</v>
      </c>
      <c r="C756">
        <v>7</v>
      </c>
      <c r="D756" t="s">
        <v>472</v>
      </c>
      <c r="E756" t="s">
        <v>74</v>
      </c>
      <c r="F756">
        <v>315.92</v>
      </c>
      <c r="G756">
        <v>124.76</v>
      </c>
      <c r="H756">
        <v>49.15</v>
      </c>
      <c r="I756">
        <v>6.86</v>
      </c>
      <c r="J756">
        <v>37.79</v>
      </c>
      <c r="K756">
        <v>3760</v>
      </c>
      <c r="L756">
        <v>5.87</v>
      </c>
      <c r="M756">
        <v>2774</v>
      </c>
      <c r="N756">
        <v>13.67</v>
      </c>
      <c r="O756">
        <v>4.5</v>
      </c>
      <c r="P756">
        <v>92.79</v>
      </c>
      <c r="Q756">
        <v>28.45</v>
      </c>
      <c r="R756">
        <v>344.03</v>
      </c>
      <c r="S756">
        <v>2.4900000000000002</v>
      </c>
      <c r="T756">
        <v>0.9</v>
      </c>
      <c r="U756">
        <v>1.38</v>
      </c>
      <c r="V756">
        <v>1.1499999999999999</v>
      </c>
      <c r="W756">
        <v>41.65</v>
      </c>
      <c r="X756">
        <v>8.91</v>
      </c>
      <c r="Y756">
        <v>3180</v>
      </c>
      <c r="Z756">
        <v>2.86</v>
      </c>
      <c r="AA756">
        <v>17.18</v>
      </c>
      <c r="AB756">
        <v>11.23</v>
      </c>
      <c r="AC756">
        <v>6.33</v>
      </c>
      <c r="AD756">
        <v>1.83</v>
      </c>
      <c r="AE756">
        <v>2.84</v>
      </c>
      <c r="AF756">
        <v>6.08</v>
      </c>
      <c r="AG756">
        <v>6204</v>
      </c>
      <c r="AH756">
        <v>121.65</v>
      </c>
      <c r="AI756">
        <v>18.96</v>
      </c>
      <c r="AJ756">
        <v>65.33</v>
      </c>
      <c r="AK756">
        <v>358.43</v>
      </c>
      <c r="AL756">
        <v>410.31</v>
      </c>
      <c r="AM756">
        <v>100.01</v>
      </c>
      <c r="AN756">
        <v>12.75</v>
      </c>
      <c r="AO756">
        <v>147.16999999999999</v>
      </c>
      <c r="AP756">
        <v>24.74</v>
      </c>
      <c r="AQ756" t="s">
        <v>334</v>
      </c>
      <c r="AR756">
        <v>17.68</v>
      </c>
      <c r="AS756">
        <v>78.97</v>
      </c>
      <c r="AT756">
        <v>2.76</v>
      </c>
      <c r="AU756">
        <v>936.4</v>
      </c>
    </row>
    <row r="757" spans="1:47" x14ac:dyDescent="0.25">
      <c r="A757">
        <v>5005</v>
      </c>
      <c r="B757" t="s">
        <v>445</v>
      </c>
      <c r="C757">
        <v>11</v>
      </c>
      <c r="D757" t="s">
        <v>472</v>
      </c>
      <c r="E757" t="s">
        <v>74</v>
      </c>
      <c r="F757">
        <v>358.79</v>
      </c>
      <c r="G757">
        <v>101.09</v>
      </c>
      <c r="H757">
        <v>39.270000000000003</v>
      </c>
      <c r="I757">
        <v>7.04</v>
      </c>
      <c r="J757">
        <v>57.42</v>
      </c>
      <c r="K757">
        <v>3428</v>
      </c>
      <c r="L757">
        <v>5.68</v>
      </c>
      <c r="M757">
        <v>2638</v>
      </c>
      <c r="N757">
        <v>10.84</v>
      </c>
      <c r="O757">
        <v>5.84</v>
      </c>
      <c r="P757">
        <v>158.61000000000001</v>
      </c>
      <c r="Q757">
        <v>191.2</v>
      </c>
      <c r="R757">
        <v>1263</v>
      </c>
      <c r="S757">
        <v>2.57</v>
      </c>
      <c r="T757">
        <v>2.74</v>
      </c>
      <c r="U757">
        <v>1.84</v>
      </c>
      <c r="V757">
        <v>1.1499999999999999</v>
      </c>
      <c r="W757">
        <v>41.92</v>
      </c>
      <c r="X757">
        <v>8.65</v>
      </c>
      <c r="Y757">
        <v>7058</v>
      </c>
      <c r="Z757">
        <v>2.86</v>
      </c>
      <c r="AA757">
        <v>30.01</v>
      </c>
      <c r="AB757">
        <v>18.399999999999999</v>
      </c>
      <c r="AC757">
        <v>7.6</v>
      </c>
      <c r="AD757">
        <v>1.63</v>
      </c>
      <c r="AE757">
        <v>3.74</v>
      </c>
      <c r="AF757">
        <v>5.24</v>
      </c>
      <c r="AG757">
        <v>2524</v>
      </c>
      <c r="AH757">
        <v>200.53</v>
      </c>
      <c r="AI757">
        <v>20.61</v>
      </c>
      <c r="AJ757">
        <v>83.94</v>
      </c>
      <c r="AK757">
        <v>563.91</v>
      </c>
      <c r="AL757">
        <v>494.22</v>
      </c>
      <c r="AM757">
        <v>112.03</v>
      </c>
      <c r="AN757">
        <v>12.28</v>
      </c>
      <c r="AO757">
        <v>248.69</v>
      </c>
      <c r="AP757">
        <v>24.11</v>
      </c>
      <c r="AQ757" t="s">
        <v>334</v>
      </c>
      <c r="AR757">
        <v>24.38</v>
      </c>
      <c r="AS757">
        <v>65.08</v>
      </c>
      <c r="AT757">
        <v>2.76</v>
      </c>
      <c r="AU757">
        <v>1167</v>
      </c>
    </row>
    <row r="758" spans="1:47" x14ac:dyDescent="0.25">
      <c r="A758">
        <v>5006</v>
      </c>
      <c r="B758" t="s">
        <v>408</v>
      </c>
      <c r="C758">
        <v>0</v>
      </c>
      <c r="D758" t="s">
        <v>472</v>
      </c>
      <c r="E758" t="s">
        <v>74</v>
      </c>
      <c r="F758">
        <v>23.73</v>
      </c>
      <c r="G758">
        <v>2.94</v>
      </c>
      <c r="H758">
        <v>4.18</v>
      </c>
      <c r="I758">
        <v>3.08</v>
      </c>
      <c r="J758">
        <v>19.75</v>
      </c>
      <c r="K758">
        <v>3.03</v>
      </c>
      <c r="L758">
        <v>2.29</v>
      </c>
      <c r="M758">
        <v>21.51</v>
      </c>
      <c r="N758">
        <v>1.39</v>
      </c>
      <c r="O758">
        <v>0.66</v>
      </c>
      <c r="P758">
        <v>15.67</v>
      </c>
      <c r="Q758">
        <v>2.6</v>
      </c>
      <c r="R758">
        <v>20.99</v>
      </c>
      <c r="S758">
        <v>2.44</v>
      </c>
      <c r="T758">
        <v>0.9</v>
      </c>
      <c r="U758">
        <v>1.22</v>
      </c>
      <c r="V758">
        <v>1.1499999999999999</v>
      </c>
      <c r="W758">
        <v>2.75</v>
      </c>
      <c r="X758">
        <v>2.98</v>
      </c>
      <c r="Y758">
        <v>31.83</v>
      </c>
      <c r="Z758">
        <v>2.86</v>
      </c>
      <c r="AA758">
        <v>1.26</v>
      </c>
      <c r="AB758">
        <v>2.31</v>
      </c>
      <c r="AC758">
        <v>2.8</v>
      </c>
      <c r="AD758">
        <v>0.68</v>
      </c>
      <c r="AE758">
        <v>1.02</v>
      </c>
      <c r="AF758">
        <v>2.95</v>
      </c>
      <c r="AG758">
        <v>2.14</v>
      </c>
      <c r="AH758">
        <v>7.07</v>
      </c>
      <c r="AI758">
        <v>3.17</v>
      </c>
      <c r="AJ758">
        <v>3.58</v>
      </c>
      <c r="AK758">
        <v>3.04</v>
      </c>
      <c r="AL758">
        <v>2.8</v>
      </c>
      <c r="AM758">
        <v>6.75</v>
      </c>
      <c r="AN758">
        <v>3.46</v>
      </c>
      <c r="AO758">
        <v>2.95</v>
      </c>
      <c r="AP758">
        <v>3.98</v>
      </c>
      <c r="AQ758" t="s">
        <v>334</v>
      </c>
      <c r="AR758">
        <v>2.19</v>
      </c>
      <c r="AS758">
        <v>3.05</v>
      </c>
      <c r="AT758">
        <v>2.76</v>
      </c>
      <c r="AU758">
        <v>6.09</v>
      </c>
    </row>
    <row r="759" spans="1:47" x14ac:dyDescent="0.25">
      <c r="A759">
        <v>5006</v>
      </c>
      <c r="B759" t="s">
        <v>408</v>
      </c>
      <c r="C759">
        <v>24</v>
      </c>
      <c r="D759" t="s">
        <v>472</v>
      </c>
      <c r="E759" t="s">
        <v>74</v>
      </c>
      <c r="F759">
        <v>27.84</v>
      </c>
      <c r="G759">
        <v>2.94</v>
      </c>
      <c r="H759">
        <v>4.18</v>
      </c>
      <c r="I759">
        <v>3.08</v>
      </c>
      <c r="J759">
        <v>6.61</v>
      </c>
      <c r="K759">
        <v>2.8</v>
      </c>
      <c r="L759">
        <v>2.29</v>
      </c>
      <c r="M759">
        <v>3.36</v>
      </c>
      <c r="N759">
        <v>0.89</v>
      </c>
      <c r="O759">
        <v>0.66</v>
      </c>
      <c r="P759">
        <v>18.350000000000001</v>
      </c>
      <c r="Q759">
        <v>2.6</v>
      </c>
      <c r="R759">
        <v>16.260000000000002</v>
      </c>
      <c r="S759">
        <v>2.44</v>
      </c>
      <c r="T759">
        <v>0.9</v>
      </c>
      <c r="U759">
        <v>1.22</v>
      </c>
      <c r="V759">
        <v>1.1499999999999999</v>
      </c>
      <c r="W759">
        <v>2.75</v>
      </c>
      <c r="X759">
        <v>2.98</v>
      </c>
      <c r="Y759">
        <v>6.85</v>
      </c>
      <c r="Z759">
        <v>2.86</v>
      </c>
      <c r="AA759">
        <v>1.26</v>
      </c>
      <c r="AB759">
        <v>2.31</v>
      </c>
      <c r="AC759">
        <v>2.8</v>
      </c>
      <c r="AD759">
        <v>0.53</v>
      </c>
      <c r="AE759">
        <v>1.02</v>
      </c>
      <c r="AF759">
        <v>2.95</v>
      </c>
      <c r="AG759">
        <v>2.14</v>
      </c>
      <c r="AH759">
        <v>5.65</v>
      </c>
      <c r="AI759">
        <v>2.89</v>
      </c>
      <c r="AJ759">
        <v>2.88</v>
      </c>
      <c r="AK759">
        <v>3.04</v>
      </c>
      <c r="AL759">
        <v>2.8</v>
      </c>
      <c r="AM759">
        <v>3.54</v>
      </c>
      <c r="AN759">
        <v>3.46</v>
      </c>
      <c r="AO759">
        <v>2.95</v>
      </c>
      <c r="AP759">
        <v>1.58</v>
      </c>
      <c r="AQ759" t="s">
        <v>334</v>
      </c>
      <c r="AR759">
        <v>2.19</v>
      </c>
      <c r="AS759">
        <v>3.05</v>
      </c>
      <c r="AT759">
        <v>2.76</v>
      </c>
      <c r="AU759">
        <v>6.09</v>
      </c>
    </row>
    <row r="760" spans="1:47" x14ac:dyDescent="0.25">
      <c r="A760">
        <v>5007</v>
      </c>
      <c r="B760" t="s">
        <v>446</v>
      </c>
      <c r="C760">
        <v>0</v>
      </c>
      <c r="D760" t="s">
        <v>472</v>
      </c>
      <c r="E760" t="s">
        <v>74</v>
      </c>
      <c r="F760">
        <v>523.66999999999996</v>
      </c>
      <c r="G760">
        <v>60.61</v>
      </c>
      <c r="H760">
        <v>43.91</v>
      </c>
      <c r="I760">
        <v>4.32</v>
      </c>
      <c r="J760">
        <v>98.31</v>
      </c>
      <c r="K760">
        <v>5321</v>
      </c>
      <c r="L760">
        <v>7.63</v>
      </c>
      <c r="M760">
        <v>2518</v>
      </c>
      <c r="N760">
        <v>26.09</v>
      </c>
      <c r="O760">
        <v>8.18</v>
      </c>
      <c r="P760">
        <v>19.84</v>
      </c>
      <c r="Q760">
        <v>120.23</v>
      </c>
      <c r="R760">
        <v>117.28</v>
      </c>
      <c r="S760">
        <v>2.44</v>
      </c>
      <c r="T760">
        <v>0.9</v>
      </c>
      <c r="U760">
        <v>1.72</v>
      </c>
      <c r="V760">
        <v>1.1499999999999999</v>
      </c>
      <c r="W760">
        <v>53.11</v>
      </c>
      <c r="X760">
        <v>13.97</v>
      </c>
      <c r="Y760">
        <v>4855</v>
      </c>
      <c r="Z760">
        <v>2.86</v>
      </c>
      <c r="AA760">
        <v>35.869999999999997</v>
      </c>
      <c r="AB760">
        <v>6.99</v>
      </c>
      <c r="AC760">
        <v>8.8800000000000008</v>
      </c>
      <c r="AD760">
        <v>2.0299999999999998</v>
      </c>
      <c r="AE760">
        <v>3.13</v>
      </c>
      <c r="AF760">
        <v>8.07</v>
      </c>
      <c r="AG760">
        <v>10550</v>
      </c>
      <c r="AH760">
        <v>162.53</v>
      </c>
      <c r="AI760">
        <v>16.73</v>
      </c>
      <c r="AJ760">
        <v>97.79</v>
      </c>
      <c r="AK760">
        <v>191.35</v>
      </c>
      <c r="AL760">
        <v>147.58000000000001</v>
      </c>
      <c r="AM760">
        <v>90.82</v>
      </c>
      <c r="AN760">
        <v>24.37</v>
      </c>
      <c r="AO760">
        <v>143.58000000000001</v>
      </c>
      <c r="AP760">
        <v>46.24</v>
      </c>
      <c r="AQ760" t="s">
        <v>334</v>
      </c>
      <c r="AR760">
        <v>12.51</v>
      </c>
      <c r="AS760">
        <v>22.09</v>
      </c>
      <c r="AT760">
        <v>2.76</v>
      </c>
      <c r="AU760">
        <v>712.74</v>
      </c>
    </row>
    <row r="761" spans="1:47" x14ac:dyDescent="0.25">
      <c r="A761">
        <v>5007</v>
      </c>
      <c r="B761" t="s">
        <v>446</v>
      </c>
      <c r="C761">
        <v>14</v>
      </c>
      <c r="D761" t="s">
        <v>472</v>
      </c>
      <c r="E761" t="s">
        <v>74</v>
      </c>
      <c r="F761">
        <v>786.31</v>
      </c>
      <c r="G761">
        <v>68</v>
      </c>
      <c r="H761">
        <v>22.26</v>
      </c>
      <c r="I761">
        <v>3.91</v>
      </c>
      <c r="J761">
        <v>70.34</v>
      </c>
      <c r="K761">
        <v>2657</v>
      </c>
      <c r="L761">
        <v>3.52</v>
      </c>
      <c r="M761">
        <v>2570</v>
      </c>
      <c r="N761">
        <v>7.04</v>
      </c>
      <c r="O761">
        <v>2.21</v>
      </c>
      <c r="P761">
        <v>11.82</v>
      </c>
      <c r="Q761">
        <v>29.7</v>
      </c>
      <c r="R761">
        <v>140.88999999999999</v>
      </c>
      <c r="S761">
        <v>2.44</v>
      </c>
      <c r="T761">
        <v>0.9</v>
      </c>
      <c r="U761">
        <v>1.27</v>
      </c>
      <c r="V761">
        <v>1.1499999999999999</v>
      </c>
      <c r="W761">
        <v>10</v>
      </c>
      <c r="X761">
        <v>11.65</v>
      </c>
      <c r="Y761">
        <v>5575</v>
      </c>
      <c r="Z761">
        <v>2.86</v>
      </c>
      <c r="AA761">
        <v>14.13</v>
      </c>
      <c r="AB761">
        <v>4.46</v>
      </c>
      <c r="AC761">
        <v>2.89</v>
      </c>
      <c r="AD761">
        <v>0.71</v>
      </c>
      <c r="AE761">
        <v>2.09</v>
      </c>
      <c r="AF761">
        <v>5.15</v>
      </c>
      <c r="AG761">
        <v>3844</v>
      </c>
      <c r="AH761">
        <v>115.36</v>
      </c>
      <c r="AI761">
        <v>13.71</v>
      </c>
      <c r="AJ761">
        <v>110.47</v>
      </c>
      <c r="AK761">
        <v>153.44999999999999</v>
      </c>
      <c r="AL761">
        <v>94.23</v>
      </c>
      <c r="AM761">
        <v>136.38</v>
      </c>
      <c r="AN761">
        <v>3.5</v>
      </c>
      <c r="AO761">
        <v>78.56</v>
      </c>
      <c r="AP761">
        <v>16.059999999999999</v>
      </c>
      <c r="AQ761" t="s">
        <v>334</v>
      </c>
      <c r="AR761">
        <v>12.96</v>
      </c>
      <c r="AS761">
        <v>5.56</v>
      </c>
      <c r="AT761">
        <v>2.76</v>
      </c>
      <c r="AU761">
        <v>661.67</v>
      </c>
    </row>
    <row r="762" spans="1:47" x14ac:dyDescent="0.25">
      <c r="A762">
        <v>5007</v>
      </c>
      <c r="B762" t="s">
        <v>446</v>
      </c>
      <c r="C762">
        <v>17</v>
      </c>
      <c r="D762" t="s">
        <v>472</v>
      </c>
      <c r="E762" t="s">
        <v>74</v>
      </c>
      <c r="F762">
        <v>348.09</v>
      </c>
      <c r="G762">
        <v>65.989999999999995</v>
      </c>
      <c r="H762">
        <v>16.63</v>
      </c>
      <c r="I762">
        <v>3.08</v>
      </c>
      <c r="J762">
        <v>49.13</v>
      </c>
      <c r="K762">
        <v>2555</v>
      </c>
      <c r="L762">
        <v>2.34</v>
      </c>
      <c r="M762">
        <v>2123</v>
      </c>
      <c r="N762">
        <v>7.17</v>
      </c>
      <c r="O762">
        <v>2.67</v>
      </c>
      <c r="P762">
        <v>9.09</v>
      </c>
      <c r="Q762">
        <v>2.93</v>
      </c>
      <c r="R762">
        <v>61.57</v>
      </c>
      <c r="S762">
        <v>2.44</v>
      </c>
      <c r="T762">
        <v>0.9</v>
      </c>
      <c r="U762">
        <v>1.96</v>
      </c>
      <c r="V762">
        <v>1.1499999999999999</v>
      </c>
      <c r="W762">
        <v>7.11</v>
      </c>
      <c r="X762">
        <v>9.7799999999999994</v>
      </c>
      <c r="Y762">
        <v>1688</v>
      </c>
      <c r="Z762">
        <v>2.86</v>
      </c>
      <c r="AA762">
        <v>9.9499999999999993</v>
      </c>
      <c r="AB762">
        <v>2.54</v>
      </c>
      <c r="AC762">
        <v>3.25</v>
      </c>
      <c r="AD762">
        <v>0.92</v>
      </c>
      <c r="AE762">
        <v>1.05</v>
      </c>
      <c r="AF762">
        <v>2.95</v>
      </c>
      <c r="AG762">
        <v>3011</v>
      </c>
      <c r="AH762">
        <v>78.12</v>
      </c>
      <c r="AI762">
        <v>8.85</v>
      </c>
      <c r="AJ762">
        <v>42.92</v>
      </c>
      <c r="AK762">
        <v>50.37</v>
      </c>
      <c r="AL762">
        <v>39.08</v>
      </c>
      <c r="AM762">
        <v>77.430000000000007</v>
      </c>
      <c r="AN762">
        <v>3.46</v>
      </c>
      <c r="AO762">
        <v>20.69</v>
      </c>
      <c r="AP762">
        <v>12.2</v>
      </c>
      <c r="AQ762" t="s">
        <v>334</v>
      </c>
      <c r="AR762">
        <v>5.07</v>
      </c>
      <c r="AS762">
        <v>3.05</v>
      </c>
      <c r="AT762">
        <v>2.76</v>
      </c>
      <c r="AU762">
        <v>467.65</v>
      </c>
    </row>
    <row r="763" spans="1:47" x14ac:dyDescent="0.25">
      <c r="A763">
        <v>5007</v>
      </c>
      <c r="B763" t="s">
        <v>446</v>
      </c>
      <c r="C763">
        <v>21</v>
      </c>
      <c r="D763" t="s">
        <v>472</v>
      </c>
      <c r="E763" t="s">
        <v>74</v>
      </c>
      <c r="F763">
        <v>300.86</v>
      </c>
      <c r="G763">
        <v>76.94</v>
      </c>
      <c r="H763">
        <v>26.96</v>
      </c>
      <c r="I763">
        <v>6.1</v>
      </c>
      <c r="J763">
        <v>95.76</v>
      </c>
      <c r="K763">
        <v>4438</v>
      </c>
      <c r="L763">
        <v>3.01</v>
      </c>
      <c r="M763">
        <v>2258</v>
      </c>
      <c r="N763">
        <v>8.85</v>
      </c>
      <c r="O763">
        <v>4.09</v>
      </c>
      <c r="P763">
        <v>30.32</v>
      </c>
      <c r="Q763">
        <v>41.79</v>
      </c>
      <c r="R763">
        <v>131.76</v>
      </c>
      <c r="S763">
        <v>2.44</v>
      </c>
      <c r="T763">
        <v>2.5299999999999998</v>
      </c>
      <c r="U763">
        <v>1.66</v>
      </c>
      <c r="V763">
        <v>1.1499999999999999</v>
      </c>
      <c r="W763">
        <v>29.03</v>
      </c>
      <c r="X763">
        <v>13.51</v>
      </c>
      <c r="Y763">
        <v>4490</v>
      </c>
      <c r="Z763">
        <v>2.86</v>
      </c>
      <c r="AA763">
        <v>29.84</v>
      </c>
      <c r="AB763">
        <v>9.43</v>
      </c>
      <c r="AC763">
        <v>6.46</v>
      </c>
      <c r="AD763">
        <v>1.1000000000000001</v>
      </c>
      <c r="AE763">
        <v>2.56</v>
      </c>
      <c r="AF763">
        <v>8.6199999999999992</v>
      </c>
      <c r="AG763">
        <v>4187</v>
      </c>
      <c r="AH763">
        <v>119.86</v>
      </c>
      <c r="AI763">
        <v>12.79</v>
      </c>
      <c r="AJ763">
        <v>111.9</v>
      </c>
      <c r="AK763">
        <v>145.56</v>
      </c>
      <c r="AL763">
        <v>113.68</v>
      </c>
      <c r="AM763">
        <v>91.13</v>
      </c>
      <c r="AN763">
        <v>7.49</v>
      </c>
      <c r="AO763">
        <v>117.18</v>
      </c>
      <c r="AP763">
        <v>20.04</v>
      </c>
      <c r="AQ763" t="s">
        <v>334</v>
      </c>
      <c r="AR763">
        <v>16.190000000000001</v>
      </c>
      <c r="AS763">
        <v>6.85</v>
      </c>
      <c r="AT763">
        <v>2.76</v>
      </c>
      <c r="AU763">
        <v>1044</v>
      </c>
    </row>
    <row r="764" spans="1:47" x14ac:dyDescent="0.25">
      <c r="A764">
        <v>5007</v>
      </c>
      <c r="B764" t="s">
        <v>446</v>
      </c>
      <c r="C764">
        <v>24</v>
      </c>
      <c r="D764" t="s">
        <v>472</v>
      </c>
      <c r="E764" t="s">
        <v>74</v>
      </c>
      <c r="F764">
        <v>176.72</v>
      </c>
      <c r="G764">
        <v>49.58</v>
      </c>
      <c r="H764">
        <v>24.38</v>
      </c>
      <c r="I764">
        <v>3.08</v>
      </c>
      <c r="J764">
        <v>39.17</v>
      </c>
      <c r="K764">
        <v>3195</v>
      </c>
      <c r="L764">
        <v>2.4700000000000002</v>
      </c>
      <c r="M764">
        <v>1728</v>
      </c>
      <c r="N764">
        <v>8.59</v>
      </c>
      <c r="O764">
        <v>2.76</v>
      </c>
      <c r="P764">
        <v>11.72</v>
      </c>
      <c r="Q764">
        <v>10.72</v>
      </c>
      <c r="R764">
        <v>64.84</v>
      </c>
      <c r="S764">
        <v>2.44</v>
      </c>
      <c r="T764">
        <v>0.9</v>
      </c>
      <c r="U764">
        <v>1.22</v>
      </c>
      <c r="V764">
        <v>1.1499999999999999</v>
      </c>
      <c r="W764">
        <v>21.73</v>
      </c>
      <c r="X764">
        <v>11.22</v>
      </c>
      <c r="Y764">
        <v>1868</v>
      </c>
      <c r="Z764">
        <v>2.86</v>
      </c>
      <c r="AA764">
        <v>19.96</v>
      </c>
      <c r="AB764">
        <v>2.31</v>
      </c>
      <c r="AC764">
        <v>3.68</v>
      </c>
      <c r="AD764">
        <v>0.78</v>
      </c>
      <c r="AE764">
        <v>1.1599999999999999</v>
      </c>
      <c r="AF764">
        <v>2.95</v>
      </c>
      <c r="AG764">
        <v>3856</v>
      </c>
      <c r="AH764">
        <v>77.47</v>
      </c>
      <c r="AI764">
        <v>12.98</v>
      </c>
      <c r="AJ764">
        <v>68.290000000000006</v>
      </c>
      <c r="AK764">
        <v>66.989999999999995</v>
      </c>
      <c r="AL764">
        <v>35.79</v>
      </c>
      <c r="AM764">
        <v>71.42</v>
      </c>
      <c r="AN764">
        <v>3.46</v>
      </c>
      <c r="AO764">
        <v>46.87</v>
      </c>
      <c r="AP764">
        <v>15.76</v>
      </c>
      <c r="AQ764" t="s">
        <v>334</v>
      </c>
      <c r="AR764">
        <v>4.17</v>
      </c>
      <c r="AS764">
        <v>8.59</v>
      </c>
      <c r="AT764">
        <v>2.76</v>
      </c>
      <c r="AU764">
        <v>519.41999999999996</v>
      </c>
    </row>
    <row r="765" spans="1:47" x14ac:dyDescent="0.25">
      <c r="A765">
        <v>5008</v>
      </c>
      <c r="B765" t="s">
        <v>447</v>
      </c>
      <c r="C765">
        <v>0</v>
      </c>
      <c r="D765" t="s">
        <v>472</v>
      </c>
      <c r="E765" t="s">
        <v>74</v>
      </c>
      <c r="F765">
        <v>78.7</v>
      </c>
      <c r="G765">
        <v>31.23</v>
      </c>
      <c r="H765">
        <v>28.07</v>
      </c>
      <c r="I765">
        <v>4.5199999999999996</v>
      </c>
      <c r="J765">
        <v>40.53</v>
      </c>
      <c r="K765">
        <v>3776</v>
      </c>
      <c r="L765">
        <v>2.29</v>
      </c>
      <c r="M765">
        <v>2692</v>
      </c>
      <c r="N765">
        <v>28.93</v>
      </c>
      <c r="O765">
        <v>1.92</v>
      </c>
      <c r="P765">
        <v>14.46</v>
      </c>
      <c r="Q765">
        <v>45.01</v>
      </c>
      <c r="R765">
        <v>194.25</v>
      </c>
      <c r="S765">
        <v>2.44</v>
      </c>
      <c r="T765">
        <v>0.9</v>
      </c>
      <c r="U765">
        <v>1.22</v>
      </c>
      <c r="V765">
        <v>1.1499999999999999</v>
      </c>
      <c r="W765">
        <v>252.11</v>
      </c>
      <c r="X765">
        <v>8.81</v>
      </c>
      <c r="Y765">
        <v>1579</v>
      </c>
      <c r="Z765">
        <v>2.86</v>
      </c>
      <c r="AA765">
        <v>15.88</v>
      </c>
      <c r="AB765">
        <v>3.55</v>
      </c>
      <c r="AC765">
        <v>3.13</v>
      </c>
      <c r="AD765">
        <v>4.93</v>
      </c>
      <c r="AE765">
        <v>1.27</v>
      </c>
      <c r="AF765">
        <v>2.95</v>
      </c>
      <c r="AG765">
        <v>7856</v>
      </c>
      <c r="AH765">
        <v>70.44</v>
      </c>
      <c r="AI765">
        <v>11.63</v>
      </c>
      <c r="AJ765">
        <v>11.79</v>
      </c>
      <c r="AK765">
        <v>106.6</v>
      </c>
      <c r="AL765">
        <v>114.58</v>
      </c>
      <c r="AM765">
        <v>38.450000000000003</v>
      </c>
      <c r="AN765">
        <v>7.9</v>
      </c>
      <c r="AO765">
        <v>42.24</v>
      </c>
      <c r="AP765">
        <v>15.46</v>
      </c>
      <c r="AQ765" t="s">
        <v>334</v>
      </c>
      <c r="AR765">
        <v>10.54</v>
      </c>
      <c r="AS765">
        <v>50.12</v>
      </c>
      <c r="AT765">
        <v>2.76</v>
      </c>
      <c r="AU765">
        <v>138.5</v>
      </c>
    </row>
    <row r="766" spans="1:47" x14ac:dyDescent="0.25">
      <c r="A766">
        <v>5008</v>
      </c>
      <c r="B766" t="s">
        <v>447</v>
      </c>
      <c r="C766">
        <v>3</v>
      </c>
      <c r="D766" t="s">
        <v>472</v>
      </c>
      <c r="E766" t="s">
        <v>74</v>
      </c>
      <c r="F766">
        <v>78.58</v>
      </c>
      <c r="G766">
        <v>49.83</v>
      </c>
      <c r="H766">
        <v>27.52</v>
      </c>
      <c r="I766">
        <v>8.5</v>
      </c>
      <c r="J766">
        <v>76</v>
      </c>
      <c r="K766">
        <v>2831</v>
      </c>
      <c r="L766">
        <v>4.4000000000000004</v>
      </c>
      <c r="M766">
        <v>2192</v>
      </c>
      <c r="N766">
        <v>75.34</v>
      </c>
      <c r="O766">
        <v>21.84</v>
      </c>
      <c r="P766">
        <v>21.39</v>
      </c>
      <c r="Q766">
        <v>38.54</v>
      </c>
      <c r="R766">
        <v>111.91</v>
      </c>
      <c r="S766">
        <v>2.44</v>
      </c>
      <c r="T766">
        <v>0.9</v>
      </c>
      <c r="U766">
        <v>5.0999999999999996</v>
      </c>
      <c r="V766">
        <v>1.1499999999999999</v>
      </c>
      <c r="W766">
        <v>368.22</v>
      </c>
      <c r="X766">
        <v>11.68</v>
      </c>
      <c r="Y766">
        <v>1981</v>
      </c>
      <c r="Z766">
        <v>2.86</v>
      </c>
      <c r="AA766">
        <v>437.73</v>
      </c>
      <c r="AB766">
        <v>6.67</v>
      </c>
      <c r="AC766">
        <v>5.41</v>
      </c>
      <c r="AD766">
        <v>10.57</v>
      </c>
      <c r="AE766">
        <v>2.37</v>
      </c>
      <c r="AF766">
        <v>2.95</v>
      </c>
      <c r="AG766">
        <v>10529</v>
      </c>
      <c r="AH766">
        <v>290.29000000000002</v>
      </c>
      <c r="AI766">
        <v>14.93</v>
      </c>
      <c r="AJ766">
        <v>25.32</v>
      </c>
      <c r="AK766">
        <v>143.91</v>
      </c>
      <c r="AL766">
        <v>149.30000000000001</v>
      </c>
      <c r="AM766">
        <v>47.38</v>
      </c>
      <c r="AN766">
        <v>13.45</v>
      </c>
      <c r="AO766">
        <v>83.9</v>
      </c>
      <c r="AP766">
        <v>35.909999999999997</v>
      </c>
      <c r="AQ766" t="s">
        <v>334</v>
      </c>
      <c r="AR766">
        <v>5.31</v>
      </c>
      <c r="AS766">
        <v>70.64</v>
      </c>
      <c r="AT766">
        <v>2.76</v>
      </c>
      <c r="AU766">
        <v>146.63999999999999</v>
      </c>
    </row>
    <row r="767" spans="1:47" x14ac:dyDescent="0.25">
      <c r="A767">
        <v>5008</v>
      </c>
      <c r="B767" t="s">
        <v>447</v>
      </c>
      <c r="C767">
        <v>7</v>
      </c>
      <c r="D767" t="s">
        <v>472</v>
      </c>
      <c r="E767" t="s">
        <v>74</v>
      </c>
      <c r="F767">
        <v>142.59</v>
      </c>
      <c r="G767">
        <v>43.61</v>
      </c>
      <c r="H767">
        <v>18.02</v>
      </c>
      <c r="I767">
        <v>5.51</v>
      </c>
      <c r="J767">
        <v>47.47</v>
      </c>
      <c r="K767">
        <v>3790</v>
      </c>
      <c r="L767">
        <v>3.42</v>
      </c>
      <c r="M767">
        <v>2975</v>
      </c>
      <c r="N767">
        <v>15.44</v>
      </c>
      <c r="O767">
        <v>3.64</v>
      </c>
      <c r="P767">
        <v>32.65</v>
      </c>
      <c r="Q767">
        <v>32.65</v>
      </c>
      <c r="R767">
        <v>136.83000000000001</v>
      </c>
      <c r="S767">
        <v>2.44</v>
      </c>
      <c r="T767">
        <v>0.9</v>
      </c>
      <c r="U767">
        <v>1.27</v>
      </c>
      <c r="V767">
        <v>1.1499999999999999</v>
      </c>
      <c r="W767">
        <v>29.29</v>
      </c>
      <c r="X767">
        <v>11.13</v>
      </c>
      <c r="Y767">
        <v>4346</v>
      </c>
      <c r="Z767">
        <v>2.86</v>
      </c>
      <c r="AA767">
        <v>11.33</v>
      </c>
      <c r="AB767">
        <v>3.85</v>
      </c>
      <c r="AC767">
        <v>4.0599999999999996</v>
      </c>
      <c r="AD767">
        <v>1.63</v>
      </c>
      <c r="AE767">
        <v>1.56</v>
      </c>
      <c r="AF767">
        <v>2.95</v>
      </c>
      <c r="AG767">
        <v>1563</v>
      </c>
      <c r="AH767">
        <v>99.54</v>
      </c>
      <c r="AI767">
        <v>12.03</v>
      </c>
      <c r="AJ767">
        <v>27.36</v>
      </c>
      <c r="AK767">
        <v>278.42</v>
      </c>
      <c r="AL767">
        <v>157.09</v>
      </c>
      <c r="AM767">
        <v>50.51</v>
      </c>
      <c r="AN767">
        <v>3.82</v>
      </c>
      <c r="AO767">
        <v>28.17</v>
      </c>
      <c r="AP767">
        <v>13.08</v>
      </c>
      <c r="AQ767" t="s">
        <v>334</v>
      </c>
      <c r="AR767">
        <v>7.74</v>
      </c>
      <c r="AS767">
        <v>61.92</v>
      </c>
      <c r="AT767">
        <v>2.76</v>
      </c>
      <c r="AU767">
        <v>126.15</v>
      </c>
    </row>
    <row r="768" spans="1:47" x14ac:dyDescent="0.25">
      <c r="A768">
        <v>5008</v>
      </c>
      <c r="B768" t="s">
        <v>447</v>
      </c>
      <c r="C768">
        <v>10</v>
      </c>
      <c r="D768" t="s">
        <v>472</v>
      </c>
      <c r="E768" t="s">
        <v>74</v>
      </c>
      <c r="F768">
        <v>176.09</v>
      </c>
      <c r="G768">
        <v>50.51</v>
      </c>
      <c r="H768">
        <v>16.27</v>
      </c>
      <c r="I768">
        <v>4.1100000000000003</v>
      </c>
      <c r="J768">
        <v>44.93</v>
      </c>
      <c r="K768">
        <v>4161</v>
      </c>
      <c r="L768">
        <v>3.49</v>
      </c>
      <c r="M768">
        <v>3096</v>
      </c>
      <c r="N768">
        <v>13</v>
      </c>
      <c r="O768">
        <v>2.59</v>
      </c>
      <c r="P768">
        <v>16.3</v>
      </c>
      <c r="Q768">
        <v>28.62</v>
      </c>
      <c r="R768">
        <v>90.23</v>
      </c>
      <c r="S768">
        <v>2.44</v>
      </c>
      <c r="T768">
        <v>0.9</v>
      </c>
      <c r="U768">
        <v>1.22</v>
      </c>
      <c r="V768">
        <v>1.1499999999999999</v>
      </c>
      <c r="W768">
        <v>17.52</v>
      </c>
      <c r="X768">
        <v>11.8</v>
      </c>
      <c r="Y768">
        <v>4221</v>
      </c>
      <c r="Z768">
        <v>2.86</v>
      </c>
      <c r="AA768">
        <v>13.23</v>
      </c>
      <c r="AB768">
        <v>2.4</v>
      </c>
      <c r="AC768">
        <v>3.56</v>
      </c>
      <c r="AD768">
        <v>1.4</v>
      </c>
      <c r="AE768">
        <v>1.24</v>
      </c>
      <c r="AF768">
        <v>2.95</v>
      </c>
      <c r="AG768">
        <v>2480</v>
      </c>
      <c r="AH768">
        <v>119.18</v>
      </c>
      <c r="AI768">
        <v>11.23</v>
      </c>
      <c r="AJ768">
        <v>29.47</v>
      </c>
      <c r="AK768">
        <v>169.66</v>
      </c>
      <c r="AL768">
        <v>92.24</v>
      </c>
      <c r="AM768">
        <v>68.42</v>
      </c>
      <c r="AN768">
        <v>4.32</v>
      </c>
      <c r="AO768">
        <v>22.54</v>
      </c>
      <c r="AP768">
        <v>20.97</v>
      </c>
      <c r="AQ768" t="s">
        <v>334</v>
      </c>
      <c r="AR768">
        <v>6.82</v>
      </c>
      <c r="AS768">
        <v>22.65</v>
      </c>
      <c r="AT768">
        <v>2.76</v>
      </c>
      <c r="AU768">
        <v>146.63999999999999</v>
      </c>
    </row>
    <row r="769" spans="1:47" x14ac:dyDescent="0.25">
      <c r="A769">
        <v>5008</v>
      </c>
      <c r="B769" t="s">
        <v>447</v>
      </c>
      <c r="C769">
        <v>25</v>
      </c>
      <c r="D769" t="s">
        <v>472</v>
      </c>
      <c r="E769" t="s">
        <v>74</v>
      </c>
      <c r="F769">
        <v>31.11</v>
      </c>
      <c r="G769">
        <v>2.94</v>
      </c>
      <c r="H769">
        <v>4.18</v>
      </c>
      <c r="I769">
        <v>3.08</v>
      </c>
      <c r="J769">
        <v>10.56</v>
      </c>
      <c r="K769">
        <v>23.43</v>
      </c>
      <c r="L769">
        <v>2.29</v>
      </c>
      <c r="M769">
        <v>302.16000000000003</v>
      </c>
      <c r="N769">
        <v>1.22</v>
      </c>
      <c r="O769">
        <v>0.66</v>
      </c>
      <c r="P769">
        <v>1.68</v>
      </c>
      <c r="Q769">
        <v>2.6</v>
      </c>
      <c r="R769">
        <v>18.61</v>
      </c>
      <c r="S769">
        <v>2.44</v>
      </c>
      <c r="T769">
        <v>0.9</v>
      </c>
      <c r="U769">
        <v>1.22</v>
      </c>
      <c r="V769">
        <v>1.1499999999999999</v>
      </c>
      <c r="W769">
        <v>2.75</v>
      </c>
      <c r="X769">
        <v>2.98</v>
      </c>
      <c r="Y769">
        <v>46.45</v>
      </c>
      <c r="Z769">
        <v>2.86</v>
      </c>
      <c r="AA769">
        <v>1.26</v>
      </c>
      <c r="AB769">
        <v>2.31</v>
      </c>
      <c r="AC769">
        <v>2.8</v>
      </c>
      <c r="AD769">
        <v>0.53</v>
      </c>
      <c r="AE769">
        <v>1.02</v>
      </c>
      <c r="AF769">
        <v>2.95</v>
      </c>
      <c r="AG769">
        <v>94.96</v>
      </c>
      <c r="AH769">
        <v>5.8</v>
      </c>
      <c r="AI769">
        <v>3.8</v>
      </c>
      <c r="AJ769">
        <v>2.88</v>
      </c>
      <c r="AK769">
        <v>3.04</v>
      </c>
      <c r="AL769">
        <v>2.8</v>
      </c>
      <c r="AM769">
        <v>6.08</v>
      </c>
      <c r="AN769">
        <v>3.5</v>
      </c>
      <c r="AO769">
        <v>2.95</v>
      </c>
      <c r="AP769">
        <v>2.4900000000000002</v>
      </c>
      <c r="AQ769" t="s">
        <v>334</v>
      </c>
      <c r="AR769">
        <v>2.19</v>
      </c>
      <c r="AS769">
        <v>3.05</v>
      </c>
      <c r="AT769">
        <v>2.76</v>
      </c>
      <c r="AU769">
        <v>6.09</v>
      </c>
    </row>
    <row r="770" spans="1:47" x14ac:dyDescent="0.25">
      <c r="A770">
        <v>5009</v>
      </c>
      <c r="B770" t="s">
        <v>409</v>
      </c>
      <c r="C770">
        <v>0</v>
      </c>
      <c r="D770" t="s">
        <v>472</v>
      </c>
      <c r="E770" t="s">
        <v>74</v>
      </c>
      <c r="F770">
        <v>21.2</v>
      </c>
      <c r="G770">
        <v>2.94</v>
      </c>
      <c r="H770">
        <v>4.18</v>
      </c>
      <c r="I770">
        <v>3.08</v>
      </c>
      <c r="J770">
        <v>5.26</v>
      </c>
      <c r="K770">
        <v>5.59</v>
      </c>
      <c r="L770">
        <v>2.29</v>
      </c>
      <c r="M770">
        <v>76.31</v>
      </c>
      <c r="N770">
        <v>1.1399999999999999</v>
      </c>
      <c r="O770">
        <v>0.66</v>
      </c>
      <c r="P770">
        <v>14.4</v>
      </c>
      <c r="Q770">
        <v>2.6</v>
      </c>
      <c r="R770">
        <v>17.43</v>
      </c>
      <c r="S770">
        <v>2.44</v>
      </c>
      <c r="T770">
        <v>0.9</v>
      </c>
      <c r="U770">
        <v>1.22</v>
      </c>
      <c r="V770">
        <v>1.1499999999999999</v>
      </c>
      <c r="W770">
        <v>2.75</v>
      </c>
      <c r="X770">
        <v>2.98</v>
      </c>
      <c r="Y770">
        <v>41.41</v>
      </c>
      <c r="Z770">
        <v>2.86</v>
      </c>
      <c r="AA770">
        <v>1.26</v>
      </c>
      <c r="AB770">
        <v>2.31</v>
      </c>
      <c r="AC770">
        <v>2.8</v>
      </c>
      <c r="AD770">
        <v>0.53</v>
      </c>
      <c r="AE770">
        <v>1.02</v>
      </c>
      <c r="AF770">
        <v>2.95</v>
      </c>
      <c r="AG770">
        <v>59.16</v>
      </c>
      <c r="AH770">
        <v>13.8</v>
      </c>
      <c r="AI770">
        <v>2.89</v>
      </c>
      <c r="AJ770">
        <v>2.88</v>
      </c>
      <c r="AK770">
        <v>3.04</v>
      </c>
      <c r="AL770">
        <v>2.8</v>
      </c>
      <c r="AM770">
        <v>11.14</v>
      </c>
      <c r="AN770">
        <v>3.46</v>
      </c>
      <c r="AO770">
        <v>2.95</v>
      </c>
      <c r="AP770">
        <v>2.69</v>
      </c>
      <c r="AQ770" t="s">
        <v>334</v>
      </c>
      <c r="AR770">
        <v>2.19</v>
      </c>
      <c r="AS770">
        <v>3.05</v>
      </c>
      <c r="AT770">
        <v>2.76</v>
      </c>
      <c r="AU770">
        <v>6.09</v>
      </c>
    </row>
    <row r="771" spans="1:47" x14ac:dyDescent="0.25">
      <c r="A771">
        <v>5009</v>
      </c>
      <c r="B771" t="s">
        <v>409</v>
      </c>
      <c r="C771">
        <v>14</v>
      </c>
      <c r="D771" t="s">
        <v>472</v>
      </c>
      <c r="E771" t="s">
        <v>74</v>
      </c>
      <c r="F771">
        <v>11.78</v>
      </c>
      <c r="G771">
        <v>2.94</v>
      </c>
      <c r="H771">
        <v>4.18</v>
      </c>
      <c r="I771">
        <v>3.08</v>
      </c>
      <c r="J771">
        <v>7.94</v>
      </c>
      <c r="K771">
        <v>2.04</v>
      </c>
      <c r="L771">
        <v>2.29</v>
      </c>
      <c r="M771">
        <v>29.27</v>
      </c>
      <c r="N771">
        <v>1.1399999999999999</v>
      </c>
      <c r="O771">
        <v>0.66</v>
      </c>
      <c r="P771">
        <v>3.36</v>
      </c>
      <c r="Q771">
        <v>2.6</v>
      </c>
      <c r="R771">
        <v>6.69</v>
      </c>
      <c r="S771">
        <v>2.44</v>
      </c>
      <c r="T771">
        <v>0.9</v>
      </c>
      <c r="U771">
        <v>1.22</v>
      </c>
      <c r="V771">
        <v>1.1499999999999999</v>
      </c>
      <c r="W771">
        <v>2.75</v>
      </c>
      <c r="X771">
        <v>2.98</v>
      </c>
      <c r="Y771">
        <v>11.09</v>
      </c>
      <c r="Z771">
        <v>2.86</v>
      </c>
      <c r="AA771">
        <v>1.26</v>
      </c>
      <c r="AB771">
        <v>2.31</v>
      </c>
      <c r="AC771">
        <v>2.8</v>
      </c>
      <c r="AD771">
        <v>0.53</v>
      </c>
      <c r="AE771">
        <v>1.02</v>
      </c>
      <c r="AF771">
        <v>2.95</v>
      </c>
      <c r="AG771">
        <v>8.93</v>
      </c>
      <c r="AH771">
        <v>5.5</v>
      </c>
      <c r="AI771">
        <v>2.89</v>
      </c>
      <c r="AJ771">
        <v>2.88</v>
      </c>
      <c r="AK771">
        <v>3.04</v>
      </c>
      <c r="AL771">
        <v>2.8</v>
      </c>
      <c r="AM771">
        <v>5.21</v>
      </c>
      <c r="AN771">
        <v>3.46</v>
      </c>
      <c r="AO771">
        <v>2.95</v>
      </c>
      <c r="AP771">
        <v>1.75</v>
      </c>
      <c r="AQ771" t="s">
        <v>334</v>
      </c>
      <c r="AR771">
        <v>2.19</v>
      </c>
      <c r="AS771">
        <v>3.05</v>
      </c>
      <c r="AT771">
        <v>2.76</v>
      </c>
      <c r="AU771">
        <v>6.09</v>
      </c>
    </row>
    <row r="772" spans="1:47" x14ac:dyDescent="0.25">
      <c r="A772">
        <v>5009</v>
      </c>
      <c r="B772" t="s">
        <v>409</v>
      </c>
      <c r="C772">
        <v>17</v>
      </c>
      <c r="D772" t="s">
        <v>472</v>
      </c>
      <c r="E772" t="s">
        <v>74</v>
      </c>
      <c r="F772">
        <v>15.67</v>
      </c>
      <c r="G772">
        <v>2.94</v>
      </c>
      <c r="H772">
        <v>4.18</v>
      </c>
      <c r="I772">
        <v>3.08</v>
      </c>
      <c r="J772">
        <v>3.78</v>
      </c>
      <c r="K772">
        <v>2.57</v>
      </c>
      <c r="L772">
        <v>2.29</v>
      </c>
      <c r="M772">
        <v>7.07</v>
      </c>
      <c r="N772">
        <v>0.89</v>
      </c>
      <c r="O772">
        <v>0.66</v>
      </c>
      <c r="P772">
        <v>2.97</v>
      </c>
      <c r="Q772">
        <v>2.6</v>
      </c>
      <c r="R772">
        <v>10.07</v>
      </c>
      <c r="S772">
        <v>2.44</v>
      </c>
      <c r="T772">
        <v>0.9</v>
      </c>
      <c r="U772">
        <v>1.22</v>
      </c>
      <c r="V772">
        <v>1.1499999999999999</v>
      </c>
      <c r="W772">
        <v>2.75</v>
      </c>
      <c r="X772">
        <v>2.98</v>
      </c>
      <c r="Y772">
        <v>9.01</v>
      </c>
      <c r="Z772">
        <v>2.86</v>
      </c>
      <c r="AA772">
        <v>1.26</v>
      </c>
      <c r="AB772">
        <v>2.31</v>
      </c>
      <c r="AC772">
        <v>2.8</v>
      </c>
      <c r="AD772">
        <v>0.53</v>
      </c>
      <c r="AE772">
        <v>1.02</v>
      </c>
      <c r="AF772">
        <v>2.95</v>
      </c>
      <c r="AG772">
        <v>2.14</v>
      </c>
      <c r="AH772">
        <v>13.23</v>
      </c>
      <c r="AI772">
        <v>2.89</v>
      </c>
      <c r="AJ772">
        <v>2.88</v>
      </c>
      <c r="AK772">
        <v>3.04</v>
      </c>
      <c r="AL772">
        <v>2.8</v>
      </c>
      <c r="AM772">
        <v>4.5999999999999996</v>
      </c>
      <c r="AN772">
        <v>3.46</v>
      </c>
      <c r="AO772">
        <v>2.95</v>
      </c>
      <c r="AP772">
        <v>1.93</v>
      </c>
      <c r="AQ772" t="s">
        <v>334</v>
      </c>
      <c r="AR772">
        <v>2.19</v>
      </c>
      <c r="AS772">
        <v>3.05</v>
      </c>
      <c r="AT772">
        <v>2.76</v>
      </c>
      <c r="AU772">
        <v>6.09</v>
      </c>
    </row>
    <row r="773" spans="1:47" x14ac:dyDescent="0.25">
      <c r="A773">
        <v>5009</v>
      </c>
      <c r="B773" t="s">
        <v>409</v>
      </c>
      <c r="C773">
        <v>25</v>
      </c>
      <c r="D773" t="s">
        <v>472</v>
      </c>
      <c r="E773" t="s">
        <v>74</v>
      </c>
      <c r="F773">
        <v>17.36</v>
      </c>
      <c r="G773">
        <v>2.94</v>
      </c>
      <c r="H773">
        <v>4.18</v>
      </c>
      <c r="I773">
        <v>3.08</v>
      </c>
      <c r="J773">
        <v>3.78</v>
      </c>
      <c r="K773">
        <v>3.49</v>
      </c>
      <c r="L773">
        <v>2.29</v>
      </c>
      <c r="M773">
        <v>3.36</v>
      </c>
      <c r="N773">
        <v>0.89</v>
      </c>
      <c r="O773">
        <v>0.66</v>
      </c>
      <c r="P773">
        <v>13.52</v>
      </c>
      <c r="Q773">
        <v>2.6</v>
      </c>
      <c r="R773">
        <v>10.61</v>
      </c>
      <c r="S773">
        <v>2.44</v>
      </c>
      <c r="T773">
        <v>0.9</v>
      </c>
      <c r="U773">
        <v>1.22</v>
      </c>
      <c r="V773">
        <v>1.1499999999999999</v>
      </c>
      <c r="W773">
        <v>2.75</v>
      </c>
      <c r="X773">
        <v>2.98</v>
      </c>
      <c r="Y773">
        <v>2.75</v>
      </c>
      <c r="Z773">
        <v>2.86</v>
      </c>
      <c r="AA773">
        <v>1.26</v>
      </c>
      <c r="AB773">
        <v>2.31</v>
      </c>
      <c r="AC773">
        <v>2.8</v>
      </c>
      <c r="AD773">
        <v>0.53</v>
      </c>
      <c r="AE773">
        <v>1.02</v>
      </c>
      <c r="AF773">
        <v>2.95</v>
      </c>
      <c r="AG773">
        <v>2.14</v>
      </c>
      <c r="AH773">
        <v>3.75</v>
      </c>
      <c r="AI773">
        <v>2.89</v>
      </c>
      <c r="AJ773">
        <v>2.88</v>
      </c>
      <c r="AK773">
        <v>3.04</v>
      </c>
      <c r="AL773">
        <v>2.8</v>
      </c>
      <c r="AM773">
        <v>2.5299999999999998</v>
      </c>
      <c r="AN773">
        <v>3.46</v>
      </c>
      <c r="AO773">
        <v>2.95</v>
      </c>
      <c r="AP773">
        <v>1.58</v>
      </c>
      <c r="AQ773" t="s">
        <v>334</v>
      </c>
      <c r="AR773">
        <v>2.19</v>
      </c>
      <c r="AS773">
        <v>3.05</v>
      </c>
      <c r="AT773">
        <v>2.76</v>
      </c>
      <c r="AU773">
        <v>6.09</v>
      </c>
    </row>
    <row r="774" spans="1:47" x14ac:dyDescent="0.25">
      <c r="A774">
        <v>5009</v>
      </c>
      <c r="B774" t="s">
        <v>409</v>
      </c>
      <c r="C774">
        <v>41</v>
      </c>
      <c r="D774" t="s">
        <v>472</v>
      </c>
      <c r="E774" t="s">
        <v>74</v>
      </c>
      <c r="F774">
        <v>61.89</v>
      </c>
      <c r="G774">
        <v>2.94</v>
      </c>
      <c r="H774">
        <v>4.18</v>
      </c>
      <c r="I774">
        <v>3.08</v>
      </c>
      <c r="J774">
        <v>12.48</v>
      </c>
      <c r="K774">
        <v>7.78</v>
      </c>
      <c r="L774">
        <v>2.29</v>
      </c>
      <c r="M774">
        <v>301.95</v>
      </c>
      <c r="N774">
        <v>1.3</v>
      </c>
      <c r="O774">
        <v>0.66</v>
      </c>
      <c r="P774">
        <v>23.5</v>
      </c>
      <c r="Q774">
        <v>2.6</v>
      </c>
      <c r="R774">
        <v>25.24</v>
      </c>
      <c r="S774">
        <v>2.44</v>
      </c>
      <c r="T774">
        <v>0.9</v>
      </c>
      <c r="U774">
        <v>1.22</v>
      </c>
      <c r="V774">
        <v>1.1499999999999999</v>
      </c>
      <c r="W774">
        <v>2.75</v>
      </c>
      <c r="X774">
        <v>3.62</v>
      </c>
      <c r="Y774">
        <v>104.9</v>
      </c>
      <c r="Z774">
        <v>2.86</v>
      </c>
      <c r="AA774">
        <v>1.26</v>
      </c>
      <c r="AB774">
        <v>2.31</v>
      </c>
      <c r="AC774">
        <v>2.8</v>
      </c>
      <c r="AD774">
        <v>0.53</v>
      </c>
      <c r="AE774">
        <v>1.02</v>
      </c>
      <c r="AF774">
        <v>2.95</v>
      </c>
      <c r="AG774">
        <v>119.18</v>
      </c>
      <c r="AH774">
        <v>62.47</v>
      </c>
      <c r="AI774">
        <v>2.89</v>
      </c>
      <c r="AJ774">
        <v>3.17</v>
      </c>
      <c r="AK774">
        <v>3.04</v>
      </c>
      <c r="AL774">
        <v>2.8</v>
      </c>
      <c r="AM774">
        <v>20.059999999999999</v>
      </c>
      <c r="AN774">
        <v>3.46</v>
      </c>
      <c r="AO774">
        <v>2.95</v>
      </c>
      <c r="AP774">
        <v>4.4400000000000004</v>
      </c>
      <c r="AQ774" t="s">
        <v>334</v>
      </c>
      <c r="AR774">
        <v>2.19</v>
      </c>
      <c r="AS774">
        <v>3.05</v>
      </c>
      <c r="AT774">
        <v>2.76</v>
      </c>
      <c r="AU774">
        <v>6.09</v>
      </c>
    </row>
    <row r="775" spans="1:47" x14ac:dyDescent="0.25">
      <c r="A775">
        <v>5010</v>
      </c>
      <c r="B775" t="s">
        <v>448</v>
      </c>
      <c r="C775">
        <v>0</v>
      </c>
      <c r="D775" t="s">
        <v>472</v>
      </c>
      <c r="E775" t="s">
        <v>74</v>
      </c>
      <c r="F775">
        <v>296.58999999999997</v>
      </c>
      <c r="G775">
        <v>114.29</v>
      </c>
      <c r="H775">
        <v>87.56</v>
      </c>
      <c r="I775">
        <v>9.3699999999999992</v>
      </c>
      <c r="J775">
        <v>431.79</v>
      </c>
      <c r="K775">
        <v>4662</v>
      </c>
      <c r="L775">
        <v>8.23</v>
      </c>
      <c r="M775">
        <v>2334</v>
      </c>
      <c r="N775">
        <v>31.22</v>
      </c>
      <c r="O775">
        <v>6.49</v>
      </c>
      <c r="P775">
        <v>94.07</v>
      </c>
      <c r="Q775">
        <v>250.52</v>
      </c>
      <c r="R775">
        <v>279.01</v>
      </c>
      <c r="S775">
        <v>4.4800000000000004</v>
      </c>
      <c r="T775">
        <v>4.3899999999999997</v>
      </c>
      <c r="U775">
        <v>4.2699999999999996</v>
      </c>
      <c r="V775">
        <v>1.1499999999999999</v>
      </c>
      <c r="W775">
        <v>412.35</v>
      </c>
      <c r="X775">
        <v>11.59</v>
      </c>
      <c r="Y775">
        <v>6186</v>
      </c>
      <c r="Z775">
        <v>2.86</v>
      </c>
      <c r="AA775">
        <v>40.65</v>
      </c>
      <c r="AB775">
        <v>20.48</v>
      </c>
      <c r="AC775">
        <v>12.6</v>
      </c>
      <c r="AD775">
        <v>6.25</v>
      </c>
      <c r="AE775">
        <v>10.1</v>
      </c>
      <c r="AF775">
        <v>3.69</v>
      </c>
      <c r="AG775">
        <v>10754</v>
      </c>
      <c r="AH775">
        <v>474.73</v>
      </c>
      <c r="AI775">
        <v>22.77</v>
      </c>
      <c r="AJ775">
        <v>70.47</v>
      </c>
      <c r="AK775">
        <v>1220</v>
      </c>
      <c r="AL775">
        <v>530.75</v>
      </c>
      <c r="AM775">
        <v>114.5</v>
      </c>
      <c r="AN775">
        <v>38.28</v>
      </c>
      <c r="AO775">
        <v>156.37</v>
      </c>
      <c r="AP775">
        <v>42.68</v>
      </c>
      <c r="AQ775" t="s">
        <v>334</v>
      </c>
      <c r="AR775">
        <v>32.409999999999997</v>
      </c>
      <c r="AS775">
        <v>583.38</v>
      </c>
      <c r="AT775">
        <v>2.76</v>
      </c>
      <c r="AU775">
        <v>995.88</v>
      </c>
    </row>
    <row r="776" spans="1:47" x14ac:dyDescent="0.25">
      <c r="A776">
        <v>5010</v>
      </c>
      <c r="B776" t="s">
        <v>448</v>
      </c>
      <c r="C776">
        <v>3</v>
      </c>
      <c r="D776" t="s">
        <v>472</v>
      </c>
      <c r="E776" t="s">
        <v>74</v>
      </c>
      <c r="F776">
        <v>52.49</v>
      </c>
      <c r="G776">
        <v>28.85</v>
      </c>
      <c r="H776">
        <v>20.36</v>
      </c>
      <c r="I776">
        <v>5.9</v>
      </c>
      <c r="J776">
        <v>82.06</v>
      </c>
      <c r="K776">
        <v>1055</v>
      </c>
      <c r="L776">
        <v>2.29</v>
      </c>
      <c r="M776">
        <v>2028</v>
      </c>
      <c r="N776">
        <v>33.770000000000003</v>
      </c>
      <c r="O776">
        <v>3.29</v>
      </c>
      <c r="P776">
        <v>19.079999999999998</v>
      </c>
      <c r="Q776">
        <v>12.17</v>
      </c>
      <c r="R776">
        <v>61.9</v>
      </c>
      <c r="S776">
        <v>2.44</v>
      </c>
      <c r="T776">
        <v>0.9</v>
      </c>
      <c r="U776">
        <v>1.49</v>
      </c>
      <c r="V776">
        <v>1.1499999999999999</v>
      </c>
      <c r="W776">
        <v>166.44</v>
      </c>
      <c r="X776">
        <v>8.68</v>
      </c>
      <c r="Y776">
        <v>935</v>
      </c>
      <c r="Z776">
        <v>2.86</v>
      </c>
      <c r="AA776">
        <v>30.64</v>
      </c>
      <c r="AB776">
        <v>3.7</v>
      </c>
      <c r="AC776">
        <v>4.8899999999999997</v>
      </c>
      <c r="AD776">
        <v>12.5</v>
      </c>
      <c r="AE776">
        <v>1.53</v>
      </c>
      <c r="AF776">
        <v>2.95</v>
      </c>
      <c r="AG776">
        <v>5866</v>
      </c>
      <c r="AH776">
        <v>94.68</v>
      </c>
      <c r="AI776">
        <v>13.53</v>
      </c>
      <c r="AJ776">
        <v>7.5</v>
      </c>
      <c r="AK776">
        <v>58.01</v>
      </c>
      <c r="AL776">
        <v>43.99</v>
      </c>
      <c r="AM776">
        <v>24.57</v>
      </c>
      <c r="AN776">
        <v>35.14</v>
      </c>
      <c r="AO776">
        <v>15.29</v>
      </c>
      <c r="AP776">
        <v>22.54</v>
      </c>
      <c r="AQ776" t="s">
        <v>334</v>
      </c>
      <c r="AR776">
        <v>2.19</v>
      </c>
      <c r="AS776">
        <v>40.43</v>
      </c>
      <c r="AT776">
        <v>2.76</v>
      </c>
      <c r="AU776">
        <v>156.97999999999999</v>
      </c>
    </row>
    <row r="777" spans="1:47" x14ac:dyDescent="0.25">
      <c r="A777">
        <v>5010</v>
      </c>
      <c r="B777" t="s">
        <v>448</v>
      </c>
      <c r="C777">
        <v>7</v>
      </c>
      <c r="D777" t="s">
        <v>472</v>
      </c>
      <c r="E777" t="s">
        <v>74</v>
      </c>
      <c r="F777">
        <v>108.7</v>
      </c>
      <c r="G777">
        <v>17.399999999999999</v>
      </c>
      <c r="H777">
        <v>16.63</v>
      </c>
      <c r="I777">
        <v>3.28</v>
      </c>
      <c r="J777">
        <v>36.39</v>
      </c>
      <c r="K777">
        <v>1072</v>
      </c>
      <c r="L777">
        <v>2.29</v>
      </c>
      <c r="M777">
        <v>2141</v>
      </c>
      <c r="N777">
        <v>5.53</v>
      </c>
      <c r="O777">
        <v>1.72</v>
      </c>
      <c r="P777">
        <v>4.6500000000000004</v>
      </c>
      <c r="Q777">
        <v>7.06</v>
      </c>
      <c r="R777">
        <v>48.6</v>
      </c>
      <c r="S777">
        <v>2.44</v>
      </c>
      <c r="T777">
        <v>0.9</v>
      </c>
      <c r="U777">
        <v>1.22</v>
      </c>
      <c r="V777">
        <v>1.1499999999999999</v>
      </c>
      <c r="W777">
        <v>6.88</v>
      </c>
      <c r="X777">
        <v>6.01</v>
      </c>
      <c r="Y777">
        <v>873.73</v>
      </c>
      <c r="Z777">
        <v>2.86</v>
      </c>
      <c r="AA777">
        <v>2.4700000000000002</v>
      </c>
      <c r="AB777">
        <v>2.31</v>
      </c>
      <c r="AC777">
        <v>2.8</v>
      </c>
      <c r="AD777">
        <v>0.99</v>
      </c>
      <c r="AE777">
        <v>1.02</v>
      </c>
      <c r="AF777">
        <v>2.95</v>
      </c>
      <c r="AG777">
        <v>684.9</v>
      </c>
      <c r="AH777">
        <v>48.96</v>
      </c>
      <c r="AI777">
        <v>8.6199999999999992</v>
      </c>
      <c r="AJ777">
        <v>5.38</v>
      </c>
      <c r="AK777">
        <v>94.51</v>
      </c>
      <c r="AL777">
        <v>49.4</v>
      </c>
      <c r="AM777">
        <v>24.32</v>
      </c>
      <c r="AN777">
        <v>3.46</v>
      </c>
      <c r="AO777">
        <v>3.54</v>
      </c>
      <c r="AP777">
        <v>9.91</v>
      </c>
      <c r="AQ777" t="s">
        <v>334</v>
      </c>
      <c r="AR777">
        <v>2.19</v>
      </c>
      <c r="AS777">
        <v>17.93</v>
      </c>
      <c r="AT777">
        <v>2.76</v>
      </c>
      <c r="AU777">
        <v>40.770000000000003</v>
      </c>
    </row>
    <row r="778" spans="1:47" x14ac:dyDescent="0.25">
      <c r="A778">
        <v>5010</v>
      </c>
      <c r="B778" t="s">
        <v>448</v>
      </c>
      <c r="C778">
        <v>10</v>
      </c>
      <c r="D778" t="s">
        <v>472</v>
      </c>
      <c r="E778" t="s">
        <v>74</v>
      </c>
      <c r="F778">
        <v>132.94999999999999</v>
      </c>
      <c r="G778">
        <v>31.38</v>
      </c>
      <c r="H778">
        <v>34.21</v>
      </c>
      <c r="I778">
        <v>5.51</v>
      </c>
      <c r="J778">
        <v>34</v>
      </c>
      <c r="K778">
        <v>1435</v>
      </c>
      <c r="L778">
        <v>3.74</v>
      </c>
      <c r="M778">
        <v>2680</v>
      </c>
      <c r="N778">
        <v>9.64</v>
      </c>
      <c r="O778">
        <v>2.59</v>
      </c>
      <c r="P778">
        <v>19.96</v>
      </c>
      <c r="Q778">
        <v>37.76</v>
      </c>
      <c r="R778">
        <v>49.24</v>
      </c>
      <c r="S778">
        <v>2.44</v>
      </c>
      <c r="T778">
        <v>0.9</v>
      </c>
      <c r="U778">
        <v>1.22</v>
      </c>
      <c r="V778">
        <v>1.1499999999999999</v>
      </c>
      <c r="W778">
        <v>20.16</v>
      </c>
      <c r="X778">
        <v>9.94</v>
      </c>
      <c r="Y778">
        <v>3942</v>
      </c>
      <c r="Z778">
        <v>2.86</v>
      </c>
      <c r="AA778">
        <v>4.49</v>
      </c>
      <c r="AB778">
        <v>3.26</v>
      </c>
      <c r="AC778">
        <v>5.47</v>
      </c>
      <c r="AD778">
        <v>1.03</v>
      </c>
      <c r="AE778">
        <v>1.1299999999999999</v>
      </c>
      <c r="AF778">
        <v>2.95</v>
      </c>
      <c r="AG778">
        <v>677.05</v>
      </c>
      <c r="AH778">
        <v>97.15</v>
      </c>
      <c r="AI778">
        <v>14.59</v>
      </c>
      <c r="AJ778">
        <v>8.61</v>
      </c>
      <c r="AK778">
        <v>101.86</v>
      </c>
      <c r="AL778">
        <v>63.92</v>
      </c>
      <c r="AM778">
        <v>38.700000000000003</v>
      </c>
      <c r="AN778">
        <v>4.84</v>
      </c>
      <c r="AO778">
        <v>5.62</v>
      </c>
      <c r="AP778">
        <v>16.97</v>
      </c>
      <c r="AQ778" t="s">
        <v>334</v>
      </c>
      <c r="AR778">
        <v>3.56</v>
      </c>
      <c r="AS778">
        <v>43.16</v>
      </c>
      <c r="AT778">
        <v>2.76</v>
      </c>
      <c r="AU778">
        <v>120.79</v>
      </c>
    </row>
    <row r="779" spans="1:47" x14ac:dyDescent="0.25">
      <c r="A779">
        <v>5010</v>
      </c>
      <c r="B779" t="s">
        <v>448</v>
      </c>
      <c r="C779">
        <v>25</v>
      </c>
      <c r="D779" t="s">
        <v>472</v>
      </c>
      <c r="E779" t="s">
        <v>74</v>
      </c>
      <c r="F779">
        <v>69.400000000000006</v>
      </c>
      <c r="G779">
        <v>6.44</v>
      </c>
      <c r="H779">
        <v>7.39</v>
      </c>
      <c r="I779">
        <v>3.08</v>
      </c>
      <c r="J779">
        <v>23.7</v>
      </c>
      <c r="K779">
        <v>24.06</v>
      </c>
      <c r="L779">
        <v>2.29</v>
      </c>
      <c r="M779">
        <v>600.27</v>
      </c>
      <c r="N779">
        <v>2.34</v>
      </c>
      <c r="O779">
        <v>0.66</v>
      </c>
      <c r="P779">
        <v>3.36</v>
      </c>
      <c r="Q779">
        <v>2.6</v>
      </c>
      <c r="R779">
        <v>39.630000000000003</v>
      </c>
      <c r="S779">
        <v>2.44</v>
      </c>
      <c r="T779">
        <v>0.9</v>
      </c>
      <c r="U779">
        <v>1.22</v>
      </c>
      <c r="V779">
        <v>1.1499999999999999</v>
      </c>
      <c r="W779">
        <v>2.75</v>
      </c>
      <c r="X779">
        <v>2.98</v>
      </c>
      <c r="Y779">
        <v>148.94</v>
      </c>
      <c r="Z779">
        <v>2.86</v>
      </c>
      <c r="AA779">
        <v>1.26</v>
      </c>
      <c r="AB779">
        <v>2.31</v>
      </c>
      <c r="AC779">
        <v>2.8</v>
      </c>
      <c r="AD779">
        <v>0.78</v>
      </c>
      <c r="AE779">
        <v>1.02</v>
      </c>
      <c r="AF779">
        <v>2.95</v>
      </c>
      <c r="AG779">
        <v>362.72</v>
      </c>
      <c r="AH779">
        <v>32.119999999999997</v>
      </c>
      <c r="AI779">
        <v>6.64</v>
      </c>
      <c r="AJ779">
        <v>2.88</v>
      </c>
      <c r="AK779">
        <v>3.04</v>
      </c>
      <c r="AL779">
        <v>2.8</v>
      </c>
      <c r="AM779">
        <v>23.66</v>
      </c>
      <c r="AN779">
        <v>3.46</v>
      </c>
      <c r="AO779">
        <v>3.11</v>
      </c>
      <c r="AP779">
        <v>7.72</v>
      </c>
      <c r="AQ779" t="s">
        <v>334</v>
      </c>
      <c r="AR779">
        <v>2.19</v>
      </c>
      <c r="AS779">
        <v>3.05</v>
      </c>
      <c r="AT779">
        <v>2.76</v>
      </c>
      <c r="AU779">
        <v>13.68</v>
      </c>
    </row>
    <row r="780" spans="1:47" x14ac:dyDescent="0.25">
      <c r="A780">
        <v>5011</v>
      </c>
      <c r="B780" t="s">
        <v>410</v>
      </c>
      <c r="C780">
        <v>0</v>
      </c>
      <c r="D780" t="s">
        <v>472</v>
      </c>
      <c r="E780" t="s">
        <v>74</v>
      </c>
      <c r="F780">
        <v>61.01</v>
      </c>
      <c r="G780">
        <v>2.94</v>
      </c>
      <c r="H780">
        <v>9.18</v>
      </c>
      <c r="I780">
        <v>3.08</v>
      </c>
      <c r="J780">
        <v>26.93</v>
      </c>
      <c r="K780">
        <v>55.53</v>
      </c>
      <c r="L780">
        <v>2.29</v>
      </c>
      <c r="M780">
        <v>322.23</v>
      </c>
      <c r="N780">
        <v>1.39</v>
      </c>
      <c r="O780">
        <v>1.44</v>
      </c>
      <c r="P780">
        <v>22.21</v>
      </c>
      <c r="Q780">
        <v>2.6</v>
      </c>
      <c r="R780">
        <v>20.39</v>
      </c>
      <c r="S780">
        <v>2.44</v>
      </c>
      <c r="T780">
        <v>0.9</v>
      </c>
      <c r="U780">
        <v>1.49</v>
      </c>
      <c r="V780">
        <v>1.1499999999999999</v>
      </c>
      <c r="W780">
        <v>2.75</v>
      </c>
      <c r="X780">
        <v>2.98</v>
      </c>
      <c r="Y780">
        <v>92.53</v>
      </c>
      <c r="Z780">
        <v>2.86</v>
      </c>
      <c r="AA780">
        <v>1.71</v>
      </c>
      <c r="AB780">
        <v>2.31</v>
      </c>
      <c r="AC780">
        <v>2.8</v>
      </c>
      <c r="AD780">
        <v>0.75</v>
      </c>
      <c r="AE780">
        <v>1.02</v>
      </c>
      <c r="AF780">
        <v>2.95</v>
      </c>
      <c r="AG780">
        <v>2214</v>
      </c>
      <c r="AH780">
        <v>21.66</v>
      </c>
      <c r="AI780">
        <v>3.49</v>
      </c>
      <c r="AJ780">
        <v>3.17</v>
      </c>
      <c r="AK780">
        <v>3.04</v>
      </c>
      <c r="AL780">
        <v>2.8</v>
      </c>
      <c r="AM780">
        <v>13.54</v>
      </c>
      <c r="AN780">
        <v>3.46</v>
      </c>
      <c r="AO780">
        <v>2.95</v>
      </c>
      <c r="AP780">
        <v>8.8000000000000007</v>
      </c>
      <c r="AQ780" t="s">
        <v>334</v>
      </c>
      <c r="AR780">
        <v>2.19</v>
      </c>
      <c r="AS780">
        <v>3.05</v>
      </c>
      <c r="AT780">
        <v>2.76</v>
      </c>
      <c r="AU780">
        <v>8.42</v>
      </c>
    </row>
    <row r="781" spans="1:47" x14ac:dyDescent="0.25">
      <c r="A781">
        <v>5011</v>
      </c>
      <c r="B781" t="s">
        <v>410</v>
      </c>
      <c r="C781">
        <v>3</v>
      </c>
      <c r="D781" t="s">
        <v>472</v>
      </c>
      <c r="E781" t="s">
        <v>74</v>
      </c>
      <c r="F781">
        <v>30.52</v>
      </c>
      <c r="G781">
        <v>2.94</v>
      </c>
      <c r="H781">
        <v>4.18</v>
      </c>
      <c r="I781">
        <v>3.08</v>
      </c>
      <c r="J781">
        <v>15.59</v>
      </c>
      <c r="K781">
        <v>24.57</v>
      </c>
      <c r="L781">
        <v>2.29</v>
      </c>
      <c r="M781">
        <v>13.37</v>
      </c>
      <c r="N781">
        <v>1.39</v>
      </c>
      <c r="O781">
        <v>0.66</v>
      </c>
      <c r="P781">
        <v>11.12</v>
      </c>
      <c r="Q781">
        <v>2.6</v>
      </c>
      <c r="R781">
        <v>12.26</v>
      </c>
      <c r="S781">
        <v>2.44</v>
      </c>
      <c r="T781">
        <v>0.9</v>
      </c>
      <c r="U781">
        <v>5.25</v>
      </c>
      <c r="V781">
        <v>1.1499999999999999</v>
      </c>
      <c r="W781">
        <v>2.75</v>
      </c>
      <c r="X781">
        <v>2.98</v>
      </c>
      <c r="Y781">
        <v>17.600000000000001</v>
      </c>
      <c r="Z781">
        <v>2.86</v>
      </c>
      <c r="AA781">
        <v>1.26</v>
      </c>
      <c r="AB781">
        <v>2.31</v>
      </c>
      <c r="AC781">
        <v>2.8</v>
      </c>
      <c r="AD781">
        <v>0.53</v>
      </c>
      <c r="AE781">
        <v>1.02</v>
      </c>
      <c r="AF781">
        <v>2.95</v>
      </c>
      <c r="AG781">
        <v>139.80000000000001</v>
      </c>
      <c r="AH781">
        <v>5.96</v>
      </c>
      <c r="AI781">
        <v>2.89</v>
      </c>
      <c r="AJ781">
        <v>2.88</v>
      </c>
      <c r="AK781">
        <v>3.04</v>
      </c>
      <c r="AL781">
        <v>2.8</v>
      </c>
      <c r="AM781">
        <v>6.73</v>
      </c>
      <c r="AN781">
        <v>3.46</v>
      </c>
      <c r="AO781">
        <v>2.95</v>
      </c>
      <c r="AP781">
        <v>4.21</v>
      </c>
      <c r="AQ781" t="s">
        <v>334</v>
      </c>
      <c r="AR781">
        <v>2.19</v>
      </c>
      <c r="AS781">
        <v>3.05</v>
      </c>
      <c r="AT781">
        <v>2.76</v>
      </c>
      <c r="AU781">
        <v>6.09</v>
      </c>
    </row>
    <row r="782" spans="1:47" x14ac:dyDescent="0.25">
      <c r="A782">
        <v>5011</v>
      </c>
      <c r="B782" t="s">
        <v>410</v>
      </c>
      <c r="C782">
        <v>7</v>
      </c>
      <c r="D782" t="s">
        <v>472</v>
      </c>
      <c r="E782" t="s">
        <v>74</v>
      </c>
      <c r="F782">
        <v>58.11</v>
      </c>
      <c r="G782">
        <v>2.94</v>
      </c>
      <c r="H782">
        <v>10.88</v>
      </c>
      <c r="I782">
        <v>3.08</v>
      </c>
      <c r="J782">
        <v>19.170000000000002</v>
      </c>
      <c r="K782">
        <v>128.85</v>
      </c>
      <c r="L782">
        <v>2.29</v>
      </c>
      <c r="M782">
        <v>361.68</v>
      </c>
      <c r="N782">
        <v>0.9</v>
      </c>
      <c r="O782">
        <v>0.66</v>
      </c>
      <c r="P782">
        <v>16.989999999999998</v>
      </c>
      <c r="Q782">
        <v>2.6</v>
      </c>
      <c r="R782">
        <v>12.82</v>
      </c>
      <c r="S782">
        <v>2.44</v>
      </c>
      <c r="T782">
        <v>0.9</v>
      </c>
      <c r="U782">
        <v>1.22</v>
      </c>
      <c r="V782">
        <v>1.1499999999999999</v>
      </c>
      <c r="W782">
        <v>2.75</v>
      </c>
      <c r="X782">
        <v>2.98</v>
      </c>
      <c r="Y782">
        <v>89.65</v>
      </c>
      <c r="Z782">
        <v>2.86</v>
      </c>
      <c r="AA782">
        <v>1.26</v>
      </c>
      <c r="AB782">
        <v>2.31</v>
      </c>
      <c r="AC782">
        <v>2.8</v>
      </c>
      <c r="AD782">
        <v>0.53</v>
      </c>
      <c r="AE782">
        <v>1.02</v>
      </c>
      <c r="AF782">
        <v>2.95</v>
      </c>
      <c r="AG782">
        <v>269.24</v>
      </c>
      <c r="AH782">
        <v>19.989999999999998</v>
      </c>
      <c r="AI782">
        <v>4.41</v>
      </c>
      <c r="AJ782">
        <v>2.88</v>
      </c>
      <c r="AK782">
        <v>3.04</v>
      </c>
      <c r="AL782">
        <v>2.8</v>
      </c>
      <c r="AM782">
        <v>11.81</v>
      </c>
      <c r="AN782">
        <v>3.46</v>
      </c>
      <c r="AO782">
        <v>2.95</v>
      </c>
      <c r="AP782">
        <v>6.15</v>
      </c>
      <c r="AQ782" t="s">
        <v>334</v>
      </c>
      <c r="AR782">
        <v>2.19</v>
      </c>
      <c r="AS782">
        <v>3.05</v>
      </c>
      <c r="AT782">
        <v>2.76</v>
      </c>
      <c r="AU782">
        <v>6.09</v>
      </c>
    </row>
    <row r="783" spans="1:47" x14ac:dyDescent="0.25">
      <c r="A783">
        <v>5011</v>
      </c>
      <c r="B783" t="s">
        <v>410</v>
      </c>
      <c r="C783">
        <v>10</v>
      </c>
      <c r="D783" t="s">
        <v>472</v>
      </c>
      <c r="E783" t="s">
        <v>74</v>
      </c>
      <c r="F783">
        <v>76.55</v>
      </c>
      <c r="G783">
        <v>3.91</v>
      </c>
      <c r="H783">
        <v>20.68</v>
      </c>
      <c r="I783">
        <v>3.08</v>
      </c>
      <c r="J783">
        <v>27.98</v>
      </c>
      <c r="K783">
        <v>420.82</v>
      </c>
      <c r="L783">
        <v>2.29</v>
      </c>
      <c r="M783">
        <v>1158</v>
      </c>
      <c r="N783">
        <v>3.19</v>
      </c>
      <c r="O783">
        <v>1.44</v>
      </c>
      <c r="P783">
        <v>12.82</v>
      </c>
      <c r="Q783">
        <v>2.6</v>
      </c>
      <c r="R783">
        <v>20.99</v>
      </c>
      <c r="S783">
        <v>2.44</v>
      </c>
      <c r="T783">
        <v>0.9</v>
      </c>
      <c r="U783">
        <v>1.22</v>
      </c>
      <c r="V783">
        <v>1.1499999999999999</v>
      </c>
      <c r="W783">
        <v>2.75</v>
      </c>
      <c r="X783">
        <v>2.98</v>
      </c>
      <c r="Y783">
        <v>253.04</v>
      </c>
      <c r="Z783">
        <v>2.86</v>
      </c>
      <c r="AA783">
        <v>1.26</v>
      </c>
      <c r="AB783">
        <v>2.31</v>
      </c>
      <c r="AC783">
        <v>3.31</v>
      </c>
      <c r="AD783">
        <v>0.82</v>
      </c>
      <c r="AE783">
        <v>1.02</v>
      </c>
      <c r="AF783">
        <v>2.95</v>
      </c>
      <c r="AG783">
        <v>316.11</v>
      </c>
      <c r="AH783">
        <v>24.4</v>
      </c>
      <c r="AI783">
        <v>8.15</v>
      </c>
      <c r="AJ783">
        <v>3.17</v>
      </c>
      <c r="AK783">
        <v>6.32</v>
      </c>
      <c r="AL783">
        <v>4.93</v>
      </c>
      <c r="AM783">
        <v>19.079999999999998</v>
      </c>
      <c r="AN783">
        <v>3.46</v>
      </c>
      <c r="AO783">
        <v>2.95</v>
      </c>
      <c r="AP783">
        <v>15.46</v>
      </c>
      <c r="AQ783" t="s">
        <v>334</v>
      </c>
      <c r="AR783">
        <v>2.19</v>
      </c>
      <c r="AS783">
        <v>3.05</v>
      </c>
      <c r="AT783">
        <v>2.76</v>
      </c>
      <c r="AU783">
        <v>18.190000000000001</v>
      </c>
    </row>
    <row r="784" spans="1:47" x14ac:dyDescent="0.25">
      <c r="A784">
        <v>5011</v>
      </c>
      <c r="B784" t="s">
        <v>410</v>
      </c>
      <c r="C784">
        <v>25</v>
      </c>
      <c r="D784" t="s">
        <v>472</v>
      </c>
      <c r="E784" t="s">
        <v>74</v>
      </c>
      <c r="F784">
        <v>47.22</v>
      </c>
      <c r="G784">
        <v>2.94</v>
      </c>
      <c r="H784">
        <v>5.98</v>
      </c>
      <c r="I784">
        <v>3.08</v>
      </c>
      <c r="J784">
        <v>16.8</v>
      </c>
      <c r="K784">
        <v>17.760000000000002</v>
      </c>
      <c r="L784">
        <v>2.29</v>
      </c>
      <c r="M784">
        <v>229.81</v>
      </c>
      <c r="N784">
        <v>0.9</v>
      </c>
      <c r="O784">
        <v>2.21</v>
      </c>
      <c r="P784">
        <v>8.4700000000000006</v>
      </c>
      <c r="Q784">
        <v>2.6</v>
      </c>
      <c r="R784">
        <v>13.95</v>
      </c>
      <c r="S784">
        <v>2.44</v>
      </c>
      <c r="T784">
        <v>0.9</v>
      </c>
      <c r="U784">
        <v>1.22</v>
      </c>
      <c r="V784">
        <v>1.1499999999999999</v>
      </c>
      <c r="W784">
        <v>2.75</v>
      </c>
      <c r="X784">
        <v>2.98</v>
      </c>
      <c r="Y784">
        <v>54.67</v>
      </c>
      <c r="Z784">
        <v>2.86</v>
      </c>
      <c r="AA784">
        <v>2.02</v>
      </c>
      <c r="AB784">
        <v>2.31</v>
      </c>
      <c r="AC784">
        <v>2.8</v>
      </c>
      <c r="AD784">
        <v>0.55000000000000004</v>
      </c>
      <c r="AE784">
        <v>1.02</v>
      </c>
      <c r="AF784">
        <v>2.95</v>
      </c>
      <c r="AG784">
        <v>759.69</v>
      </c>
      <c r="AH784">
        <v>26.7</v>
      </c>
      <c r="AI784">
        <v>3.17</v>
      </c>
      <c r="AJ784">
        <v>2.97</v>
      </c>
      <c r="AK784">
        <v>3.04</v>
      </c>
      <c r="AL784">
        <v>2.8</v>
      </c>
      <c r="AM784">
        <v>11.39</v>
      </c>
      <c r="AN784">
        <v>3.46</v>
      </c>
      <c r="AO784">
        <v>2.95</v>
      </c>
      <c r="AP784">
        <v>5.65</v>
      </c>
      <c r="AQ784" t="s">
        <v>334</v>
      </c>
      <c r="AR784">
        <v>2.19</v>
      </c>
      <c r="AS784">
        <v>3.05</v>
      </c>
      <c r="AT784">
        <v>2.76</v>
      </c>
      <c r="AU784">
        <v>6.09</v>
      </c>
    </row>
    <row r="785" spans="1:47" x14ac:dyDescent="0.25">
      <c r="A785">
        <v>5012</v>
      </c>
      <c r="B785" t="s">
        <v>411</v>
      </c>
      <c r="C785">
        <v>0</v>
      </c>
      <c r="D785" t="s">
        <v>472</v>
      </c>
      <c r="E785" t="s">
        <v>74</v>
      </c>
      <c r="F785">
        <v>52.95</v>
      </c>
      <c r="G785">
        <v>2.94</v>
      </c>
      <c r="H785">
        <v>4.18</v>
      </c>
      <c r="I785">
        <v>3.08</v>
      </c>
      <c r="J785">
        <v>10.56</v>
      </c>
      <c r="K785">
        <v>18.41</v>
      </c>
      <c r="L785">
        <v>2.29</v>
      </c>
      <c r="M785">
        <v>154.94</v>
      </c>
      <c r="N785">
        <v>1.48</v>
      </c>
      <c r="O785">
        <v>0.66</v>
      </c>
      <c r="P785">
        <v>2.34</v>
      </c>
      <c r="Q785">
        <v>2.6</v>
      </c>
      <c r="R785">
        <v>5.47</v>
      </c>
      <c r="S785">
        <v>2.44</v>
      </c>
      <c r="T785">
        <v>0.9</v>
      </c>
      <c r="U785">
        <v>1.22</v>
      </c>
      <c r="V785">
        <v>1.1499999999999999</v>
      </c>
      <c r="W785">
        <v>2.75</v>
      </c>
      <c r="X785">
        <v>2.98</v>
      </c>
      <c r="Y785">
        <v>35.25</v>
      </c>
      <c r="Z785">
        <v>2.86</v>
      </c>
      <c r="AA785">
        <v>1.67</v>
      </c>
      <c r="AB785">
        <v>2.31</v>
      </c>
      <c r="AC785">
        <v>2.8</v>
      </c>
      <c r="AD785">
        <v>0.53</v>
      </c>
      <c r="AE785">
        <v>1.02</v>
      </c>
      <c r="AF785">
        <v>2.95</v>
      </c>
      <c r="AG785">
        <v>728.2</v>
      </c>
      <c r="AH785">
        <v>38.68</v>
      </c>
      <c r="AI785">
        <v>2.89</v>
      </c>
      <c r="AJ785">
        <v>3.17</v>
      </c>
      <c r="AK785">
        <v>3.04</v>
      </c>
      <c r="AL785">
        <v>2.8</v>
      </c>
      <c r="AM785">
        <v>14.42</v>
      </c>
      <c r="AN785">
        <v>3.46</v>
      </c>
      <c r="AO785">
        <v>2.95</v>
      </c>
      <c r="AP785">
        <v>2.2999999999999998</v>
      </c>
      <c r="AQ785" t="s">
        <v>334</v>
      </c>
      <c r="AR785">
        <v>2.19</v>
      </c>
      <c r="AS785">
        <v>3.05</v>
      </c>
      <c r="AT785">
        <v>2.76</v>
      </c>
      <c r="AU785">
        <v>6.09</v>
      </c>
    </row>
    <row r="786" spans="1:47" x14ac:dyDescent="0.25">
      <c r="A786">
        <v>5013</v>
      </c>
      <c r="B786" t="s">
        <v>412</v>
      </c>
      <c r="C786">
        <v>0</v>
      </c>
      <c r="D786" t="s">
        <v>472</v>
      </c>
      <c r="E786" t="s">
        <v>74</v>
      </c>
      <c r="F786">
        <v>30.89</v>
      </c>
      <c r="G786">
        <v>2.94</v>
      </c>
      <c r="H786">
        <v>4.18</v>
      </c>
      <c r="I786">
        <v>3.08</v>
      </c>
      <c r="J786">
        <v>11.85</v>
      </c>
      <c r="K786">
        <v>20.74</v>
      </c>
      <c r="L786">
        <v>2.29</v>
      </c>
      <c r="M786">
        <v>292.45</v>
      </c>
      <c r="N786">
        <v>0.9</v>
      </c>
      <c r="O786">
        <v>0.66</v>
      </c>
      <c r="P786">
        <v>5.31</v>
      </c>
      <c r="Q786">
        <v>2.6</v>
      </c>
      <c r="R786">
        <v>9.5299999999999994</v>
      </c>
      <c r="S786">
        <v>2.44</v>
      </c>
      <c r="T786">
        <v>0.9</v>
      </c>
      <c r="U786">
        <v>1.22</v>
      </c>
      <c r="V786">
        <v>1.1499999999999999</v>
      </c>
      <c r="W786">
        <v>2.75</v>
      </c>
      <c r="X786">
        <v>2.98</v>
      </c>
      <c r="Y786">
        <v>72.760000000000005</v>
      </c>
      <c r="Z786">
        <v>2.86</v>
      </c>
      <c r="AA786">
        <v>1.26</v>
      </c>
      <c r="AB786">
        <v>2.31</v>
      </c>
      <c r="AC786">
        <v>2.8</v>
      </c>
      <c r="AD786">
        <v>0.53</v>
      </c>
      <c r="AE786">
        <v>1.02</v>
      </c>
      <c r="AF786">
        <v>2.95</v>
      </c>
      <c r="AG786">
        <v>246.44</v>
      </c>
      <c r="AH786">
        <v>18.88</v>
      </c>
      <c r="AI786">
        <v>2.89</v>
      </c>
      <c r="AJ786">
        <v>3.98</v>
      </c>
      <c r="AK786">
        <v>3.04</v>
      </c>
      <c r="AL786">
        <v>2.8</v>
      </c>
      <c r="AM786">
        <v>11.2</v>
      </c>
      <c r="AN786">
        <v>3.46</v>
      </c>
      <c r="AO786">
        <v>2.95</v>
      </c>
      <c r="AP786">
        <v>2.9</v>
      </c>
      <c r="AQ786" t="s">
        <v>334</v>
      </c>
      <c r="AR786">
        <v>2.19</v>
      </c>
      <c r="AS786">
        <v>3.05</v>
      </c>
      <c r="AT786">
        <v>2.76</v>
      </c>
      <c r="AU786">
        <v>6.09</v>
      </c>
    </row>
    <row r="787" spans="1:47" x14ac:dyDescent="0.25">
      <c r="A787">
        <v>5014</v>
      </c>
      <c r="B787" t="s">
        <v>413</v>
      </c>
      <c r="C787">
        <v>0</v>
      </c>
      <c r="D787" t="s">
        <v>472</v>
      </c>
      <c r="E787" t="s">
        <v>74</v>
      </c>
      <c r="F787">
        <v>12.68</v>
      </c>
      <c r="G787">
        <v>2.94</v>
      </c>
      <c r="H787">
        <v>4.18</v>
      </c>
      <c r="I787">
        <v>3.08</v>
      </c>
      <c r="J787">
        <v>13.12</v>
      </c>
      <c r="K787">
        <v>2.04</v>
      </c>
      <c r="L787">
        <v>2.29</v>
      </c>
      <c r="M787">
        <v>3.36</v>
      </c>
      <c r="N787">
        <v>0.89</v>
      </c>
      <c r="O787">
        <v>0.66</v>
      </c>
      <c r="P787">
        <v>0.93</v>
      </c>
      <c r="Q787">
        <v>2.6</v>
      </c>
      <c r="R787">
        <v>4.0999999999999996</v>
      </c>
      <c r="S787">
        <v>2.44</v>
      </c>
      <c r="T787">
        <v>0.9</v>
      </c>
      <c r="U787">
        <v>1.22</v>
      </c>
      <c r="V787">
        <v>1.1499999999999999</v>
      </c>
      <c r="W787">
        <v>2.75</v>
      </c>
      <c r="X787">
        <v>2.98</v>
      </c>
      <c r="Y787">
        <v>2.75</v>
      </c>
      <c r="Z787">
        <v>2.86</v>
      </c>
      <c r="AA787">
        <v>1.26</v>
      </c>
      <c r="AB787">
        <v>2.31</v>
      </c>
      <c r="AC787">
        <v>2.8</v>
      </c>
      <c r="AD787">
        <v>0.53</v>
      </c>
      <c r="AE787">
        <v>1.02</v>
      </c>
      <c r="AF787">
        <v>2.95</v>
      </c>
      <c r="AG787">
        <v>8.35</v>
      </c>
      <c r="AH787">
        <v>3.11</v>
      </c>
      <c r="AI787">
        <v>2.89</v>
      </c>
      <c r="AJ787">
        <v>2.88</v>
      </c>
      <c r="AK787">
        <v>3.04</v>
      </c>
      <c r="AL787">
        <v>2.8</v>
      </c>
      <c r="AM787">
        <v>2.5299999999999998</v>
      </c>
      <c r="AN787">
        <v>3.46</v>
      </c>
      <c r="AO787">
        <v>2.95</v>
      </c>
      <c r="AP787">
        <v>1.58</v>
      </c>
      <c r="AQ787" t="s">
        <v>334</v>
      </c>
      <c r="AR787">
        <v>2.19</v>
      </c>
      <c r="AS787">
        <v>3.05</v>
      </c>
      <c r="AT787">
        <v>2.76</v>
      </c>
      <c r="AU787">
        <v>6.09</v>
      </c>
    </row>
    <row r="788" spans="1:47" x14ac:dyDescent="0.25">
      <c r="A788">
        <v>5014</v>
      </c>
      <c r="B788" t="s">
        <v>413</v>
      </c>
      <c r="C788">
        <v>3</v>
      </c>
      <c r="D788" t="s">
        <v>472</v>
      </c>
      <c r="E788" t="s">
        <v>74</v>
      </c>
      <c r="F788">
        <v>58.07</v>
      </c>
      <c r="G788">
        <v>2.94</v>
      </c>
      <c r="H788">
        <v>4.18</v>
      </c>
      <c r="I788">
        <v>3.08</v>
      </c>
      <c r="J788">
        <v>38.71</v>
      </c>
      <c r="K788">
        <v>26.96</v>
      </c>
      <c r="L788">
        <v>2.29</v>
      </c>
      <c r="M788">
        <v>385.23</v>
      </c>
      <c r="N788">
        <v>3.86</v>
      </c>
      <c r="O788">
        <v>1.21</v>
      </c>
      <c r="P788">
        <v>3.22</v>
      </c>
      <c r="Q788">
        <v>2.6</v>
      </c>
      <c r="R788">
        <v>23.41</v>
      </c>
      <c r="S788">
        <v>2.44</v>
      </c>
      <c r="T788">
        <v>0.9</v>
      </c>
      <c r="U788">
        <v>1.22</v>
      </c>
      <c r="V788">
        <v>1.1499999999999999</v>
      </c>
      <c r="W788">
        <v>2.75</v>
      </c>
      <c r="X788">
        <v>2.98</v>
      </c>
      <c r="Y788">
        <v>117.48</v>
      </c>
      <c r="Z788">
        <v>2.86</v>
      </c>
      <c r="AA788">
        <v>2.76</v>
      </c>
      <c r="AB788">
        <v>2.31</v>
      </c>
      <c r="AC788">
        <v>2.8</v>
      </c>
      <c r="AD788">
        <v>0.95</v>
      </c>
      <c r="AE788">
        <v>1.02</v>
      </c>
      <c r="AF788">
        <v>2.95</v>
      </c>
      <c r="AG788">
        <v>2284</v>
      </c>
      <c r="AH788">
        <v>28.21</v>
      </c>
      <c r="AI788">
        <v>2.89</v>
      </c>
      <c r="AJ788">
        <v>4.58</v>
      </c>
      <c r="AK788">
        <v>3.04</v>
      </c>
      <c r="AL788">
        <v>2.8</v>
      </c>
      <c r="AM788">
        <v>20.11</v>
      </c>
      <c r="AN788">
        <v>6.12</v>
      </c>
      <c r="AO788">
        <v>2.95</v>
      </c>
      <c r="AP788">
        <v>3.54</v>
      </c>
      <c r="AQ788" t="s">
        <v>334</v>
      </c>
      <c r="AR788">
        <v>2.19</v>
      </c>
      <c r="AS788">
        <v>3.05</v>
      </c>
      <c r="AT788">
        <v>2.76</v>
      </c>
      <c r="AU788">
        <v>6.09</v>
      </c>
    </row>
    <row r="789" spans="1:47" x14ac:dyDescent="0.25">
      <c r="A789">
        <v>5014</v>
      </c>
      <c r="B789" t="s">
        <v>413</v>
      </c>
      <c r="C789">
        <v>7</v>
      </c>
      <c r="D789" t="s">
        <v>472</v>
      </c>
      <c r="E789" t="s">
        <v>74</v>
      </c>
      <c r="F789">
        <v>189.14</v>
      </c>
      <c r="G789">
        <v>26.16</v>
      </c>
      <c r="H789">
        <v>13.29</v>
      </c>
      <c r="I789">
        <v>7.23</v>
      </c>
      <c r="J789">
        <v>48.3</v>
      </c>
      <c r="K789">
        <v>2834</v>
      </c>
      <c r="L789">
        <v>2.29</v>
      </c>
      <c r="M789">
        <v>1331</v>
      </c>
      <c r="N789">
        <v>8.59</v>
      </c>
      <c r="O789">
        <v>3.15</v>
      </c>
      <c r="P789">
        <v>8.43</v>
      </c>
      <c r="Q789">
        <v>2.6</v>
      </c>
      <c r="R789">
        <v>33.31</v>
      </c>
      <c r="S789">
        <v>2.44</v>
      </c>
      <c r="T789">
        <v>0.9</v>
      </c>
      <c r="U789">
        <v>2.21</v>
      </c>
      <c r="V789">
        <v>1.1499999999999999</v>
      </c>
      <c r="W789">
        <v>13.16</v>
      </c>
      <c r="X789">
        <v>9.19</v>
      </c>
      <c r="Y789">
        <v>805.21</v>
      </c>
      <c r="Z789">
        <v>2.86</v>
      </c>
      <c r="AA789">
        <v>5.26</v>
      </c>
      <c r="AB789">
        <v>2.31</v>
      </c>
      <c r="AC789">
        <v>2.8</v>
      </c>
      <c r="AD789">
        <v>1.63</v>
      </c>
      <c r="AE789">
        <v>1.1100000000000001</v>
      </c>
      <c r="AF789">
        <v>2.95</v>
      </c>
      <c r="AG789">
        <v>3887</v>
      </c>
      <c r="AH789">
        <v>40.28</v>
      </c>
      <c r="AI789">
        <v>7.16</v>
      </c>
      <c r="AJ789">
        <v>20.87</v>
      </c>
      <c r="AK789">
        <v>26.97</v>
      </c>
      <c r="AL789">
        <v>19.170000000000002</v>
      </c>
      <c r="AM789">
        <v>158.6</v>
      </c>
      <c r="AN789">
        <v>4.84</v>
      </c>
      <c r="AO789">
        <v>4.7300000000000004</v>
      </c>
      <c r="AP789">
        <v>13.67</v>
      </c>
      <c r="AQ789" t="s">
        <v>334</v>
      </c>
      <c r="AR789">
        <v>2.19</v>
      </c>
      <c r="AS789">
        <v>8.5399999999999991</v>
      </c>
      <c r="AT789">
        <v>2.76</v>
      </c>
      <c r="AU789">
        <v>245.62</v>
      </c>
    </row>
    <row r="790" spans="1:47" x14ac:dyDescent="0.25">
      <c r="A790">
        <v>5014</v>
      </c>
      <c r="B790" t="s">
        <v>413</v>
      </c>
      <c r="C790">
        <v>10</v>
      </c>
      <c r="D790" t="s">
        <v>472</v>
      </c>
      <c r="E790" t="s">
        <v>74</v>
      </c>
      <c r="F790">
        <v>152.1</v>
      </c>
      <c r="G790">
        <v>16.88</v>
      </c>
      <c r="H790">
        <v>10.46</v>
      </c>
      <c r="I790">
        <v>5.9</v>
      </c>
      <c r="J790">
        <v>44.5</v>
      </c>
      <c r="K790">
        <v>2212</v>
      </c>
      <c r="L790">
        <v>2.29</v>
      </c>
      <c r="M790">
        <v>1124</v>
      </c>
      <c r="N790">
        <v>8.07</v>
      </c>
      <c r="O790">
        <v>2.5</v>
      </c>
      <c r="P790">
        <v>5.0999999999999996</v>
      </c>
      <c r="Q790">
        <v>2.6</v>
      </c>
      <c r="R790">
        <v>21.59</v>
      </c>
      <c r="S790">
        <v>2.44</v>
      </c>
      <c r="T790">
        <v>0.9</v>
      </c>
      <c r="U790">
        <v>2.21</v>
      </c>
      <c r="V790">
        <v>1.1499999999999999</v>
      </c>
      <c r="W790">
        <v>5.7</v>
      </c>
      <c r="X790">
        <v>6.89</v>
      </c>
      <c r="Y790">
        <v>429.46</v>
      </c>
      <c r="Z790">
        <v>2.86</v>
      </c>
      <c r="AA790">
        <v>8.25</v>
      </c>
      <c r="AB790">
        <v>2.31</v>
      </c>
      <c r="AC790">
        <v>2.8</v>
      </c>
      <c r="AD790">
        <v>1.67</v>
      </c>
      <c r="AE790">
        <v>1.02</v>
      </c>
      <c r="AF790">
        <v>2.95</v>
      </c>
      <c r="AG790">
        <v>1746</v>
      </c>
      <c r="AH790">
        <v>37.590000000000003</v>
      </c>
      <c r="AI790">
        <v>8.15</v>
      </c>
      <c r="AJ790">
        <v>13.78</v>
      </c>
      <c r="AK790">
        <v>22.58</v>
      </c>
      <c r="AL790">
        <v>13.2</v>
      </c>
      <c r="AM790">
        <v>78.599999999999994</v>
      </c>
      <c r="AN790">
        <v>3.46</v>
      </c>
      <c r="AO790">
        <v>3.66</v>
      </c>
      <c r="AP790">
        <v>11.05</v>
      </c>
      <c r="AQ790" t="s">
        <v>334</v>
      </c>
      <c r="AR790">
        <v>2.19</v>
      </c>
      <c r="AS790">
        <v>10.87</v>
      </c>
      <c r="AT790">
        <v>2.76</v>
      </c>
      <c r="AU790">
        <v>233.21</v>
      </c>
    </row>
    <row r="791" spans="1:47" x14ac:dyDescent="0.25">
      <c r="A791">
        <v>5014</v>
      </c>
      <c r="B791" t="s">
        <v>413</v>
      </c>
      <c r="C791">
        <v>35</v>
      </c>
      <c r="D791" t="s">
        <v>472</v>
      </c>
      <c r="E791" t="s">
        <v>74</v>
      </c>
      <c r="F791">
        <v>3.04</v>
      </c>
      <c r="G791">
        <v>2.94</v>
      </c>
      <c r="H791">
        <v>4.18</v>
      </c>
      <c r="I791">
        <v>3.08</v>
      </c>
      <c r="J791">
        <v>3.78</v>
      </c>
      <c r="K791">
        <v>2.04</v>
      </c>
      <c r="L791">
        <v>2.29</v>
      </c>
      <c r="M791">
        <v>3.36</v>
      </c>
      <c r="N791">
        <v>0.89</v>
      </c>
      <c r="O791">
        <v>0.66</v>
      </c>
      <c r="P791">
        <v>0.93</v>
      </c>
      <c r="Q791">
        <v>2.6</v>
      </c>
      <c r="R791">
        <v>1.0900000000000001</v>
      </c>
      <c r="S791">
        <v>2.44</v>
      </c>
      <c r="T791">
        <v>0.9</v>
      </c>
      <c r="U791">
        <v>1.22</v>
      </c>
      <c r="V791">
        <v>1.1499999999999999</v>
      </c>
      <c r="W791">
        <v>2.75</v>
      </c>
      <c r="X791">
        <v>2.98</v>
      </c>
      <c r="Y791">
        <v>2.75</v>
      </c>
      <c r="Z791">
        <v>2.86</v>
      </c>
      <c r="AA791">
        <v>1.26</v>
      </c>
      <c r="AB791">
        <v>2.31</v>
      </c>
      <c r="AC791">
        <v>2.8</v>
      </c>
      <c r="AD791">
        <v>0.53</v>
      </c>
      <c r="AE791">
        <v>1.02</v>
      </c>
      <c r="AF791">
        <v>2.95</v>
      </c>
      <c r="AG791">
        <v>2.14</v>
      </c>
      <c r="AH791">
        <v>3.11</v>
      </c>
      <c r="AI791">
        <v>2.89</v>
      </c>
      <c r="AJ791">
        <v>2.88</v>
      </c>
      <c r="AK791">
        <v>3.04</v>
      </c>
      <c r="AL791">
        <v>2.8</v>
      </c>
      <c r="AM791">
        <v>2.5299999999999998</v>
      </c>
      <c r="AN791">
        <v>3.46</v>
      </c>
      <c r="AO791">
        <v>2.95</v>
      </c>
      <c r="AP791">
        <v>1.58</v>
      </c>
      <c r="AQ791" t="s">
        <v>334</v>
      </c>
      <c r="AR791">
        <v>2.19</v>
      </c>
      <c r="AS791">
        <v>3.05</v>
      </c>
      <c r="AT791">
        <v>2.76</v>
      </c>
      <c r="AU791">
        <v>6.09</v>
      </c>
    </row>
    <row r="792" spans="1:47" x14ac:dyDescent="0.25">
      <c r="A792">
        <v>5015</v>
      </c>
      <c r="B792" t="s">
        <v>414</v>
      </c>
      <c r="C792">
        <v>0</v>
      </c>
      <c r="D792" t="s">
        <v>472</v>
      </c>
      <c r="E792" t="s">
        <v>74</v>
      </c>
      <c r="F792">
        <v>29.33</v>
      </c>
      <c r="G792">
        <v>2.94</v>
      </c>
      <c r="H792">
        <v>4.18</v>
      </c>
      <c r="I792">
        <v>3.08</v>
      </c>
      <c r="J792">
        <v>15.59</v>
      </c>
      <c r="K792">
        <v>2.04</v>
      </c>
      <c r="L792">
        <v>2.29</v>
      </c>
      <c r="M792">
        <v>3.36</v>
      </c>
      <c r="N792">
        <v>0.89</v>
      </c>
      <c r="O792">
        <v>0.66</v>
      </c>
      <c r="P792">
        <v>4.5</v>
      </c>
      <c r="Q792">
        <v>2.6</v>
      </c>
      <c r="R792">
        <v>6.44</v>
      </c>
      <c r="S792">
        <v>2.44</v>
      </c>
      <c r="T792">
        <v>0.9</v>
      </c>
      <c r="U792">
        <v>1.22</v>
      </c>
      <c r="V792">
        <v>1.1499999999999999</v>
      </c>
      <c r="W792">
        <v>2.75</v>
      </c>
      <c r="X792">
        <v>2.98</v>
      </c>
      <c r="Y792">
        <v>2.75</v>
      </c>
      <c r="Z792">
        <v>2.86</v>
      </c>
      <c r="AA792">
        <v>1.26</v>
      </c>
      <c r="AB792">
        <v>2.31</v>
      </c>
      <c r="AC792">
        <v>2.8</v>
      </c>
      <c r="AD792">
        <v>0.53</v>
      </c>
      <c r="AE792">
        <v>1.02</v>
      </c>
      <c r="AF792">
        <v>2.95</v>
      </c>
      <c r="AG792">
        <v>28.55</v>
      </c>
      <c r="AH792">
        <v>5.73</v>
      </c>
      <c r="AI792">
        <v>2.89</v>
      </c>
      <c r="AJ792">
        <v>2.88</v>
      </c>
      <c r="AK792">
        <v>3.04</v>
      </c>
      <c r="AL792">
        <v>2.8</v>
      </c>
      <c r="AM792">
        <v>3.4</v>
      </c>
      <c r="AN792">
        <v>3.46</v>
      </c>
      <c r="AO792">
        <v>2.95</v>
      </c>
      <c r="AP792">
        <v>1.75</v>
      </c>
      <c r="AQ792" t="s">
        <v>334</v>
      </c>
      <c r="AR792">
        <v>2.19</v>
      </c>
      <c r="AS792">
        <v>3.05</v>
      </c>
      <c r="AT792">
        <v>2.76</v>
      </c>
      <c r="AU792">
        <v>6.09</v>
      </c>
    </row>
    <row r="793" spans="1:47" x14ac:dyDescent="0.25">
      <c r="A793">
        <v>5015</v>
      </c>
      <c r="B793" t="s">
        <v>414</v>
      </c>
      <c r="C793">
        <v>35</v>
      </c>
      <c r="D793" t="s">
        <v>472</v>
      </c>
      <c r="E793" t="s">
        <v>74</v>
      </c>
      <c r="F793">
        <v>12.41</v>
      </c>
      <c r="G793">
        <v>2.94</v>
      </c>
      <c r="H793">
        <v>4.18</v>
      </c>
      <c r="I793">
        <v>3.08</v>
      </c>
      <c r="J793">
        <v>11.85</v>
      </c>
      <c r="K793">
        <v>2.04</v>
      </c>
      <c r="L793">
        <v>2.29</v>
      </c>
      <c r="M793">
        <v>3.36</v>
      </c>
      <c r="N793">
        <v>0.89</v>
      </c>
      <c r="O793">
        <v>0.66</v>
      </c>
      <c r="P793">
        <v>1.06</v>
      </c>
      <c r="Q793">
        <v>2.6</v>
      </c>
      <c r="R793">
        <v>4.54</v>
      </c>
      <c r="S793">
        <v>2.44</v>
      </c>
      <c r="T793">
        <v>0.9</v>
      </c>
      <c r="U793">
        <v>1.22</v>
      </c>
      <c r="V793">
        <v>1.1499999999999999</v>
      </c>
      <c r="W793">
        <v>2.75</v>
      </c>
      <c r="X793">
        <v>2.98</v>
      </c>
      <c r="Y793">
        <v>2.75</v>
      </c>
      <c r="Z793">
        <v>2.86</v>
      </c>
      <c r="AA793">
        <v>1.26</v>
      </c>
      <c r="AB793">
        <v>2.31</v>
      </c>
      <c r="AC793">
        <v>2.8</v>
      </c>
      <c r="AD793">
        <v>0.53</v>
      </c>
      <c r="AE793">
        <v>1.02</v>
      </c>
      <c r="AF793">
        <v>2.95</v>
      </c>
      <c r="AG793">
        <v>12.79</v>
      </c>
      <c r="AH793">
        <v>3.11</v>
      </c>
      <c r="AI793">
        <v>2.89</v>
      </c>
      <c r="AJ793">
        <v>2.88</v>
      </c>
      <c r="AK793">
        <v>3.04</v>
      </c>
      <c r="AL793">
        <v>2.8</v>
      </c>
      <c r="AM793">
        <v>2.5299999999999998</v>
      </c>
      <c r="AN793">
        <v>3.46</v>
      </c>
      <c r="AO793">
        <v>2.95</v>
      </c>
      <c r="AP793">
        <v>1.58</v>
      </c>
      <c r="AQ793" t="s">
        <v>334</v>
      </c>
      <c r="AR793">
        <v>2.19</v>
      </c>
      <c r="AS793">
        <v>3.05</v>
      </c>
      <c r="AT793">
        <v>2.76</v>
      </c>
      <c r="AU793">
        <v>6.09</v>
      </c>
    </row>
    <row r="794" spans="1:47" x14ac:dyDescent="0.25">
      <c r="A794">
        <v>5016</v>
      </c>
      <c r="B794" t="s">
        <v>415</v>
      </c>
      <c r="C794">
        <v>0</v>
      </c>
      <c r="D794" t="s">
        <v>472</v>
      </c>
      <c r="E794" t="s">
        <v>74</v>
      </c>
      <c r="F794">
        <v>3.04</v>
      </c>
      <c r="G794">
        <v>2.94</v>
      </c>
      <c r="H794">
        <v>4.18</v>
      </c>
      <c r="I794">
        <v>3.08</v>
      </c>
      <c r="J794">
        <v>3.78</v>
      </c>
      <c r="K794">
        <v>2.04</v>
      </c>
      <c r="L794">
        <v>2.29</v>
      </c>
      <c r="M794">
        <v>3.36</v>
      </c>
      <c r="N794">
        <v>0.89</v>
      </c>
      <c r="O794">
        <v>0.66</v>
      </c>
      <c r="P794">
        <v>0.93</v>
      </c>
      <c r="Q794">
        <v>2.6</v>
      </c>
      <c r="R794">
        <v>1.24</v>
      </c>
      <c r="S794">
        <v>2.44</v>
      </c>
      <c r="T794">
        <v>0.9</v>
      </c>
      <c r="U794">
        <v>1.22</v>
      </c>
      <c r="V794">
        <v>1.1499999999999999</v>
      </c>
      <c r="W794">
        <v>2.75</v>
      </c>
      <c r="X794">
        <v>2.98</v>
      </c>
      <c r="Y794">
        <v>2.75</v>
      </c>
      <c r="Z794">
        <v>2.86</v>
      </c>
      <c r="AA794">
        <v>1.26</v>
      </c>
      <c r="AB794">
        <v>2.31</v>
      </c>
      <c r="AC794">
        <v>2.8</v>
      </c>
      <c r="AD794">
        <v>0.53</v>
      </c>
      <c r="AE794">
        <v>1.02</v>
      </c>
      <c r="AF794">
        <v>2.95</v>
      </c>
      <c r="AG794">
        <v>2.14</v>
      </c>
      <c r="AH794">
        <v>3.11</v>
      </c>
      <c r="AI794">
        <v>2.89</v>
      </c>
      <c r="AJ794">
        <v>2.88</v>
      </c>
      <c r="AK794">
        <v>3.04</v>
      </c>
      <c r="AL794">
        <v>2.8</v>
      </c>
      <c r="AM794">
        <v>2.5299999999999998</v>
      </c>
      <c r="AN794">
        <v>3.46</v>
      </c>
      <c r="AO794">
        <v>2.95</v>
      </c>
      <c r="AP794">
        <v>1.58</v>
      </c>
      <c r="AQ794" t="s">
        <v>334</v>
      </c>
      <c r="AR794">
        <v>2.19</v>
      </c>
      <c r="AS794">
        <v>3.05</v>
      </c>
      <c r="AT794">
        <v>2.76</v>
      </c>
      <c r="AU794">
        <v>6.09</v>
      </c>
    </row>
    <row r="795" spans="1:47" x14ac:dyDescent="0.25">
      <c r="A795">
        <v>5016</v>
      </c>
      <c r="B795" t="s">
        <v>415</v>
      </c>
      <c r="C795">
        <v>10</v>
      </c>
      <c r="D795" t="s">
        <v>472</v>
      </c>
      <c r="E795" t="s">
        <v>74</v>
      </c>
      <c r="F795">
        <v>42.6</v>
      </c>
      <c r="G795">
        <v>2.94</v>
      </c>
      <c r="H795">
        <v>4.18</v>
      </c>
      <c r="I795">
        <v>3.08</v>
      </c>
      <c r="J795">
        <v>17.399999999999999</v>
      </c>
      <c r="K795">
        <v>123.76</v>
      </c>
      <c r="L795">
        <v>2.29</v>
      </c>
      <c r="M795">
        <v>411.76</v>
      </c>
      <c r="N795">
        <v>1.57</v>
      </c>
      <c r="O795">
        <v>0.66</v>
      </c>
      <c r="P795">
        <v>2.04</v>
      </c>
      <c r="Q795">
        <v>2.6</v>
      </c>
      <c r="R795">
        <v>13.39</v>
      </c>
      <c r="S795">
        <v>2.44</v>
      </c>
      <c r="T795">
        <v>0.9</v>
      </c>
      <c r="U795">
        <v>1.22</v>
      </c>
      <c r="V795">
        <v>1.1499999999999999</v>
      </c>
      <c r="W795">
        <v>9.09</v>
      </c>
      <c r="X795">
        <v>2.98</v>
      </c>
      <c r="Y795">
        <v>121.4</v>
      </c>
      <c r="Z795">
        <v>2.86</v>
      </c>
      <c r="AA795">
        <v>2.57</v>
      </c>
      <c r="AB795">
        <v>2.31</v>
      </c>
      <c r="AC795">
        <v>2.8</v>
      </c>
      <c r="AD795">
        <v>0.62</v>
      </c>
      <c r="AE795">
        <v>1.02</v>
      </c>
      <c r="AF795">
        <v>2.95</v>
      </c>
      <c r="AG795">
        <v>711.48</v>
      </c>
      <c r="AH795">
        <v>19.66</v>
      </c>
      <c r="AI795">
        <v>2.89</v>
      </c>
      <c r="AJ795">
        <v>4.78</v>
      </c>
      <c r="AK795">
        <v>3.04</v>
      </c>
      <c r="AL795">
        <v>2.8</v>
      </c>
      <c r="AM795">
        <v>16.899999999999999</v>
      </c>
      <c r="AN795">
        <v>3.46</v>
      </c>
      <c r="AO795">
        <v>2.95</v>
      </c>
      <c r="AP795">
        <v>4.92</v>
      </c>
      <c r="AQ795" t="s">
        <v>334</v>
      </c>
      <c r="AR795">
        <v>2.19</v>
      </c>
      <c r="AS795">
        <v>3.05</v>
      </c>
      <c r="AT795">
        <v>2.76</v>
      </c>
      <c r="AU795">
        <v>6.09</v>
      </c>
    </row>
    <row r="796" spans="1:47" x14ac:dyDescent="0.25">
      <c r="A796">
        <v>5016</v>
      </c>
      <c r="B796" t="s">
        <v>415</v>
      </c>
      <c r="C796">
        <v>13</v>
      </c>
      <c r="D796" t="s">
        <v>472</v>
      </c>
      <c r="E796" t="s">
        <v>74</v>
      </c>
      <c r="F796">
        <v>228.62</v>
      </c>
      <c r="G796">
        <v>49.46</v>
      </c>
      <c r="H796">
        <v>41.63</v>
      </c>
      <c r="I796">
        <v>4.72</v>
      </c>
      <c r="J796">
        <v>74.03</v>
      </c>
      <c r="K796">
        <v>3005</v>
      </c>
      <c r="L796">
        <v>7.69</v>
      </c>
      <c r="M796">
        <v>2231</v>
      </c>
      <c r="N796">
        <v>8.07</v>
      </c>
      <c r="O796">
        <v>3.55</v>
      </c>
      <c r="P796">
        <v>44.73</v>
      </c>
      <c r="Q796">
        <v>240.12</v>
      </c>
      <c r="R796">
        <v>88.9</v>
      </c>
      <c r="S796">
        <v>2.44</v>
      </c>
      <c r="T796">
        <v>0.9</v>
      </c>
      <c r="U796">
        <v>2.21</v>
      </c>
      <c r="V796">
        <v>2.27</v>
      </c>
      <c r="W796">
        <v>84.25</v>
      </c>
      <c r="X796">
        <v>12.98</v>
      </c>
      <c r="Y796">
        <v>5514</v>
      </c>
      <c r="Z796">
        <v>2.86</v>
      </c>
      <c r="AA796">
        <v>95.42</v>
      </c>
      <c r="AB796">
        <v>10.73</v>
      </c>
      <c r="AC796">
        <v>8.34</v>
      </c>
      <c r="AD796">
        <v>2.19</v>
      </c>
      <c r="AE796">
        <v>3.9</v>
      </c>
      <c r="AF796">
        <v>2.95</v>
      </c>
      <c r="AG796">
        <v>10711</v>
      </c>
      <c r="AH796">
        <v>198.34</v>
      </c>
      <c r="AI796">
        <v>18.239999999999998</v>
      </c>
      <c r="AJ796">
        <v>36.97</v>
      </c>
      <c r="AK796">
        <v>70.900000000000006</v>
      </c>
      <c r="AL796">
        <v>41.01</v>
      </c>
      <c r="AM796">
        <v>111.6</v>
      </c>
      <c r="AN796">
        <v>7.29</v>
      </c>
      <c r="AO796">
        <v>26.79</v>
      </c>
      <c r="AP796">
        <v>41.72</v>
      </c>
      <c r="AQ796" t="s">
        <v>334</v>
      </c>
      <c r="AR796">
        <v>12.34</v>
      </c>
      <c r="AS796">
        <v>70.900000000000006</v>
      </c>
      <c r="AT796">
        <v>2.76</v>
      </c>
      <c r="AU796">
        <v>422.49</v>
      </c>
    </row>
    <row r="797" spans="1:47" x14ac:dyDescent="0.25">
      <c r="A797">
        <v>5016</v>
      </c>
      <c r="B797" t="s">
        <v>415</v>
      </c>
      <c r="C797">
        <v>16</v>
      </c>
      <c r="D797" t="s">
        <v>472</v>
      </c>
      <c r="E797" t="s">
        <v>74</v>
      </c>
      <c r="F797">
        <v>107.77</v>
      </c>
      <c r="G797">
        <v>20.04</v>
      </c>
      <c r="H797">
        <v>4.18</v>
      </c>
      <c r="I797">
        <v>4.1100000000000003</v>
      </c>
      <c r="J797">
        <v>48.3</v>
      </c>
      <c r="K797">
        <v>448.09</v>
      </c>
      <c r="L797">
        <v>2.29</v>
      </c>
      <c r="M797">
        <v>882.33</v>
      </c>
      <c r="N797">
        <v>6.03</v>
      </c>
      <c r="O797">
        <v>1.76</v>
      </c>
      <c r="P797">
        <v>7.57</v>
      </c>
      <c r="Q797">
        <v>2.6</v>
      </c>
      <c r="R797">
        <v>36.15</v>
      </c>
      <c r="S797">
        <v>2.44</v>
      </c>
      <c r="T797">
        <v>0.9</v>
      </c>
      <c r="U797">
        <v>1.22</v>
      </c>
      <c r="V797">
        <v>1.1499999999999999</v>
      </c>
      <c r="W797">
        <v>7.3</v>
      </c>
      <c r="X797">
        <v>10.15</v>
      </c>
      <c r="Y797">
        <v>1068</v>
      </c>
      <c r="Z797">
        <v>2.86</v>
      </c>
      <c r="AA797">
        <v>5.16</v>
      </c>
      <c r="AB797">
        <v>2.31</v>
      </c>
      <c r="AC797">
        <v>2.8</v>
      </c>
      <c r="AD797">
        <v>1.4</v>
      </c>
      <c r="AE797">
        <v>1.02</v>
      </c>
      <c r="AF797">
        <v>2.95</v>
      </c>
      <c r="AG797">
        <v>3001</v>
      </c>
      <c r="AH797">
        <v>30.24</v>
      </c>
      <c r="AI797">
        <v>6.64</v>
      </c>
      <c r="AJ797">
        <v>12.8</v>
      </c>
      <c r="AK797">
        <v>18.940000000000001</v>
      </c>
      <c r="AL797">
        <v>11.03</v>
      </c>
      <c r="AM797">
        <v>42.73</v>
      </c>
      <c r="AN797">
        <v>3.46</v>
      </c>
      <c r="AO797">
        <v>3.54</v>
      </c>
      <c r="AP797">
        <v>12.78</v>
      </c>
      <c r="AQ797" t="s">
        <v>334</v>
      </c>
      <c r="AR797">
        <v>2.19</v>
      </c>
      <c r="AS797">
        <v>3.05</v>
      </c>
      <c r="AT797">
        <v>2.76</v>
      </c>
      <c r="AU797">
        <v>62.25</v>
      </c>
    </row>
    <row r="798" spans="1:47" x14ac:dyDescent="0.25">
      <c r="A798">
        <v>5016</v>
      </c>
      <c r="B798" t="s">
        <v>415</v>
      </c>
      <c r="C798">
        <v>35</v>
      </c>
      <c r="D798" t="s">
        <v>472</v>
      </c>
      <c r="E798" t="s">
        <v>74</v>
      </c>
      <c r="F798">
        <v>3.04</v>
      </c>
      <c r="G798">
        <v>2.94</v>
      </c>
      <c r="H798">
        <v>4.18</v>
      </c>
      <c r="I798">
        <v>3.08</v>
      </c>
      <c r="J798">
        <v>5.26</v>
      </c>
      <c r="K798">
        <v>2.04</v>
      </c>
      <c r="L798">
        <v>2.29</v>
      </c>
      <c r="M798">
        <v>3.36</v>
      </c>
      <c r="N798">
        <v>0.89</v>
      </c>
      <c r="O798">
        <v>0.66</v>
      </c>
      <c r="P798">
        <v>0.93</v>
      </c>
      <c r="Q798">
        <v>2.6</v>
      </c>
      <c r="R798">
        <v>3.66</v>
      </c>
      <c r="S798">
        <v>2.44</v>
      </c>
      <c r="T798">
        <v>0.9</v>
      </c>
      <c r="U798">
        <v>1.22</v>
      </c>
      <c r="V798">
        <v>1.1499999999999999</v>
      </c>
      <c r="W798">
        <v>2.75</v>
      </c>
      <c r="X798">
        <v>2.98</v>
      </c>
      <c r="Y798">
        <v>2.75</v>
      </c>
      <c r="Z798">
        <v>2.86</v>
      </c>
      <c r="AA798">
        <v>1.26</v>
      </c>
      <c r="AB798">
        <v>2.31</v>
      </c>
      <c r="AC798">
        <v>2.8</v>
      </c>
      <c r="AD798">
        <v>0.53</v>
      </c>
      <c r="AE798">
        <v>1.02</v>
      </c>
      <c r="AF798">
        <v>2.95</v>
      </c>
      <c r="AG798">
        <v>2.14</v>
      </c>
      <c r="AH798">
        <v>3.11</v>
      </c>
      <c r="AI798">
        <v>2.89</v>
      </c>
      <c r="AJ798">
        <v>2.88</v>
      </c>
      <c r="AK798">
        <v>3.04</v>
      </c>
      <c r="AL798">
        <v>2.8</v>
      </c>
      <c r="AM798">
        <v>2.5299999999999998</v>
      </c>
      <c r="AN798">
        <v>3.46</v>
      </c>
      <c r="AO798">
        <v>2.95</v>
      </c>
      <c r="AP798">
        <v>1.75</v>
      </c>
      <c r="AQ798" t="s">
        <v>334</v>
      </c>
      <c r="AR798">
        <v>2.19</v>
      </c>
      <c r="AS798">
        <v>3.05</v>
      </c>
      <c r="AT798">
        <v>2.76</v>
      </c>
      <c r="AU798">
        <v>6.09</v>
      </c>
    </row>
    <row r="799" spans="1:47" x14ac:dyDescent="0.25">
      <c r="A799">
        <v>5017</v>
      </c>
      <c r="B799" t="s">
        <v>449</v>
      </c>
      <c r="C799">
        <v>0</v>
      </c>
      <c r="D799" t="s">
        <v>472</v>
      </c>
      <c r="E799" t="s">
        <v>74</v>
      </c>
      <c r="F799">
        <v>3.34</v>
      </c>
      <c r="G799">
        <v>2.94</v>
      </c>
      <c r="H799">
        <v>10.88</v>
      </c>
      <c r="I799">
        <v>3.08</v>
      </c>
      <c r="J799">
        <v>63.34</v>
      </c>
      <c r="K799">
        <v>73.459999999999994</v>
      </c>
      <c r="L799">
        <v>2.29</v>
      </c>
      <c r="M799">
        <v>227.66</v>
      </c>
      <c r="N799">
        <v>16.260000000000002</v>
      </c>
      <c r="O799">
        <v>4.2699999999999996</v>
      </c>
      <c r="P799">
        <v>4</v>
      </c>
      <c r="Q799">
        <v>2.6</v>
      </c>
      <c r="R799">
        <v>23.41</v>
      </c>
      <c r="S799">
        <v>2.44</v>
      </c>
      <c r="T799">
        <v>0.9</v>
      </c>
      <c r="U799">
        <v>1.22</v>
      </c>
      <c r="V799">
        <v>1.1499999999999999</v>
      </c>
      <c r="W799">
        <v>11.05</v>
      </c>
      <c r="X799">
        <v>2.98</v>
      </c>
      <c r="Y799">
        <v>60.64</v>
      </c>
      <c r="Z799">
        <v>2.86</v>
      </c>
      <c r="AA799">
        <v>51.17</v>
      </c>
      <c r="AB799">
        <v>2.31</v>
      </c>
      <c r="AC799">
        <v>2.8</v>
      </c>
      <c r="AD799">
        <v>2.82</v>
      </c>
      <c r="AE799">
        <v>1.02</v>
      </c>
      <c r="AF799">
        <v>2.95</v>
      </c>
      <c r="AG799">
        <v>1934</v>
      </c>
      <c r="AH799">
        <v>38.86</v>
      </c>
      <c r="AI799">
        <v>5.57</v>
      </c>
      <c r="AJ799">
        <v>2.88</v>
      </c>
      <c r="AK799">
        <v>3.04</v>
      </c>
      <c r="AL799">
        <v>2.8</v>
      </c>
      <c r="AM799">
        <v>13.13</v>
      </c>
      <c r="AN799">
        <v>4.49</v>
      </c>
      <c r="AO799">
        <v>2.95</v>
      </c>
      <c r="AP799">
        <v>8.26</v>
      </c>
      <c r="AQ799" t="s">
        <v>334</v>
      </c>
      <c r="AR799">
        <v>2.19</v>
      </c>
      <c r="AS799">
        <v>3.05</v>
      </c>
      <c r="AT799">
        <v>2.76</v>
      </c>
      <c r="AU799">
        <v>33.89</v>
      </c>
    </row>
    <row r="800" spans="1:47" x14ac:dyDescent="0.25">
      <c r="A800">
        <v>5017</v>
      </c>
      <c r="B800" t="s">
        <v>449</v>
      </c>
      <c r="C800">
        <v>3</v>
      </c>
      <c r="D800" t="s">
        <v>472</v>
      </c>
      <c r="E800" t="s">
        <v>74</v>
      </c>
      <c r="F800">
        <v>54.37</v>
      </c>
      <c r="G800">
        <v>2.94</v>
      </c>
      <c r="H800">
        <v>15.55</v>
      </c>
      <c r="I800">
        <v>3.08</v>
      </c>
      <c r="J800">
        <v>39.630000000000003</v>
      </c>
      <c r="K800">
        <v>21.9</v>
      </c>
      <c r="L800">
        <v>2.29</v>
      </c>
      <c r="M800">
        <v>242.61</v>
      </c>
      <c r="N800">
        <v>3.08</v>
      </c>
      <c r="O800">
        <v>0.66</v>
      </c>
      <c r="P800">
        <v>3.83</v>
      </c>
      <c r="Q800">
        <v>2.6</v>
      </c>
      <c r="R800">
        <v>37.729999999999997</v>
      </c>
      <c r="S800">
        <v>2.44</v>
      </c>
      <c r="T800">
        <v>0.9</v>
      </c>
      <c r="U800">
        <v>1.22</v>
      </c>
      <c r="V800">
        <v>1.1499999999999999</v>
      </c>
      <c r="W800">
        <v>5.17</v>
      </c>
      <c r="X800">
        <v>2.98</v>
      </c>
      <c r="Y800">
        <v>53.1</v>
      </c>
      <c r="Z800">
        <v>2.86</v>
      </c>
      <c r="AA800">
        <v>1.26</v>
      </c>
      <c r="AB800">
        <v>2.31</v>
      </c>
      <c r="AC800">
        <v>2.8</v>
      </c>
      <c r="AD800">
        <v>1.17</v>
      </c>
      <c r="AE800">
        <v>1.02</v>
      </c>
      <c r="AF800">
        <v>2.95</v>
      </c>
      <c r="AG800">
        <v>440.71</v>
      </c>
      <c r="AH800">
        <v>55.21</v>
      </c>
      <c r="AI800">
        <v>3.8</v>
      </c>
      <c r="AJ800">
        <v>2.88</v>
      </c>
      <c r="AK800">
        <v>3.04</v>
      </c>
      <c r="AL800">
        <v>2.8</v>
      </c>
      <c r="AM800">
        <v>28.6</v>
      </c>
      <c r="AN800">
        <v>3.99</v>
      </c>
      <c r="AO800">
        <v>8.33</v>
      </c>
      <c r="AP800">
        <v>4.68</v>
      </c>
      <c r="AQ800" t="s">
        <v>334</v>
      </c>
      <c r="AR800">
        <v>2.19</v>
      </c>
      <c r="AS800">
        <v>3.05</v>
      </c>
      <c r="AT800">
        <v>2.76</v>
      </c>
      <c r="AU800">
        <v>7.44</v>
      </c>
    </row>
    <row r="801" spans="1:47" x14ac:dyDescent="0.25">
      <c r="A801">
        <v>5017</v>
      </c>
      <c r="B801" t="s">
        <v>449</v>
      </c>
      <c r="C801">
        <v>7</v>
      </c>
      <c r="D801" t="s">
        <v>472</v>
      </c>
      <c r="E801" t="s">
        <v>74</v>
      </c>
      <c r="F801">
        <v>71.489999999999995</v>
      </c>
      <c r="G801">
        <v>4.34</v>
      </c>
      <c r="H801">
        <v>5</v>
      </c>
      <c r="I801">
        <v>3.08</v>
      </c>
      <c r="J801">
        <v>43.19</v>
      </c>
      <c r="K801">
        <v>15.15</v>
      </c>
      <c r="L801">
        <v>2.29</v>
      </c>
      <c r="M801">
        <v>383.71</v>
      </c>
      <c r="N801">
        <v>16.95</v>
      </c>
      <c r="O801">
        <v>0.72</v>
      </c>
      <c r="P801">
        <v>5.55</v>
      </c>
      <c r="Q801">
        <v>2.6</v>
      </c>
      <c r="R801">
        <v>45.38</v>
      </c>
      <c r="S801">
        <v>2.44</v>
      </c>
      <c r="T801">
        <v>0.9</v>
      </c>
      <c r="U801">
        <v>1.22</v>
      </c>
      <c r="V801">
        <v>1.1499999999999999</v>
      </c>
      <c r="W801">
        <v>2.75</v>
      </c>
      <c r="X801">
        <v>7.5</v>
      </c>
      <c r="Y801">
        <v>260.05</v>
      </c>
      <c r="Z801">
        <v>2.86</v>
      </c>
      <c r="AA801">
        <v>1.33</v>
      </c>
      <c r="AB801">
        <v>2.31</v>
      </c>
      <c r="AC801">
        <v>2.8</v>
      </c>
      <c r="AD801">
        <v>1.63</v>
      </c>
      <c r="AE801">
        <v>1.02</v>
      </c>
      <c r="AF801">
        <v>2.95</v>
      </c>
      <c r="AG801">
        <v>588.79999999999995</v>
      </c>
      <c r="AH801">
        <v>58.3</v>
      </c>
      <c r="AI801">
        <v>4.41</v>
      </c>
      <c r="AJ801">
        <v>3.98</v>
      </c>
      <c r="AK801">
        <v>3.04</v>
      </c>
      <c r="AL801">
        <v>2.8</v>
      </c>
      <c r="AM801">
        <v>49.92</v>
      </c>
      <c r="AN801">
        <v>7.09</v>
      </c>
      <c r="AO801">
        <v>34.590000000000003</v>
      </c>
      <c r="AP801">
        <v>16.97</v>
      </c>
      <c r="AQ801" t="s">
        <v>334</v>
      </c>
      <c r="AR801">
        <v>2.19</v>
      </c>
      <c r="AS801">
        <v>3.05</v>
      </c>
      <c r="AT801">
        <v>2.76</v>
      </c>
      <c r="AU801">
        <v>55.3</v>
      </c>
    </row>
    <row r="802" spans="1:47" x14ac:dyDescent="0.25">
      <c r="A802">
        <v>5017</v>
      </c>
      <c r="B802" t="s">
        <v>449</v>
      </c>
      <c r="C802">
        <v>10</v>
      </c>
      <c r="D802" t="s">
        <v>472</v>
      </c>
      <c r="E802" t="s">
        <v>74</v>
      </c>
      <c r="F802">
        <v>177.74</v>
      </c>
      <c r="G802">
        <v>16.100000000000001</v>
      </c>
      <c r="H802">
        <v>6.45</v>
      </c>
      <c r="I802">
        <v>3.08</v>
      </c>
      <c r="J802">
        <v>74.37</v>
      </c>
      <c r="K802">
        <v>33.36</v>
      </c>
      <c r="L802">
        <v>2.29</v>
      </c>
      <c r="M802">
        <v>1536</v>
      </c>
      <c r="N802">
        <v>8.59</v>
      </c>
      <c r="O802">
        <v>1.36</v>
      </c>
      <c r="P802">
        <v>17.5</v>
      </c>
      <c r="Q802">
        <v>2.6</v>
      </c>
      <c r="R802">
        <v>74.349999999999994</v>
      </c>
      <c r="S802">
        <v>2.44</v>
      </c>
      <c r="T802">
        <v>0.9</v>
      </c>
      <c r="U802">
        <v>1.43</v>
      </c>
      <c r="V802">
        <v>1.1499999999999999</v>
      </c>
      <c r="W802">
        <v>5.93</v>
      </c>
      <c r="X802">
        <v>8.7799999999999994</v>
      </c>
      <c r="Y802">
        <v>1214</v>
      </c>
      <c r="Z802">
        <v>2.86</v>
      </c>
      <c r="AA802">
        <v>2.61</v>
      </c>
      <c r="AB802">
        <v>2.31</v>
      </c>
      <c r="AC802">
        <v>2.8</v>
      </c>
      <c r="AD802">
        <v>1.25</v>
      </c>
      <c r="AE802">
        <v>1.02</v>
      </c>
      <c r="AF802">
        <v>2.95</v>
      </c>
      <c r="AG802">
        <v>2684</v>
      </c>
      <c r="AH802">
        <v>157.72999999999999</v>
      </c>
      <c r="AI802">
        <v>4.41</v>
      </c>
      <c r="AJ802">
        <v>9.8800000000000008</v>
      </c>
      <c r="AK802">
        <v>13.02</v>
      </c>
      <c r="AL802">
        <v>5.18</v>
      </c>
      <c r="AM802">
        <v>251.55</v>
      </c>
      <c r="AN802">
        <v>5.19</v>
      </c>
      <c r="AO802">
        <v>3.48</v>
      </c>
      <c r="AP802">
        <v>9.35</v>
      </c>
      <c r="AQ802" t="s">
        <v>334</v>
      </c>
      <c r="AR802">
        <v>3.87</v>
      </c>
      <c r="AS802">
        <v>3.05</v>
      </c>
      <c r="AT802">
        <v>2.76</v>
      </c>
      <c r="AU802">
        <v>69.19</v>
      </c>
    </row>
    <row r="803" spans="1:47" x14ac:dyDescent="0.25">
      <c r="A803">
        <v>5017</v>
      </c>
      <c r="B803" t="s">
        <v>449</v>
      </c>
      <c r="C803">
        <v>29</v>
      </c>
      <c r="D803" t="s">
        <v>472</v>
      </c>
      <c r="E803" t="s">
        <v>74</v>
      </c>
      <c r="F803">
        <v>3.04</v>
      </c>
      <c r="G803">
        <v>2.94</v>
      </c>
      <c r="H803">
        <v>4.18</v>
      </c>
      <c r="I803">
        <v>3.08</v>
      </c>
      <c r="J803">
        <v>5.26</v>
      </c>
      <c r="K803">
        <v>2.04</v>
      </c>
      <c r="L803">
        <v>2.29</v>
      </c>
      <c r="M803">
        <v>3.36</v>
      </c>
      <c r="N803">
        <v>0.89</v>
      </c>
      <c r="O803">
        <v>0.66</v>
      </c>
      <c r="P803">
        <v>0.93</v>
      </c>
      <c r="Q803">
        <v>2.6</v>
      </c>
      <c r="R803">
        <v>2.84</v>
      </c>
      <c r="S803">
        <v>2.44</v>
      </c>
      <c r="T803">
        <v>0.9</v>
      </c>
      <c r="U803">
        <v>1.22</v>
      </c>
      <c r="V803">
        <v>1.1499999999999999</v>
      </c>
      <c r="W803">
        <v>2.75</v>
      </c>
      <c r="X803">
        <v>2.98</v>
      </c>
      <c r="Y803">
        <v>2.75</v>
      </c>
      <c r="Z803">
        <v>2.86</v>
      </c>
      <c r="AA803">
        <v>1.26</v>
      </c>
      <c r="AB803">
        <v>2.31</v>
      </c>
      <c r="AC803">
        <v>2.8</v>
      </c>
      <c r="AD803">
        <v>0.53</v>
      </c>
      <c r="AE803">
        <v>1.02</v>
      </c>
      <c r="AF803">
        <v>2.95</v>
      </c>
      <c r="AG803">
        <v>2.14</v>
      </c>
      <c r="AH803">
        <v>3.11</v>
      </c>
      <c r="AI803">
        <v>2.89</v>
      </c>
      <c r="AJ803">
        <v>2.88</v>
      </c>
      <c r="AK803">
        <v>3.04</v>
      </c>
      <c r="AL803">
        <v>2.8</v>
      </c>
      <c r="AM803">
        <v>2.5299999999999998</v>
      </c>
      <c r="AN803">
        <v>3.46</v>
      </c>
      <c r="AO803">
        <v>2.95</v>
      </c>
      <c r="AP803">
        <v>1.58</v>
      </c>
      <c r="AQ803" t="s">
        <v>334</v>
      </c>
      <c r="AR803">
        <v>2.19</v>
      </c>
      <c r="AS803">
        <v>3.05</v>
      </c>
      <c r="AT803">
        <v>2.76</v>
      </c>
      <c r="AU803">
        <v>6.09</v>
      </c>
    </row>
    <row r="804" spans="1:47" x14ac:dyDescent="0.25">
      <c r="A804">
        <v>5018</v>
      </c>
      <c r="B804" t="s">
        <v>416</v>
      </c>
      <c r="C804">
        <v>0</v>
      </c>
      <c r="D804" t="s">
        <v>472</v>
      </c>
      <c r="E804" t="s">
        <v>74</v>
      </c>
      <c r="F804">
        <v>56.1</v>
      </c>
      <c r="G804">
        <v>2.94</v>
      </c>
      <c r="H804">
        <v>4.18</v>
      </c>
      <c r="I804">
        <v>3.08</v>
      </c>
      <c r="J804">
        <v>24.24</v>
      </c>
      <c r="K804">
        <v>2.57</v>
      </c>
      <c r="L804">
        <v>2.29</v>
      </c>
      <c r="M804">
        <v>97.53</v>
      </c>
      <c r="N804">
        <v>0.89</v>
      </c>
      <c r="O804">
        <v>0.66</v>
      </c>
      <c r="P804">
        <v>4.12</v>
      </c>
      <c r="Q804">
        <v>2.6</v>
      </c>
      <c r="R804">
        <v>20.39</v>
      </c>
      <c r="S804">
        <v>2.44</v>
      </c>
      <c r="T804">
        <v>0.9</v>
      </c>
      <c r="U804">
        <v>1.22</v>
      </c>
      <c r="V804">
        <v>1.1499999999999999</v>
      </c>
      <c r="W804">
        <v>2.75</v>
      </c>
      <c r="X804">
        <v>2.98</v>
      </c>
      <c r="Y804">
        <v>39.82</v>
      </c>
      <c r="Z804">
        <v>2.86</v>
      </c>
      <c r="AA804">
        <v>1.26</v>
      </c>
      <c r="AB804">
        <v>2.31</v>
      </c>
      <c r="AC804">
        <v>2.8</v>
      </c>
      <c r="AD804">
        <v>0.53</v>
      </c>
      <c r="AE804">
        <v>1.02</v>
      </c>
      <c r="AF804">
        <v>2.95</v>
      </c>
      <c r="AG804">
        <v>10.24</v>
      </c>
      <c r="AH804">
        <v>38.94</v>
      </c>
      <c r="AI804">
        <v>2.89</v>
      </c>
      <c r="AJ804">
        <v>2.88</v>
      </c>
      <c r="AK804">
        <v>3.04</v>
      </c>
      <c r="AL804">
        <v>2.8</v>
      </c>
      <c r="AM804">
        <v>8.27</v>
      </c>
      <c r="AN804">
        <v>3.46</v>
      </c>
      <c r="AO804">
        <v>2.95</v>
      </c>
      <c r="AP804">
        <v>3.1</v>
      </c>
      <c r="AQ804" t="s">
        <v>334</v>
      </c>
      <c r="AR804">
        <v>2.19</v>
      </c>
      <c r="AS804">
        <v>3.05</v>
      </c>
      <c r="AT804">
        <v>2.76</v>
      </c>
      <c r="AU804">
        <v>6.09</v>
      </c>
    </row>
    <row r="805" spans="1:47" x14ac:dyDescent="0.25">
      <c r="A805">
        <v>5018</v>
      </c>
      <c r="B805" t="s">
        <v>416</v>
      </c>
      <c r="C805">
        <v>29</v>
      </c>
      <c r="D805" t="s">
        <v>472</v>
      </c>
      <c r="E805" t="s">
        <v>74</v>
      </c>
      <c r="F805">
        <v>44.32</v>
      </c>
      <c r="G805">
        <v>2.94</v>
      </c>
      <c r="H805">
        <v>4.18</v>
      </c>
      <c r="I805">
        <v>3.08</v>
      </c>
      <c r="J805">
        <v>20.329999999999998</v>
      </c>
      <c r="K805">
        <v>2.8</v>
      </c>
      <c r="L805">
        <v>2.29</v>
      </c>
      <c r="M805">
        <v>62.75</v>
      </c>
      <c r="N805">
        <v>0.89</v>
      </c>
      <c r="O805">
        <v>0.66</v>
      </c>
      <c r="P805">
        <v>2.4700000000000002</v>
      </c>
      <c r="Q805">
        <v>12.17</v>
      </c>
      <c r="R805">
        <v>15.1</v>
      </c>
      <c r="S805">
        <v>2.44</v>
      </c>
      <c r="T805">
        <v>0.9</v>
      </c>
      <c r="U805">
        <v>1.22</v>
      </c>
      <c r="V805">
        <v>1.1499999999999999</v>
      </c>
      <c r="W805">
        <v>2.75</v>
      </c>
      <c r="X805">
        <v>2.98</v>
      </c>
      <c r="Y805">
        <v>55.03</v>
      </c>
      <c r="Z805">
        <v>2.86</v>
      </c>
      <c r="AA805">
        <v>1.26</v>
      </c>
      <c r="AB805">
        <v>2.31</v>
      </c>
      <c r="AC805">
        <v>2.8</v>
      </c>
      <c r="AD805">
        <v>0.53</v>
      </c>
      <c r="AE805">
        <v>1.02</v>
      </c>
      <c r="AF805">
        <v>2.95</v>
      </c>
      <c r="AG805">
        <v>5.69</v>
      </c>
      <c r="AH805">
        <v>17.98</v>
      </c>
      <c r="AI805">
        <v>2.89</v>
      </c>
      <c r="AJ805">
        <v>2.88</v>
      </c>
      <c r="AK805">
        <v>3.04</v>
      </c>
      <c r="AL805">
        <v>2.8</v>
      </c>
      <c r="AM805">
        <v>7.59</v>
      </c>
      <c r="AN805">
        <v>3.46</v>
      </c>
      <c r="AO805">
        <v>2.95</v>
      </c>
      <c r="AP805">
        <v>1.93</v>
      </c>
      <c r="AQ805" t="s">
        <v>334</v>
      </c>
      <c r="AR805">
        <v>2.19</v>
      </c>
      <c r="AS805">
        <v>3.05</v>
      </c>
      <c r="AT805">
        <v>2.76</v>
      </c>
      <c r="AU805">
        <v>6.09</v>
      </c>
    </row>
    <row r="806" spans="1:47" x14ac:dyDescent="0.25">
      <c r="A806">
        <v>5019</v>
      </c>
      <c r="B806" t="s">
        <v>417</v>
      </c>
      <c r="C806">
        <v>0</v>
      </c>
      <c r="D806" t="s">
        <v>472</v>
      </c>
      <c r="E806" t="s">
        <v>74</v>
      </c>
      <c r="F806">
        <v>7.53</v>
      </c>
      <c r="G806">
        <v>2.94</v>
      </c>
      <c r="H806">
        <v>4.18</v>
      </c>
      <c r="I806">
        <v>3.08</v>
      </c>
      <c r="J806">
        <v>3.78</v>
      </c>
      <c r="K806">
        <v>2.04</v>
      </c>
      <c r="L806">
        <v>2.29</v>
      </c>
      <c r="M806">
        <v>3.36</v>
      </c>
      <c r="N806">
        <v>0.89</v>
      </c>
      <c r="O806">
        <v>0.66</v>
      </c>
      <c r="P806">
        <v>0.93</v>
      </c>
      <c r="Q806">
        <v>2.6</v>
      </c>
      <c r="R806">
        <v>4.0999999999999996</v>
      </c>
      <c r="S806">
        <v>2.44</v>
      </c>
      <c r="T806">
        <v>0.9</v>
      </c>
      <c r="U806">
        <v>1.22</v>
      </c>
      <c r="V806">
        <v>1.1499999999999999</v>
      </c>
      <c r="W806">
        <v>2.75</v>
      </c>
      <c r="X806">
        <v>2.98</v>
      </c>
      <c r="Y806">
        <v>2.75</v>
      </c>
      <c r="Z806">
        <v>2.86</v>
      </c>
      <c r="AA806">
        <v>1.26</v>
      </c>
      <c r="AB806">
        <v>2.31</v>
      </c>
      <c r="AC806">
        <v>2.8</v>
      </c>
      <c r="AD806">
        <v>0.53</v>
      </c>
      <c r="AE806">
        <v>1.02</v>
      </c>
      <c r="AF806">
        <v>2.95</v>
      </c>
      <c r="AG806">
        <v>2.14</v>
      </c>
      <c r="AH806">
        <v>8.17</v>
      </c>
      <c r="AI806">
        <v>2.89</v>
      </c>
      <c r="AJ806">
        <v>2.88</v>
      </c>
      <c r="AK806">
        <v>3.04</v>
      </c>
      <c r="AL806">
        <v>2.8</v>
      </c>
      <c r="AM806">
        <v>2.5299999999999998</v>
      </c>
      <c r="AN806">
        <v>3.46</v>
      </c>
      <c r="AO806">
        <v>2.95</v>
      </c>
      <c r="AP806">
        <v>1.58</v>
      </c>
      <c r="AQ806" t="s">
        <v>334</v>
      </c>
      <c r="AR806">
        <v>2.19</v>
      </c>
      <c r="AS806">
        <v>3.05</v>
      </c>
      <c r="AT806">
        <v>2.76</v>
      </c>
      <c r="AU806">
        <v>6.09</v>
      </c>
    </row>
    <row r="807" spans="1:47" x14ac:dyDescent="0.25">
      <c r="A807">
        <v>5019</v>
      </c>
      <c r="B807" t="s">
        <v>417</v>
      </c>
      <c r="C807">
        <v>29</v>
      </c>
      <c r="D807" t="s">
        <v>472</v>
      </c>
      <c r="E807" t="s">
        <v>74</v>
      </c>
      <c r="F807">
        <v>3.04</v>
      </c>
      <c r="G807">
        <v>2.94</v>
      </c>
      <c r="H807">
        <v>4.18</v>
      </c>
      <c r="I807">
        <v>3.08</v>
      </c>
      <c r="J807">
        <v>3.78</v>
      </c>
      <c r="K807">
        <v>2.04</v>
      </c>
      <c r="L807">
        <v>2.29</v>
      </c>
      <c r="M807">
        <v>3.36</v>
      </c>
      <c r="N807">
        <v>0.89</v>
      </c>
      <c r="O807">
        <v>0.66</v>
      </c>
      <c r="P807">
        <v>0.93</v>
      </c>
      <c r="Q807">
        <v>2.6</v>
      </c>
      <c r="R807">
        <v>4.54</v>
      </c>
      <c r="S807">
        <v>2.44</v>
      </c>
      <c r="T807">
        <v>0.9</v>
      </c>
      <c r="U807">
        <v>1.22</v>
      </c>
      <c r="V807">
        <v>1.1499999999999999</v>
      </c>
      <c r="W807">
        <v>2.75</v>
      </c>
      <c r="X807">
        <v>2.98</v>
      </c>
      <c r="Y807">
        <v>2.75</v>
      </c>
      <c r="Z807">
        <v>2.86</v>
      </c>
      <c r="AA807">
        <v>1.26</v>
      </c>
      <c r="AB807">
        <v>2.31</v>
      </c>
      <c r="AC807">
        <v>2.8</v>
      </c>
      <c r="AD807">
        <v>0.53</v>
      </c>
      <c r="AE807">
        <v>1.02</v>
      </c>
      <c r="AF807">
        <v>2.95</v>
      </c>
      <c r="AG807">
        <v>2.14</v>
      </c>
      <c r="AH807">
        <v>6.33</v>
      </c>
      <c r="AI807">
        <v>2.89</v>
      </c>
      <c r="AJ807">
        <v>2.88</v>
      </c>
      <c r="AK807">
        <v>3.04</v>
      </c>
      <c r="AL807">
        <v>2.8</v>
      </c>
      <c r="AM807">
        <v>2.5299999999999998</v>
      </c>
      <c r="AN807">
        <v>3.46</v>
      </c>
      <c r="AO807">
        <v>2.95</v>
      </c>
      <c r="AP807">
        <v>1.58</v>
      </c>
      <c r="AQ807" t="s">
        <v>334</v>
      </c>
      <c r="AR807">
        <v>2.19</v>
      </c>
      <c r="AS807">
        <v>3.05</v>
      </c>
      <c r="AT807">
        <v>2.76</v>
      </c>
      <c r="AU807">
        <v>6.09</v>
      </c>
    </row>
    <row r="808" spans="1:47" x14ac:dyDescent="0.25">
      <c r="A808">
        <v>5020</v>
      </c>
      <c r="B808" t="s">
        <v>418</v>
      </c>
      <c r="C808">
        <v>0</v>
      </c>
      <c r="D808" t="s">
        <v>472</v>
      </c>
      <c r="E808" t="s">
        <v>74</v>
      </c>
      <c r="F808">
        <v>26.96</v>
      </c>
      <c r="G808">
        <v>2.94</v>
      </c>
      <c r="H808">
        <v>4.18</v>
      </c>
      <c r="I808">
        <v>3.08</v>
      </c>
      <c r="J808">
        <v>20.329999999999998</v>
      </c>
      <c r="K808">
        <v>7.26</v>
      </c>
      <c r="L808">
        <v>2.29</v>
      </c>
      <c r="M808">
        <v>11.19</v>
      </c>
      <c r="N808">
        <v>0.89</v>
      </c>
      <c r="O808">
        <v>0.66</v>
      </c>
      <c r="P808">
        <v>4.18</v>
      </c>
      <c r="Q808">
        <v>2.6</v>
      </c>
      <c r="R808">
        <v>10.07</v>
      </c>
      <c r="S808">
        <v>2.44</v>
      </c>
      <c r="T808">
        <v>0.9</v>
      </c>
      <c r="U808">
        <v>1.22</v>
      </c>
      <c r="V808">
        <v>1.1499999999999999</v>
      </c>
      <c r="W808">
        <v>2.75</v>
      </c>
      <c r="X808">
        <v>2.98</v>
      </c>
      <c r="Y808">
        <v>33.86</v>
      </c>
      <c r="Z808">
        <v>2.86</v>
      </c>
      <c r="AA808">
        <v>1.26</v>
      </c>
      <c r="AB808">
        <v>2.31</v>
      </c>
      <c r="AC808">
        <v>2.8</v>
      </c>
      <c r="AD808">
        <v>0.62</v>
      </c>
      <c r="AE808">
        <v>1.02</v>
      </c>
      <c r="AF808">
        <v>2.95</v>
      </c>
      <c r="AG808">
        <v>14.59</v>
      </c>
      <c r="AH808">
        <v>52.49</v>
      </c>
      <c r="AI808">
        <v>2.89</v>
      </c>
      <c r="AJ808">
        <v>2.88</v>
      </c>
      <c r="AK808">
        <v>3.04</v>
      </c>
      <c r="AL808">
        <v>2.8</v>
      </c>
      <c r="AM808">
        <v>6.24</v>
      </c>
      <c r="AN808">
        <v>3.66</v>
      </c>
      <c r="AO808">
        <v>2.95</v>
      </c>
      <c r="AP808">
        <v>1.58</v>
      </c>
      <c r="AQ808" t="s">
        <v>334</v>
      </c>
      <c r="AR808">
        <v>2.19</v>
      </c>
      <c r="AS808">
        <v>3.05</v>
      </c>
      <c r="AT808">
        <v>2.76</v>
      </c>
      <c r="AU808">
        <v>6.09</v>
      </c>
    </row>
    <row r="809" spans="1:47" x14ac:dyDescent="0.25">
      <c r="A809">
        <v>5020</v>
      </c>
      <c r="B809" t="s">
        <v>418</v>
      </c>
      <c r="C809">
        <v>7</v>
      </c>
      <c r="D809" t="s">
        <v>472</v>
      </c>
      <c r="E809" t="s">
        <v>74</v>
      </c>
      <c r="F809">
        <v>4.17</v>
      </c>
      <c r="G809">
        <v>2.94</v>
      </c>
      <c r="H809">
        <v>4.18</v>
      </c>
      <c r="I809">
        <v>3.08</v>
      </c>
      <c r="J809">
        <v>6.61</v>
      </c>
      <c r="K809">
        <v>9.61</v>
      </c>
      <c r="L809">
        <v>2.29</v>
      </c>
      <c r="M809">
        <v>3.36</v>
      </c>
      <c r="N809">
        <v>0.89</v>
      </c>
      <c r="O809">
        <v>0.66</v>
      </c>
      <c r="P809">
        <v>2.44</v>
      </c>
      <c r="Q809">
        <v>2.6</v>
      </c>
      <c r="R809">
        <v>2.84</v>
      </c>
      <c r="S809">
        <v>2.44</v>
      </c>
      <c r="T809">
        <v>0.9</v>
      </c>
      <c r="U809">
        <v>1.22</v>
      </c>
      <c r="V809">
        <v>1.1499999999999999</v>
      </c>
      <c r="W809">
        <v>2.75</v>
      </c>
      <c r="X809">
        <v>2.98</v>
      </c>
      <c r="Y809">
        <v>2.75</v>
      </c>
      <c r="Z809">
        <v>2.86</v>
      </c>
      <c r="AA809">
        <v>1.26</v>
      </c>
      <c r="AB809">
        <v>2.31</v>
      </c>
      <c r="AC809">
        <v>2.8</v>
      </c>
      <c r="AD809">
        <v>0.53</v>
      </c>
      <c r="AE809">
        <v>1.02</v>
      </c>
      <c r="AF809">
        <v>2.95</v>
      </c>
      <c r="AG809">
        <v>2.14</v>
      </c>
      <c r="AH809">
        <v>6.22</v>
      </c>
      <c r="AI809">
        <v>2.89</v>
      </c>
      <c r="AJ809">
        <v>2.88</v>
      </c>
      <c r="AK809">
        <v>3.04</v>
      </c>
      <c r="AL809">
        <v>2.8</v>
      </c>
      <c r="AM809">
        <v>2.5299999999999998</v>
      </c>
      <c r="AN809">
        <v>9.59</v>
      </c>
      <c r="AO809">
        <v>2.95</v>
      </c>
      <c r="AP809">
        <v>2.11</v>
      </c>
      <c r="AQ809" t="s">
        <v>334</v>
      </c>
      <c r="AR809">
        <v>2.19</v>
      </c>
      <c r="AS809">
        <v>3.05</v>
      </c>
      <c r="AT809">
        <v>2.76</v>
      </c>
      <c r="AU809">
        <v>6.09</v>
      </c>
    </row>
    <row r="810" spans="1:47" x14ac:dyDescent="0.25">
      <c r="A810">
        <v>5020</v>
      </c>
      <c r="B810" t="s">
        <v>418</v>
      </c>
      <c r="C810">
        <v>10</v>
      </c>
      <c r="D810" t="s">
        <v>472</v>
      </c>
      <c r="E810" t="s">
        <v>74</v>
      </c>
      <c r="F810">
        <v>3.04</v>
      </c>
      <c r="G810">
        <v>2.94</v>
      </c>
      <c r="H810">
        <v>4.18</v>
      </c>
      <c r="I810">
        <v>3.08</v>
      </c>
      <c r="J810">
        <v>3.78</v>
      </c>
      <c r="K810">
        <v>2.04</v>
      </c>
      <c r="L810">
        <v>2.29</v>
      </c>
      <c r="M810">
        <v>3.36</v>
      </c>
      <c r="N810">
        <v>0.89</v>
      </c>
      <c r="O810">
        <v>0.66</v>
      </c>
      <c r="P810">
        <v>1.1000000000000001</v>
      </c>
      <c r="Q810">
        <v>2.6</v>
      </c>
      <c r="R810">
        <v>1.4</v>
      </c>
      <c r="S810">
        <v>2.44</v>
      </c>
      <c r="T810">
        <v>0.9</v>
      </c>
      <c r="U810">
        <v>1.22</v>
      </c>
      <c r="V810">
        <v>1.1499999999999999</v>
      </c>
      <c r="W810">
        <v>2.75</v>
      </c>
      <c r="X810">
        <v>2.98</v>
      </c>
      <c r="Y810">
        <v>2.75</v>
      </c>
      <c r="Z810">
        <v>2.86</v>
      </c>
      <c r="AA810">
        <v>1.26</v>
      </c>
      <c r="AB810">
        <v>2.31</v>
      </c>
      <c r="AC810">
        <v>2.8</v>
      </c>
      <c r="AD810">
        <v>0.53</v>
      </c>
      <c r="AE810">
        <v>1.02</v>
      </c>
      <c r="AF810">
        <v>2.95</v>
      </c>
      <c r="AG810">
        <v>2.14</v>
      </c>
      <c r="AH810">
        <v>3.11</v>
      </c>
      <c r="AI810">
        <v>2.89</v>
      </c>
      <c r="AJ810">
        <v>2.88</v>
      </c>
      <c r="AK810">
        <v>3.04</v>
      </c>
      <c r="AL810">
        <v>2.8</v>
      </c>
      <c r="AM810">
        <v>2.5299999999999998</v>
      </c>
      <c r="AN810">
        <v>3.46</v>
      </c>
      <c r="AO810">
        <v>2.95</v>
      </c>
      <c r="AP810">
        <v>1.58</v>
      </c>
      <c r="AQ810" t="s">
        <v>334</v>
      </c>
      <c r="AR810">
        <v>2.19</v>
      </c>
      <c r="AS810">
        <v>3.05</v>
      </c>
      <c r="AT810">
        <v>2.76</v>
      </c>
      <c r="AU810">
        <v>6.09</v>
      </c>
    </row>
    <row r="811" spans="1:47" x14ac:dyDescent="0.25">
      <c r="A811">
        <v>5020</v>
      </c>
      <c r="B811" t="s">
        <v>418</v>
      </c>
      <c r="C811">
        <v>14</v>
      </c>
      <c r="D811" t="s">
        <v>472</v>
      </c>
      <c r="E811" t="s">
        <v>74</v>
      </c>
      <c r="F811">
        <v>12.62</v>
      </c>
      <c r="G811">
        <v>2.94</v>
      </c>
      <c r="H811">
        <v>4.18</v>
      </c>
      <c r="I811">
        <v>3.08</v>
      </c>
      <c r="J811">
        <v>3.92</v>
      </c>
      <c r="K811">
        <v>3.26</v>
      </c>
      <c r="L811">
        <v>2.29</v>
      </c>
      <c r="M811">
        <v>3.36</v>
      </c>
      <c r="N811">
        <v>0.89</v>
      </c>
      <c r="O811">
        <v>0.66</v>
      </c>
      <c r="P811">
        <v>4.3499999999999996</v>
      </c>
      <c r="Q811">
        <v>2.6</v>
      </c>
      <c r="R811">
        <v>3.66</v>
      </c>
      <c r="S811">
        <v>2.44</v>
      </c>
      <c r="T811">
        <v>0.9</v>
      </c>
      <c r="U811">
        <v>1.22</v>
      </c>
      <c r="V811">
        <v>1.1499999999999999</v>
      </c>
      <c r="W811">
        <v>2.75</v>
      </c>
      <c r="X811">
        <v>2.98</v>
      </c>
      <c r="Y811">
        <v>5.31</v>
      </c>
      <c r="Z811">
        <v>2.86</v>
      </c>
      <c r="AA811">
        <v>1.26</v>
      </c>
      <c r="AB811">
        <v>2.31</v>
      </c>
      <c r="AC811">
        <v>2.8</v>
      </c>
      <c r="AD811">
        <v>0.53</v>
      </c>
      <c r="AE811">
        <v>1.02</v>
      </c>
      <c r="AF811">
        <v>2.95</v>
      </c>
      <c r="AG811">
        <v>2.14</v>
      </c>
      <c r="AH811">
        <v>15.13</v>
      </c>
      <c r="AI811">
        <v>2.89</v>
      </c>
      <c r="AJ811">
        <v>2.88</v>
      </c>
      <c r="AK811">
        <v>3.04</v>
      </c>
      <c r="AL811">
        <v>2.8</v>
      </c>
      <c r="AM811">
        <v>2.5299999999999998</v>
      </c>
      <c r="AN811">
        <v>3.46</v>
      </c>
      <c r="AO811">
        <v>2.95</v>
      </c>
      <c r="AP811">
        <v>1.58</v>
      </c>
      <c r="AQ811" t="s">
        <v>334</v>
      </c>
      <c r="AR811">
        <v>2.19</v>
      </c>
      <c r="AS811">
        <v>3.05</v>
      </c>
      <c r="AT811">
        <v>2.76</v>
      </c>
      <c r="AU811">
        <v>6.09</v>
      </c>
    </row>
    <row r="812" spans="1:47" x14ac:dyDescent="0.25">
      <c r="A812">
        <v>5020</v>
      </c>
      <c r="B812" t="s">
        <v>418</v>
      </c>
      <c r="C812">
        <v>21</v>
      </c>
      <c r="D812" t="s">
        <v>472</v>
      </c>
      <c r="E812" t="s">
        <v>74</v>
      </c>
      <c r="F812">
        <v>52.56</v>
      </c>
      <c r="G812">
        <v>2.94</v>
      </c>
      <c r="H812">
        <v>4.18</v>
      </c>
      <c r="I812">
        <v>3.08</v>
      </c>
      <c r="J812">
        <v>12.48</v>
      </c>
      <c r="K812">
        <v>8.82</v>
      </c>
      <c r="L812">
        <v>2.29</v>
      </c>
      <c r="M812">
        <v>126.74</v>
      </c>
      <c r="N812">
        <v>0.89</v>
      </c>
      <c r="O812">
        <v>0.66</v>
      </c>
      <c r="P812">
        <v>8.25</v>
      </c>
      <c r="Q812">
        <v>2.6</v>
      </c>
      <c r="R812">
        <v>20.69</v>
      </c>
      <c r="S812">
        <v>2.44</v>
      </c>
      <c r="T812">
        <v>0.9</v>
      </c>
      <c r="U812">
        <v>1.22</v>
      </c>
      <c r="V812">
        <v>1.1499999999999999</v>
      </c>
      <c r="W812">
        <v>2.75</v>
      </c>
      <c r="X812">
        <v>2.98</v>
      </c>
      <c r="Y812">
        <v>107.73</v>
      </c>
      <c r="Z812">
        <v>2.86</v>
      </c>
      <c r="AA812">
        <v>1.26</v>
      </c>
      <c r="AB812">
        <v>2.31</v>
      </c>
      <c r="AC812">
        <v>2.8</v>
      </c>
      <c r="AD812">
        <v>0.68</v>
      </c>
      <c r="AE812">
        <v>1.02</v>
      </c>
      <c r="AF812">
        <v>2.95</v>
      </c>
      <c r="AG812">
        <v>24.39</v>
      </c>
      <c r="AH812">
        <v>47.16</v>
      </c>
      <c r="AI812">
        <v>2.89</v>
      </c>
      <c r="AJ812">
        <v>2.88</v>
      </c>
      <c r="AK812">
        <v>3.04</v>
      </c>
      <c r="AL812">
        <v>2.8</v>
      </c>
      <c r="AM812">
        <v>11.01</v>
      </c>
      <c r="AN812">
        <v>4.84</v>
      </c>
      <c r="AO812">
        <v>2.95</v>
      </c>
      <c r="AP812">
        <v>1.93</v>
      </c>
      <c r="AQ812" t="s">
        <v>334</v>
      </c>
      <c r="AR812">
        <v>2.19</v>
      </c>
      <c r="AS812">
        <v>3.05</v>
      </c>
      <c r="AT812">
        <v>2.76</v>
      </c>
      <c r="AU812">
        <v>6.09</v>
      </c>
    </row>
    <row r="813" spans="1:47" x14ac:dyDescent="0.25">
      <c r="A813">
        <v>5021</v>
      </c>
      <c r="B813" t="s">
        <v>419</v>
      </c>
      <c r="C813">
        <v>0</v>
      </c>
      <c r="D813" t="s">
        <v>472</v>
      </c>
      <c r="E813" t="s">
        <v>74</v>
      </c>
      <c r="F813">
        <v>67.98</v>
      </c>
      <c r="G813">
        <v>6.76</v>
      </c>
      <c r="H813">
        <v>19.71</v>
      </c>
      <c r="I813">
        <v>3.08</v>
      </c>
      <c r="J813">
        <v>58.55</v>
      </c>
      <c r="K813">
        <v>8.3000000000000007</v>
      </c>
      <c r="L813">
        <v>2.29</v>
      </c>
      <c r="M813">
        <v>458.99</v>
      </c>
      <c r="N813">
        <v>12.46</v>
      </c>
      <c r="O813">
        <v>5.65</v>
      </c>
      <c r="P813">
        <v>14.09</v>
      </c>
      <c r="Q813">
        <v>30.36</v>
      </c>
      <c r="R813">
        <v>24.32</v>
      </c>
      <c r="S813">
        <v>2.44</v>
      </c>
      <c r="T813">
        <v>0.9</v>
      </c>
      <c r="U813">
        <v>1.22</v>
      </c>
      <c r="V813">
        <v>1.1499999999999999</v>
      </c>
      <c r="W813">
        <v>38.520000000000003</v>
      </c>
      <c r="X813">
        <v>4.12</v>
      </c>
      <c r="Y813">
        <v>335.49</v>
      </c>
      <c r="Z813">
        <v>2.86</v>
      </c>
      <c r="AA813">
        <v>3.14</v>
      </c>
      <c r="AB813">
        <v>2.31</v>
      </c>
      <c r="AC813">
        <v>3.19</v>
      </c>
      <c r="AD813">
        <v>1.17</v>
      </c>
      <c r="AE813">
        <v>1.02</v>
      </c>
      <c r="AF813">
        <v>2.95</v>
      </c>
      <c r="AG813">
        <v>8655</v>
      </c>
      <c r="AH813">
        <v>287.72000000000003</v>
      </c>
      <c r="AI813">
        <v>9.5299999999999994</v>
      </c>
      <c r="AJ813">
        <v>8.98</v>
      </c>
      <c r="AK813">
        <v>64.78</v>
      </c>
      <c r="AL813">
        <v>52.36</v>
      </c>
      <c r="AM813">
        <v>16.420000000000002</v>
      </c>
      <c r="AN813">
        <v>3.46</v>
      </c>
      <c r="AO813">
        <v>3.85</v>
      </c>
      <c r="AP813">
        <v>15.76</v>
      </c>
      <c r="AQ813" t="s">
        <v>334</v>
      </c>
      <c r="AR813">
        <v>2.19</v>
      </c>
      <c r="AS813">
        <v>43.49</v>
      </c>
      <c r="AT813">
        <v>2.76</v>
      </c>
      <c r="AU813">
        <v>40.14</v>
      </c>
    </row>
    <row r="814" spans="1:47" x14ac:dyDescent="0.25">
      <c r="A814">
        <v>5021</v>
      </c>
      <c r="B814" t="s">
        <v>419</v>
      </c>
      <c r="C814">
        <v>3</v>
      </c>
      <c r="D814" t="s">
        <v>472</v>
      </c>
      <c r="E814" t="s">
        <v>74</v>
      </c>
      <c r="F814">
        <v>96.49</v>
      </c>
      <c r="G814">
        <v>12.46</v>
      </c>
      <c r="H814">
        <v>15.18</v>
      </c>
      <c r="I814">
        <v>3.08</v>
      </c>
      <c r="J814">
        <v>31.04</v>
      </c>
      <c r="K814">
        <v>161.94999999999999</v>
      </c>
      <c r="L814">
        <v>2.29</v>
      </c>
      <c r="M814">
        <v>1398</v>
      </c>
      <c r="N814">
        <v>4.5599999999999996</v>
      </c>
      <c r="O814">
        <v>1.44</v>
      </c>
      <c r="P814">
        <v>9.68</v>
      </c>
      <c r="Q814">
        <v>3.63</v>
      </c>
      <c r="R814">
        <v>16.260000000000002</v>
      </c>
      <c r="S814">
        <v>2.44</v>
      </c>
      <c r="T814">
        <v>0.9</v>
      </c>
      <c r="U814">
        <v>1.22</v>
      </c>
      <c r="V814">
        <v>1.1499999999999999</v>
      </c>
      <c r="W814">
        <v>6.43</v>
      </c>
      <c r="X814">
        <v>3.36</v>
      </c>
      <c r="Y814">
        <v>408.49</v>
      </c>
      <c r="Z814">
        <v>2.86</v>
      </c>
      <c r="AA814">
        <v>2.66</v>
      </c>
      <c r="AB814">
        <v>2.31</v>
      </c>
      <c r="AC814">
        <v>2.8</v>
      </c>
      <c r="AD814">
        <v>0.71</v>
      </c>
      <c r="AE814">
        <v>1.02</v>
      </c>
      <c r="AF814">
        <v>2.95</v>
      </c>
      <c r="AG814">
        <v>3894</v>
      </c>
      <c r="AH814">
        <v>21.63</v>
      </c>
      <c r="AI814">
        <v>9.5299999999999994</v>
      </c>
      <c r="AJ814">
        <v>6.74</v>
      </c>
      <c r="AK814">
        <v>61.77</v>
      </c>
      <c r="AL814">
        <v>19.87</v>
      </c>
      <c r="AM814">
        <v>59.17</v>
      </c>
      <c r="AN814">
        <v>3.46</v>
      </c>
      <c r="AO814">
        <v>2.95</v>
      </c>
      <c r="AP814">
        <v>11.62</v>
      </c>
      <c r="AQ814" t="s">
        <v>334</v>
      </c>
      <c r="AR814">
        <v>2.19</v>
      </c>
      <c r="AS814">
        <v>13.01</v>
      </c>
      <c r="AT814">
        <v>2.76</v>
      </c>
      <c r="AU814">
        <v>23.49</v>
      </c>
    </row>
    <row r="815" spans="1:47" x14ac:dyDescent="0.25">
      <c r="A815">
        <v>5021</v>
      </c>
      <c r="B815" t="s">
        <v>419</v>
      </c>
      <c r="C815">
        <v>7</v>
      </c>
      <c r="D815" t="s">
        <v>472</v>
      </c>
      <c r="E815" t="s">
        <v>74</v>
      </c>
      <c r="F815">
        <v>19.43</v>
      </c>
      <c r="G815">
        <v>2.94</v>
      </c>
      <c r="H815">
        <v>4.18</v>
      </c>
      <c r="I815">
        <v>3.08</v>
      </c>
      <c r="J815">
        <v>7.94</v>
      </c>
      <c r="K815">
        <v>13.57</v>
      </c>
      <c r="L815">
        <v>2.29</v>
      </c>
      <c r="M815">
        <v>280.52</v>
      </c>
      <c r="N815">
        <v>0.89</v>
      </c>
      <c r="O815">
        <v>0.66</v>
      </c>
      <c r="P815">
        <v>1.27</v>
      </c>
      <c r="Q815">
        <v>2.6</v>
      </c>
      <c r="R815">
        <v>4.0999999999999996</v>
      </c>
      <c r="S815">
        <v>2.44</v>
      </c>
      <c r="T815">
        <v>0.9</v>
      </c>
      <c r="U815">
        <v>1.22</v>
      </c>
      <c r="V815">
        <v>1.1499999999999999</v>
      </c>
      <c r="W815">
        <v>2.75</v>
      </c>
      <c r="X815">
        <v>2.98</v>
      </c>
      <c r="Y815">
        <v>47.76</v>
      </c>
      <c r="Z815">
        <v>2.86</v>
      </c>
      <c r="AA815">
        <v>1.26</v>
      </c>
      <c r="AB815">
        <v>2.31</v>
      </c>
      <c r="AC815">
        <v>2.8</v>
      </c>
      <c r="AD815">
        <v>0.53</v>
      </c>
      <c r="AE815">
        <v>1.02</v>
      </c>
      <c r="AF815">
        <v>2.95</v>
      </c>
      <c r="AG815">
        <v>135.19999999999999</v>
      </c>
      <c r="AH815">
        <v>3.84</v>
      </c>
      <c r="AI815">
        <v>2.89</v>
      </c>
      <c r="AJ815">
        <v>3.98</v>
      </c>
      <c r="AK815">
        <v>3.04</v>
      </c>
      <c r="AL815">
        <v>2.8</v>
      </c>
      <c r="AM815">
        <v>15.21</v>
      </c>
      <c r="AN815">
        <v>3.46</v>
      </c>
      <c r="AO815">
        <v>2.95</v>
      </c>
      <c r="AP815">
        <v>2.4900000000000002</v>
      </c>
      <c r="AQ815" t="s">
        <v>334</v>
      </c>
      <c r="AR815">
        <v>2.19</v>
      </c>
      <c r="AS815">
        <v>3.05</v>
      </c>
      <c r="AT815">
        <v>2.76</v>
      </c>
      <c r="AU815">
        <v>6.09</v>
      </c>
    </row>
    <row r="816" spans="1:47" x14ac:dyDescent="0.25">
      <c r="A816">
        <v>5021</v>
      </c>
      <c r="B816" t="s">
        <v>419</v>
      </c>
      <c r="C816">
        <v>10</v>
      </c>
      <c r="D816" t="s">
        <v>472</v>
      </c>
      <c r="E816" t="s">
        <v>74</v>
      </c>
      <c r="F816">
        <v>52.97</v>
      </c>
      <c r="G816">
        <v>2.94</v>
      </c>
      <c r="H816">
        <v>4.18</v>
      </c>
      <c r="I816">
        <v>3.08</v>
      </c>
      <c r="J816">
        <v>10.56</v>
      </c>
      <c r="K816">
        <v>38.520000000000003</v>
      </c>
      <c r="L816">
        <v>2.29</v>
      </c>
      <c r="M816">
        <v>925.68</v>
      </c>
      <c r="N816">
        <v>0.9</v>
      </c>
      <c r="O816">
        <v>0.66</v>
      </c>
      <c r="P816">
        <v>4.8899999999999997</v>
      </c>
      <c r="Q816">
        <v>2.6</v>
      </c>
      <c r="R816">
        <v>6.94</v>
      </c>
      <c r="S816">
        <v>2.44</v>
      </c>
      <c r="T816">
        <v>0.9</v>
      </c>
      <c r="U816">
        <v>1.22</v>
      </c>
      <c r="V816">
        <v>1.1499999999999999</v>
      </c>
      <c r="W816">
        <v>2.75</v>
      </c>
      <c r="X816">
        <v>2.98</v>
      </c>
      <c r="Y816">
        <v>114.25</v>
      </c>
      <c r="Z816">
        <v>2.86</v>
      </c>
      <c r="AA816">
        <v>1.26</v>
      </c>
      <c r="AB816">
        <v>2.31</v>
      </c>
      <c r="AC816">
        <v>2.8</v>
      </c>
      <c r="AD816">
        <v>0.53</v>
      </c>
      <c r="AE816">
        <v>1.02</v>
      </c>
      <c r="AF816">
        <v>2.95</v>
      </c>
      <c r="AG816">
        <v>293.54000000000002</v>
      </c>
      <c r="AH816">
        <v>15.5</v>
      </c>
      <c r="AI816">
        <v>2.89</v>
      </c>
      <c r="AJ816">
        <v>2.88</v>
      </c>
      <c r="AK816">
        <v>3.04</v>
      </c>
      <c r="AL816">
        <v>2.8</v>
      </c>
      <c r="AM816">
        <v>19.079999999999998</v>
      </c>
      <c r="AN816">
        <v>3.46</v>
      </c>
      <c r="AO816">
        <v>2.95</v>
      </c>
      <c r="AP816">
        <v>6.41</v>
      </c>
      <c r="AQ816" t="s">
        <v>334</v>
      </c>
      <c r="AR816">
        <v>2.19</v>
      </c>
      <c r="AS816">
        <v>3.05</v>
      </c>
      <c r="AT816">
        <v>2.76</v>
      </c>
      <c r="AU816">
        <v>6.09</v>
      </c>
    </row>
    <row r="817" spans="1:47" x14ac:dyDescent="0.25">
      <c r="A817">
        <v>5021</v>
      </c>
      <c r="B817" t="s">
        <v>419</v>
      </c>
      <c r="C817">
        <v>32</v>
      </c>
      <c r="D817" t="s">
        <v>472</v>
      </c>
      <c r="E817" t="s">
        <v>74</v>
      </c>
      <c r="F817">
        <v>35.729999999999997</v>
      </c>
      <c r="G817">
        <v>2.94</v>
      </c>
      <c r="H817">
        <v>4.18</v>
      </c>
      <c r="I817">
        <v>3.08</v>
      </c>
      <c r="J817">
        <v>11.85</v>
      </c>
      <c r="K817">
        <v>18.28</v>
      </c>
      <c r="L817">
        <v>2.29</v>
      </c>
      <c r="M817">
        <v>629.01</v>
      </c>
      <c r="N817">
        <v>0.9</v>
      </c>
      <c r="O817">
        <v>0.66</v>
      </c>
      <c r="P817">
        <v>1.81</v>
      </c>
      <c r="Q817">
        <v>2.6</v>
      </c>
      <c r="R817">
        <v>4.0999999999999996</v>
      </c>
      <c r="S817">
        <v>2.44</v>
      </c>
      <c r="T817">
        <v>0.9</v>
      </c>
      <c r="U817">
        <v>1.22</v>
      </c>
      <c r="V817">
        <v>1.1499999999999999</v>
      </c>
      <c r="W817">
        <v>2.75</v>
      </c>
      <c r="X817">
        <v>2.98</v>
      </c>
      <c r="Y817">
        <v>40.479999999999997</v>
      </c>
      <c r="Z817">
        <v>2.86</v>
      </c>
      <c r="AA817">
        <v>1.26</v>
      </c>
      <c r="AB817">
        <v>2.31</v>
      </c>
      <c r="AC817">
        <v>2.8</v>
      </c>
      <c r="AD817">
        <v>0.53</v>
      </c>
      <c r="AE817">
        <v>1.02</v>
      </c>
      <c r="AF817">
        <v>2.95</v>
      </c>
      <c r="AG817">
        <v>298.14</v>
      </c>
      <c r="AH817">
        <v>5.23</v>
      </c>
      <c r="AI817">
        <v>2.89</v>
      </c>
      <c r="AJ817">
        <v>2.88</v>
      </c>
      <c r="AK817">
        <v>3.04</v>
      </c>
      <c r="AL817">
        <v>2.8</v>
      </c>
      <c r="AM817">
        <v>9.66</v>
      </c>
      <c r="AN817">
        <v>3.46</v>
      </c>
      <c r="AO817">
        <v>2.95</v>
      </c>
      <c r="AP817">
        <v>2.4900000000000002</v>
      </c>
      <c r="AQ817" t="s">
        <v>334</v>
      </c>
      <c r="AR817">
        <v>2.19</v>
      </c>
      <c r="AS817">
        <v>3.05</v>
      </c>
      <c r="AT817">
        <v>2.76</v>
      </c>
      <c r="AU817">
        <v>6.09</v>
      </c>
    </row>
    <row r="818" spans="1:47" x14ac:dyDescent="0.25">
      <c r="A818">
        <v>5022</v>
      </c>
      <c r="B818" t="s">
        <v>420</v>
      </c>
      <c r="C818">
        <v>0</v>
      </c>
      <c r="D818" t="s">
        <v>472</v>
      </c>
      <c r="E818" t="s">
        <v>74</v>
      </c>
      <c r="F818">
        <v>3.04</v>
      </c>
      <c r="G818">
        <v>2.94</v>
      </c>
      <c r="H818">
        <v>4.18</v>
      </c>
      <c r="I818">
        <v>3.08</v>
      </c>
      <c r="J818">
        <v>3.78</v>
      </c>
      <c r="K818">
        <v>2.04</v>
      </c>
      <c r="L818">
        <v>2.29</v>
      </c>
      <c r="M818">
        <v>3.36</v>
      </c>
      <c r="N818">
        <v>0.89</v>
      </c>
      <c r="O818">
        <v>0.66</v>
      </c>
      <c r="P818">
        <v>0.93</v>
      </c>
      <c r="Q818">
        <v>2.6</v>
      </c>
      <c r="R818">
        <v>2.84</v>
      </c>
      <c r="S818">
        <v>2.44</v>
      </c>
      <c r="T818">
        <v>0.9</v>
      </c>
      <c r="U818">
        <v>1.22</v>
      </c>
      <c r="V818">
        <v>1.1499999999999999</v>
      </c>
      <c r="W818">
        <v>2.75</v>
      </c>
      <c r="X818">
        <v>2.98</v>
      </c>
      <c r="Y818">
        <v>2.75</v>
      </c>
      <c r="Z818">
        <v>2.86</v>
      </c>
      <c r="AA818">
        <v>1.26</v>
      </c>
      <c r="AB818">
        <v>2.31</v>
      </c>
      <c r="AC818">
        <v>2.8</v>
      </c>
      <c r="AD818">
        <v>0.53</v>
      </c>
      <c r="AE818">
        <v>1.02</v>
      </c>
      <c r="AF818">
        <v>2.95</v>
      </c>
      <c r="AG818">
        <v>2.14</v>
      </c>
      <c r="AH818">
        <v>3.11</v>
      </c>
      <c r="AI818">
        <v>2.89</v>
      </c>
      <c r="AJ818">
        <v>2.88</v>
      </c>
      <c r="AK818">
        <v>3.04</v>
      </c>
      <c r="AL818">
        <v>2.8</v>
      </c>
      <c r="AM818">
        <v>2.5299999999999998</v>
      </c>
      <c r="AN818">
        <v>3.46</v>
      </c>
      <c r="AO818">
        <v>2.95</v>
      </c>
      <c r="AP818">
        <v>1.58</v>
      </c>
      <c r="AQ818" t="s">
        <v>334</v>
      </c>
      <c r="AR818">
        <v>2.19</v>
      </c>
      <c r="AS818">
        <v>3.05</v>
      </c>
      <c r="AT818">
        <v>2.76</v>
      </c>
      <c r="AU818">
        <v>6.09</v>
      </c>
    </row>
    <row r="819" spans="1:47" x14ac:dyDescent="0.25">
      <c r="A819">
        <v>5022</v>
      </c>
      <c r="B819" t="s">
        <v>420</v>
      </c>
      <c r="C819">
        <v>14</v>
      </c>
      <c r="D819" t="s">
        <v>472</v>
      </c>
      <c r="E819" t="s">
        <v>74</v>
      </c>
      <c r="F819">
        <v>3.04</v>
      </c>
      <c r="G819">
        <v>2.94</v>
      </c>
      <c r="H819">
        <v>4.18</v>
      </c>
      <c r="I819">
        <v>3.08</v>
      </c>
      <c r="J819">
        <v>3.78</v>
      </c>
      <c r="K819">
        <v>2.04</v>
      </c>
      <c r="L819">
        <v>2.29</v>
      </c>
      <c r="M819">
        <v>3.36</v>
      </c>
      <c r="N819">
        <v>0.89</v>
      </c>
      <c r="O819">
        <v>0.66</v>
      </c>
      <c r="P819">
        <v>0.93</v>
      </c>
      <c r="Q819">
        <v>2.6</v>
      </c>
      <c r="R819">
        <v>1.9</v>
      </c>
      <c r="S819">
        <v>2.44</v>
      </c>
      <c r="T819">
        <v>0.9</v>
      </c>
      <c r="U819">
        <v>1.22</v>
      </c>
      <c r="V819">
        <v>1.1499999999999999</v>
      </c>
      <c r="W819">
        <v>2.75</v>
      </c>
      <c r="X819">
        <v>2.98</v>
      </c>
      <c r="Y819">
        <v>2.75</v>
      </c>
      <c r="Z819">
        <v>2.86</v>
      </c>
      <c r="AA819">
        <v>1.26</v>
      </c>
      <c r="AB819">
        <v>2.31</v>
      </c>
      <c r="AC819">
        <v>2.8</v>
      </c>
      <c r="AD819">
        <v>0.53</v>
      </c>
      <c r="AE819">
        <v>1.02</v>
      </c>
      <c r="AF819">
        <v>2.95</v>
      </c>
      <c r="AG819">
        <v>2.14</v>
      </c>
      <c r="AH819">
        <v>3.11</v>
      </c>
      <c r="AI819">
        <v>2.89</v>
      </c>
      <c r="AJ819">
        <v>2.88</v>
      </c>
      <c r="AK819">
        <v>3.04</v>
      </c>
      <c r="AL819">
        <v>2.8</v>
      </c>
      <c r="AM819">
        <v>2.5299999999999998</v>
      </c>
      <c r="AN819">
        <v>3.46</v>
      </c>
      <c r="AO819">
        <v>2.95</v>
      </c>
      <c r="AP819">
        <v>1.58</v>
      </c>
      <c r="AQ819" t="s">
        <v>334</v>
      </c>
      <c r="AR819">
        <v>2.19</v>
      </c>
      <c r="AS819">
        <v>3.05</v>
      </c>
      <c r="AT819">
        <v>2.76</v>
      </c>
      <c r="AU819">
        <v>6.09</v>
      </c>
    </row>
    <row r="820" spans="1:47" x14ac:dyDescent="0.25">
      <c r="A820">
        <v>5022</v>
      </c>
      <c r="B820" t="s">
        <v>420</v>
      </c>
      <c r="C820">
        <v>17</v>
      </c>
      <c r="D820" t="s">
        <v>472</v>
      </c>
      <c r="E820" t="s">
        <v>74</v>
      </c>
      <c r="F820">
        <v>17.04</v>
      </c>
      <c r="G820">
        <v>2.94</v>
      </c>
      <c r="H820">
        <v>4.18</v>
      </c>
      <c r="I820">
        <v>3.08</v>
      </c>
      <c r="J820">
        <v>6.61</v>
      </c>
      <c r="K820">
        <v>2.04</v>
      </c>
      <c r="L820">
        <v>2.29</v>
      </c>
      <c r="M820">
        <v>3.36</v>
      </c>
      <c r="N820">
        <v>0.89</v>
      </c>
      <c r="O820">
        <v>0.66</v>
      </c>
      <c r="P820">
        <v>2.97</v>
      </c>
      <c r="Q820">
        <v>2.6</v>
      </c>
      <c r="R820">
        <v>7.95</v>
      </c>
      <c r="S820">
        <v>2.44</v>
      </c>
      <c r="T820">
        <v>0.9</v>
      </c>
      <c r="U820">
        <v>1.22</v>
      </c>
      <c r="V820">
        <v>1.1499999999999999</v>
      </c>
      <c r="W820">
        <v>2.75</v>
      </c>
      <c r="X820">
        <v>2.98</v>
      </c>
      <c r="Y820">
        <v>6.46</v>
      </c>
      <c r="Z820">
        <v>2.86</v>
      </c>
      <c r="AA820">
        <v>1.26</v>
      </c>
      <c r="AB820">
        <v>2.31</v>
      </c>
      <c r="AC820">
        <v>2.8</v>
      </c>
      <c r="AD820">
        <v>0.53</v>
      </c>
      <c r="AE820">
        <v>1.02</v>
      </c>
      <c r="AF820">
        <v>2.95</v>
      </c>
      <c r="AG820">
        <v>2.14</v>
      </c>
      <c r="AH820">
        <v>3.84</v>
      </c>
      <c r="AI820">
        <v>2.89</v>
      </c>
      <c r="AJ820">
        <v>2.88</v>
      </c>
      <c r="AK820">
        <v>3.04</v>
      </c>
      <c r="AL820">
        <v>2.8</v>
      </c>
      <c r="AM820">
        <v>3.17</v>
      </c>
      <c r="AN820">
        <v>3.46</v>
      </c>
      <c r="AO820">
        <v>2.95</v>
      </c>
      <c r="AP820">
        <v>1.58</v>
      </c>
      <c r="AQ820" t="s">
        <v>334</v>
      </c>
      <c r="AR820">
        <v>2.19</v>
      </c>
      <c r="AS820">
        <v>3.05</v>
      </c>
      <c r="AT820">
        <v>2.76</v>
      </c>
      <c r="AU820">
        <v>6.09</v>
      </c>
    </row>
    <row r="821" spans="1:47" x14ac:dyDescent="0.25">
      <c r="A821">
        <v>5022</v>
      </c>
      <c r="B821" t="s">
        <v>420</v>
      </c>
      <c r="C821">
        <v>22</v>
      </c>
      <c r="D821" t="s">
        <v>472</v>
      </c>
      <c r="E821" t="s">
        <v>74</v>
      </c>
      <c r="F821">
        <v>6.61</v>
      </c>
      <c r="G821">
        <v>2.94</v>
      </c>
      <c r="H821">
        <v>4.18</v>
      </c>
      <c r="I821">
        <v>3.08</v>
      </c>
      <c r="J821">
        <v>7.27</v>
      </c>
      <c r="K821">
        <v>2.04</v>
      </c>
      <c r="L821">
        <v>2.29</v>
      </c>
      <c r="M821">
        <v>3.36</v>
      </c>
      <c r="N821">
        <v>0.89</v>
      </c>
      <c r="O821">
        <v>0.66</v>
      </c>
      <c r="P821">
        <v>1.63</v>
      </c>
      <c r="Q821">
        <v>2.6</v>
      </c>
      <c r="R821">
        <v>5</v>
      </c>
      <c r="S821">
        <v>2.44</v>
      </c>
      <c r="T821">
        <v>0.9</v>
      </c>
      <c r="U821">
        <v>1.22</v>
      </c>
      <c r="V821">
        <v>1.1499999999999999</v>
      </c>
      <c r="W821">
        <v>2.75</v>
      </c>
      <c r="X821">
        <v>2.98</v>
      </c>
      <c r="Y821">
        <v>2.75</v>
      </c>
      <c r="Z821">
        <v>2.86</v>
      </c>
      <c r="AA821">
        <v>1.26</v>
      </c>
      <c r="AB821">
        <v>2.31</v>
      </c>
      <c r="AC821">
        <v>2.8</v>
      </c>
      <c r="AD821">
        <v>0.53</v>
      </c>
      <c r="AE821">
        <v>1.02</v>
      </c>
      <c r="AF821">
        <v>2.95</v>
      </c>
      <c r="AG821">
        <v>2.14</v>
      </c>
      <c r="AH821">
        <v>3.11</v>
      </c>
      <c r="AI821">
        <v>2.89</v>
      </c>
      <c r="AJ821">
        <v>2.88</v>
      </c>
      <c r="AK821">
        <v>3.04</v>
      </c>
      <c r="AL821">
        <v>2.8</v>
      </c>
      <c r="AM821">
        <v>2.5299999999999998</v>
      </c>
      <c r="AN821">
        <v>3.46</v>
      </c>
      <c r="AO821">
        <v>2.95</v>
      </c>
      <c r="AP821">
        <v>1.58</v>
      </c>
      <c r="AQ821" t="s">
        <v>334</v>
      </c>
      <c r="AR821">
        <v>2.19</v>
      </c>
      <c r="AS821">
        <v>3.05</v>
      </c>
      <c r="AT821">
        <v>2.76</v>
      </c>
      <c r="AU821">
        <v>6.09</v>
      </c>
    </row>
    <row r="822" spans="1:47" x14ac:dyDescent="0.25">
      <c r="A822">
        <v>5022</v>
      </c>
      <c r="B822" t="s">
        <v>420</v>
      </c>
      <c r="C822">
        <v>25</v>
      </c>
      <c r="D822" t="s">
        <v>472</v>
      </c>
      <c r="E822" t="s">
        <v>74</v>
      </c>
      <c r="F822">
        <v>3.04</v>
      </c>
      <c r="G822">
        <v>2.94</v>
      </c>
      <c r="H822">
        <v>4.18</v>
      </c>
      <c r="I822">
        <v>3.08</v>
      </c>
      <c r="J822">
        <v>3.78</v>
      </c>
      <c r="K822">
        <v>2.04</v>
      </c>
      <c r="L822">
        <v>2.29</v>
      </c>
      <c r="M822">
        <v>3.36</v>
      </c>
      <c r="N822">
        <v>0.89</v>
      </c>
      <c r="O822">
        <v>0.66</v>
      </c>
      <c r="P822">
        <v>0.93</v>
      </c>
      <c r="Q822">
        <v>2.6</v>
      </c>
      <c r="R822">
        <v>2.84</v>
      </c>
      <c r="S822">
        <v>2.44</v>
      </c>
      <c r="T822">
        <v>0.9</v>
      </c>
      <c r="U822">
        <v>1.22</v>
      </c>
      <c r="V822">
        <v>1.1499999999999999</v>
      </c>
      <c r="W822">
        <v>2.75</v>
      </c>
      <c r="X822">
        <v>2.98</v>
      </c>
      <c r="Y822">
        <v>2.75</v>
      </c>
      <c r="Z822">
        <v>2.86</v>
      </c>
      <c r="AA822">
        <v>1.26</v>
      </c>
      <c r="AB822">
        <v>2.31</v>
      </c>
      <c r="AC822">
        <v>2.8</v>
      </c>
      <c r="AD822">
        <v>0.53</v>
      </c>
      <c r="AE822">
        <v>1.02</v>
      </c>
      <c r="AF822">
        <v>2.95</v>
      </c>
      <c r="AG822">
        <v>2.14</v>
      </c>
      <c r="AH822">
        <v>3.11</v>
      </c>
      <c r="AI822">
        <v>2.89</v>
      </c>
      <c r="AJ822">
        <v>2.88</v>
      </c>
      <c r="AK822">
        <v>3.04</v>
      </c>
      <c r="AL822">
        <v>2.8</v>
      </c>
      <c r="AM822">
        <v>2.5299999999999998</v>
      </c>
      <c r="AN822">
        <v>3.46</v>
      </c>
      <c r="AO822">
        <v>2.95</v>
      </c>
      <c r="AP822">
        <v>1.58</v>
      </c>
      <c r="AQ822" t="s">
        <v>334</v>
      </c>
      <c r="AR822">
        <v>2.19</v>
      </c>
      <c r="AS822">
        <v>3.05</v>
      </c>
      <c r="AT822">
        <v>2.76</v>
      </c>
      <c r="AU822">
        <v>6.09</v>
      </c>
    </row>
    <row r="823" spans="1:47" x14ac:dyDescent="0.25">
      <c r="A823">
        <v>5023</v>
      </c>
      <c r="B823" t="s">
        <v>421</v>
      </c>
      <c r="C823">
        <v>0</v>
      </c>
      <c r="D823" t="s">
        <v>472</v>
      </c>
      <c r="E823" t="s">
        <v>74</v>
      </c>
      <c r="F823">
        <v>70.78</v>
      </c>
      <c r="G823">
        <v>2.94</v>
      </c>
      <c r="H823">
        <v>4.18</v>
      </c>
      <c r="I823">
        <v>3.08</v>
      </c>
      <c r="J823">
        <v>14.36</v>
      </c>
      <c r="K823">
        <v>3.03</v>
      </c>
      <c r="L823">
        <v>2.29</v>
      </c>
      <c r="M823">
        <v>291.01</v>
      </c>
      <c r="N823">
        <v>1.39</v>
      </c>
      <c r="O823">
        <v>0.66</v>
      </c>
      <c r="P823">
        <v>1.58</v>
      </c>
      <c r="Q823">
        <v>2.6</v>
      </c>
      <c r="R823">
        <v>13.39</v>
      </c>
      <c r="S823">
        <v>2.44</v>
      </c>
      <c r="T823">
        <v>0.9</v>
      </c>
      <c r="U823">
        <v>1.22</v>
      </c>
      <c r="V823">
        <v>1.1499999999999999</v>
      </c>
      <c r="W823">
        <v>2.75</v>
      </c>
      <c r="X823">
        <v>2.98</v>
      </c>
      <c r="Y823">
        <v>102.59</v>
      </c>
      <c r="Z823">
        <v>2.86</v>
      </c>
      <c r="AA823">
        <v>1.26</v>
      </c>
      <c r="AB823">
        <v>2.31</v>
      </c>
      <c r="AC823">
        <v>2.8</v>
      </c>
      <c r="AD823">
        <v>0.88</v>
      </c>
      <c r="AE823">
        <v>1.02</v>
      </c>
      <c r="AF823">
        <v>2.95</v>
      </c>
      <c r="AG823">
        <v>412.93</v>
      </c>
      <c r="AH823">
        <v>39.5</v>
      </c>
      <c r="AI823">
        <v>2.89</v>
      </c>
      <c r="AJ823">
        <v>3.17</v>
      </c>
      <c r="AK823">
        <v>3.04</v>
      </c>
      <c r="AL823">
        <v>2.8</v>
      </c>
      <c r="AM823">
        <v>26.98</v>
      </c>
      <c r="AN823">
        <v>3.46</v>
      </c>
      <c r="AO823">
        <v>2.95</v>
      </c>
      <c r="AP823">
        <v>4.68</v>
      </c>
      <c r="AQ823" t="s">
        <v>334</v>
      </c>
      <c r="AR823">
        <v>2.19</v>
      </c>
      <c r="AS823">
        <v>3.05</v>
      </c>
      <c r="AT823">
        <v>2.76</v>
      </c>
      <c r="AU823">
        <v>8.42</v>
      </c>
    </row>
    <row r="824" spans="1:47" x14ac:dyDescent="0.25">
      <c r="A824">
        <v>5023</v>
      </c>
      <c r="B824" t="s">
        <v>421</v>
      </c>
      <c r="C824">
        <v>14</v>
      </c>
      <c r="D824" t="s">
        <v>472</v>
      </c>
      <c r="E824" t="s">
        <v>74</v>
      </c>
      <c r="F824">
        <v>25.13</v>
      </c>
      <c r="G824">
        <v>2.94</v>
      </c>
      <c r="H824">
        <v>4.18</v>
      </c>
      <c r="I824">
        <v>3.08</v>
      </c>
      <c r="J824">
        <v>7.94</v>
      </c>
      <c r="K824">
        <v>2.04</v>
      </c>
      <c r="L824">
        <v>2.29</v>
      </c>
      <c r="M824">
        <v>11.19</v>
      </c>
      <c r="N824">
        <v>0.89</v>
      </c>
      <c r="O824">
        <v>0.66</v>
      </c>
      <c r="P824">
        <v>1.99</v>
      </c>
      <c r="Q824">
        <v>2.6</v>
      </c>
      <c r="R824">
        <v>6.44</v>
      </c>
      <c r="S824">
        <v>2.44</v>
      </c>
      <c r="T824">
        <v>0.9</v>
      </c>
      <c r="U824">
        <v>1.22</v>
      </c>
      <c r="V824">
        <v>1.1499999999999999</v>
      </c>
      <c r="W824">
        <v>2.75</v>
      </c>
      <c r="X824">
        <v>2.98</v>
      </c>
      <c r="Y824">
        <v>19.13</v>
      </c>
      <c r="Z824">
        <v>2.86</v>
      </c>
      <c r="AA824">
        <v>1.26</v>
      </c>
      <c r="AB824">
        <v>2.31</v>
      </c>
      <c r="AC824">
        <v>2.8</v>
      </c>
      <c r="AD824">
        <v>0.53</v>
      </c>
      <c r="AE824">
        <v>1.02</v>
      </c>
      <c r="AF824">
        <v>2.95</v>
      </c>
      <c r="AG824">
        <v>10.09</v>
      </c>
      <c r="AH824">
        <v>10.88</v>
      </c>
      <c r="AI824">
        <v>2.89</v>
      </c>
      <c r="AJ824">
        <v>2.88</v>
      </c>
      <c r="AK824">
        <v>3.04</v>
      </c>
      <c r="AL824">
        <v>2.8</v>
      </c>
      <c r="AM824">
        <v>4.9400000000000004</v>
      </c>
      <c r="AN824">
        <v>3.46</v>
      </c>
      <c r="AO824">
        <v>2.95</v>
      </c>
      <c r="AP824">
        <v>1.75</v>
      </c>
      <c r="AQ824" t="s">
        <v>334</v>
      </c>
      <c r="AR824">
        <v>2.19</v>
      </c>
      <c r="AS824">
        <v>3.05</v>
      </c>
      <c r="AT824">
        <v>2.76</v>
      </c>
      <c r="AU824">
        <v>6.09</v>
      </c>
    </row>
    <row r="825" spans="1:47" x14ac:dyDescent="0.25">
      <c r="A825">
        <v>5023</v>
      </c>
      <c r="B825" t="s">
        <v>421</v>
      </c>
      <c r="C825">
        <v>17</v>
      </c>
      <c r="D825" t="s">
        <v>472</v>
      </c>
      <c r="E825" t="s">
        <v>74</v>
      </c>
      <c r="F825">
        <v>4.95</v>
      </c>
      <c r="G825">
        <v>2.94</v>
      </c>
      <c r="H825">
        <v>4.18</v>
      </c>
      <c r="I825">
        <v>3.08</v>
      </c>
      <c r="J825">
        <v>6.61</v>
      </c>
      <c r="K825">
        <v>2.04</v>
      </c>
      <c r="L825">
        <v>2.29</v>
      </c>
      <c r="M825">
        <v>3.36</v>
      </c>
      <c r="N825">
        <v>0.89</v>
      </c>
      <c r="O825">
        <v>0.66</v>
      </c>
      <c r="P825">
        <v>0.93</v>
      </c>
      <c r="Q825">
        <v>2.6</v>
      </c>
      <c r="R825">
        <v>1.9</v>
      </c>
      <c r="S825">
        <v>2.44</v>
      </c>
      <c r="T825">
        <v>0.9</v>
      </c>
      <c r="U825">
        <v>1.22</v>
      </c>
      <c r="V825">
        <v>1.1499999999999999</v>
      </c>
      <c r="W825">
        <v>2.75</v>
      </c>
      <c r="X825">
        <v>2.98</v>
      </c>
      <c r="Y825">
        <v>2.75</v>
      </c>
      <c r="Z825">
        <v>2.86</v>
      </c>
      <c r="AA825">
        <v>1.26</v>
      </c>
      <c r="AB825">
        <v>2.31</v>
      </c>
      <c r="AC825">
        <v>2.8</v>
      </c>
      <c r="AD825">
        <v>0.53</v>
      </c>
      <c r="AE825">
        <v>1.02</v>
      </c>
      <c r="AF825">
        <v>2.95</v>
      </c>
      <c r="AG825">
        <v>2.14</v>
      </c>
      <c r="AH825">
        <v>3.11</v>
      </c>
      <c r="AI825">
        <v>2.89</v>
      </c>
      <c r="AJ825">
        <v>2.88</v>
      </c>
      <c r="AK825">
        <v>3.04</v>
      </c>
      <c r="AL825">
        <v>2.8</v>
      </c>
      <c r="AM825">
        <v>2.5299999999999998</v>
      </c>
      <c r="AN825">
        <v>3.46</v>
      </c>
      <c r="AO825">
        <v>2.95</v>
      </c>
      <c r="AP825">
        <v>1.58</v>
      </c>
      <c r="AQ825" t="s">
        <v>334</v>
      </c>
      <c r="AR825">
        <v>2.19</v>
      </c>
      <c r="AS825">
        <v>3.05</v>
      </c>
      <c r="AT825">
        <v>2.76</v>
      </c>
      <c r="AU825">
        <v>6.09</v>
      </c>
    </row>
    <row r="826" spans="1:47" x14ac:dyDescent="0.25">
      <c r="A826">
        <v>5023</v>
      </c>
      <c r="B826" t="s">
        <v>421</v>
      </c>
      <c r="C826">
        <v>22</v>
      </c>
      <c r="D826" t="s">
        <v>472</v>
      </c>
      <c r="E826" t="s">
        <v>74</v>
      </c>
      <c r="F826">
        <v>53.18</v>
      </c>
      <c r="G826">
        <v>2.94</v>
      </c>
      <c r="H826">
        <v>4.18</v>
      </c>
      <c r="I826">
        <v>3.08</v>
      </c>
      <c r="J826">
        <v>19.75</v>
      </c>
      <c r="K826">
        <v>2.04</v>
      </c>
      <c r="L826">
        <v>2.29</v>
      </c>
      <c r="M826">
        <v>29.06</v>
      </c>
      <c r="N826">
        <v>0.89</v>
      </c>
      <c r="O826">
        <v>0.66</v>
      </c>
      <c r="P826">
        <v>1.29</v>
      </c>
      <c r="Q826">
        <v>2.6</v>
      </c>
      <c r="R826">
        <v>6.94</v>
      </c>
      <c r="S826">
        <v>2.44</v>
      </c>
      <c r="T826">
        <v>0.9</v>
      </c>
      <c r="U826">
        <v>1.22</v>
      </c>
      <c r="V826">
        <v>1.1499999999999999</v>
      </c>
      <c r="W826">
        <v>2.75</v>
      </c>
      <c r="X826">
        <v>2.98</v>
      </c>
      <c r="Y826">
        <v>25.63</v>
      </c>
      <c r="Z826">
        <v>2.86</v>
      </c>
      <c r="AA826">
        <v>1.26</v>
      </c>
      <c r="AB826">
        <v>2.31</v>
      </c>
      <c r="AC826">
        <v>2.8</v>
      </c>
      <c r="AD826">
        <v>0.53</v>
      </c>
      <c r="AE826">
        <v>1.02</v>
      </c>
      <c r="AF826">
        <v>2.95</v>
      </c>
      <c r="AG826">
        <v>37.08</v>
      </c>
      <c r="AH826">
        <v>24.96</v>
      </c>
      <c r="AI826">
        <v>2.89</v>
      </c>
      <c r="AJ826">
        <v>2.88</v>
      </c>
      <c r="AK826">
        <v>3.04</v>
      </c>
      <c r="AL826">
        <v>2.8</v>
      </c>
      <c r="AM826">
        <v>7.48</v>
      </c>
      <c r="AN826">
        <v>3.46</v>
      </c>
      <c r="AO826">
        <v>2.95</v>
      </c>
      <c r="AP826">
        <v>1.58</v>
      </c>
      <c r="AQ826" t="s">
        <v>334</v>
      </c>
      <c r="AR826">
        <v>2.19</v>
      </c>
      <c r="AS826">
        <v>3.05</v>
      </c>
      <c r="AT826">
        <v>2.76</v>
      </c>
      <c r="AU826">
        <v>6.09</v>
      </c>
    </row>
    <row r="827" spans="1:47" x14ac:dyDescent="0.25">
      <c r="A827">
        <v>5023</v>
      </c>
      <c r="B827" t="s">
        <v>421</v>
      </c>
      <c r="C827">
        <v>25</v>
      </c>
      <c r="D827" t="s">
        <v>472</v>
      </c>
      <c r="E827" t="s">
        <v>74</v>
      </c>
      <c r="F827">
        <v>126.36</v>
      </c>
      <c r="G827">
        <v>7.45</v>
      </c>
      <c r="H827">
        <v>4.18</v>
      </c>
      <c r="I827">
        <v>3.08</v>
      </c>
      <c r="J827">
        <v>18</v>
      </c>
      <c r="K827">
        <v>15.93</v>
      </c>
      <c r="L827">
        <v>2.29</v>
      </c>
      <c r="M827">
        <v>625.84</v>
      </c>
      <c r="N827">
        <v>1.3</v>
      </c>
      <c r="O827">
        <v>0.79</v>
      </c>
      <c r="P827">
        <v>5.76</v>
      </c>
      <c r="Q827">
        <v>2.6</v>
      </c>
      <c r="R827">
        <v>22.2</v>
      </c>
      <c r="S827">
        <v>2.44</v>
      </c>
      <c r="T827">
        <v>0.9</v>
      </c>
      <c r="U827">
        <v>1.22</v>
      </c>
      <c r="V827">
        <v>1.1499999999999999</v>
      </c>
      <c r="W827">
        <v>2.75</v>
      </c>
      <c r="X827">
        <v>2.98</v>
      </c>
      <c r="Y827">
        <v>385.42</v>
      </c>
      <c r="Z827">
        <v>2.86</v>
      </c>
      <c r="AA827">
        <v>1.26</v>
      </c>
      <c r="AB827">
        <v>2.31</v>
      </c>
      <c r="AC827">
        <v>2.8</v>
      </c>
      <c r="AD827">
        <v>0.53</v>
      </c>
      <c r="AE827">
        <v>1.02</v>
      </c>
      <c r="AF827">
        <v>2.95</v>
      </c>
      <c r="AG827">
        <v>878.32</v>
      </c>
      <c r="AH827">
        <v>54.56</v>
      </c>
      <c r="AI827">
        <v>3.17</v>
      </c>
      <c r="AJ827">
        <v>4.78</v>
      </c>
      <c r="AK827">
        <v>3.04</v>
      </c>
      <c r="AL827">
        <v>2.8</v>
      </c>
      <c r="AM827">
        <v>38.4</v>
      </c>
      <c r="AN827">
        <v>3.46</v>
      </c>
      <c r="AO827">
        <v>2.95</v>
      </c>
      <c r="AP827">
        <v>4.4400000000000004</v>
      </c>
      <c r="AQ827" t="s">
        <v>334</v>
      </c>
      <c r="AR827">
        <v>2.19</v>
      </c>
      <c r="AS827">
        <v>3.05</v>
      </c>
      <c r="AT827">
        <v>2.76</v>
      </c>
      <c r="AU827">
        <v>40.14</v>
      </c>
    </row>
    <row r="828" spans="1:47" x14ac:dyDescent="0.25">
      <c r="A828">
        <v>5023</v>
      </c>
      <c r="B828" t="s">
        <v>421</v>
      </c>
      <c r="C828">
        <v>39</v>
      </c>
      <c r="D828" t="s">
        <v>472</v>
      </c>
      <c r="E828" t="s">
        <v>74</v>
      </c>
      <c r="F828">
        <v>3.04</v>
      </c>
      <c r="G828">
        <v>2.94</v>
      </c>
      <c r="H828">
        <v>4.18</v>
      </c>
      <c r="I828">
        <v>3.08</v>
      </c>
      <c r="J828">
        <v>3.78</v>
      </c>
      <c r="K828">
        <v>2.04</v>
      </c>
      <c r="L828">
        <v>2.29</v>
      </c>
      <c r="M828">
        <v>3.36</v>
      </c>
      <c r="N828">
        <v>0.89</v>
      </c>
      <c r="O828">
        <v>0.66</v>
      </c>
      <c r="P828">
        <v>0.93</v>
      </c>
      <c r="Q828">
        <v>2.6</v>
      </c>
      <c r="R828">
        <v>0.95</v>
      </c>
      <c r="S828">
        <v>2.44</v>
      </c>
      <c r="T828">
        <v>0.9</v>
      </c>
      <c r="U828">
        <v>1.22</v>
      </c>
      <c r="V828">
        <v>1.1499999999999999</v>
      </c>
      <c r="W828">
        <v>2.75</v>
      </c>
      <c r="X828">
        <v>2.98</v>
      </c>
      <c r="Y828">
        <v>2.75</v>
      </c>
      <c r="Z828">
        <v>2.86</v>
      </c>
      <c r="AA828">
        <v>1.26</v>
      </c>
      <c r="AB828">
        <v>2.31</v>
      </c>
      <c r="AC828">
        <v>2.8</v>
      </c>
      <c r="AD828">
        <v>0.53</v>
      </c>
      <c r="AE828">
        <v>1.02</v>
      </c>
      <c r="AF828">
        <v>2.95</v>
      </c>
      <c r="AG828">
        <v>2.14</v>
      </c>
      <c r="AH828">
        <v>3.11</v>
      </c>
      <c r="AI828">
        <v>2.89</v>
      </c>
      <c r="AJ828">
        <v>2.88</v>
      </c>
      <c r="AK828">
        <v>3.04</v>
      </c>
      <c r="AL828">
        <v>2.8</v>
      </c>
      <c r="AM828">
        <v>2.5299999999999998</v>
      </c>
      <c r="AN828">
        <v>3.46</v>
      </c>
      <c r="AO828">
        <v>2.95</v>
      </c>
      <c r="AP828">
        <v>1.58</v>
      </c>
      <c r="AQ828" t="s">
        <v>334</v>
      </c>
      <c r="AR828">
        <v>2.19</v>
      </c>
      <c r="AS828">
        <v>3.05</v>
      </c>
      <c r="AT828">
        <v>2.76</v>
      </c>
      <c r="AU828">
        <v>6.09</v>
      </c>
    </row>
    <row r="829" spans="1:47" x14ac:dyDescent="0.25">
      <c r="A829">
        <v>5024</v>
      </c>
      <c r="B829" t="s">
        <v>422</v>
      </c>
      <c r="C829">
        <v>0</v>
      </c>
      <c r="D829" t="s">
        <v>472</v>
      </c>
      <c r="E829" t="s">
        <v>74</v>
      </c>
      <c r="F829">
        <v>41.69</v>
      </c>
      <c r="G829">
        <v>2.94</v>
      </c>
      <c r="H829">
        <v>4.18</v>
      </c>
      <c r="I829">
        <v>3.08</v>
      </c>
      <c r="J829">
        <v>3.92</v>
      </c>
      <c r="K829">
        <v>2.04</v>
      </c>
      <c r="L829">
        <v>2.29</v>
      </c>
      <c r="M829">
        <v>126.89</v>
      </c>
      <c r="N829">
        <v>0.89</v>
      </c>
      <c r="O829">
        <v>0.66</v>
      </c>
      <c r="P829">
        <v>2.15</v>
      </c>
      <c r="Q829">
        <v>2.6</v>
      </c>
      <c r="R829">
        <v>5</v>
      </c>
      <c r="S829">
        <v>2.44</v>
      </c>
      <c r="T829">
        <v>0.9</v>
      </c>
      <c r="U829">
        <v>1.22</v>
      </c>
      <c r="V829">
        <v>1.1499999999999999</v>
      </c>
      <c r="W829">
        <v>2.75</v>
      </c>
      <c r="X829">
        <v>2.98</v>
      </c>
      <c r="Y829">
        <v>17.420000000000002</v>
      </c>
      <c r="Z829">
        <v>2.86</v>
      </c>
      <c r="AA829">
        <v>1.26</v>
      </c>
      <c r="AB829">
        <v>2.31</v>
      </c>
      <c r="AC829">
        <v>2.8</v>
      </c>
      <c r="AD829">
        <v>0.53</v>
      </c>
      <c r="AE829">
        <v>1.02</v>
      </c>
      <c r="AF829">
        <v>2.95</v>
      </c>
      <c r="AG829">
        <v>158.38999999999999</v>
      </c>
      <c r="AH829">
        <v>16.62</v>
      </c>
      <c r="AI829">
        <v>2.89</v>
      </c>
      <c r="AJ829">
        <v>2.88</v>
      </c>
      <c r="AK829">
        <v>3.04</v>
      </c>
      <c r="AL829">
        <v>2.8</v>
      </c>
      <c r="AM829">
        <v>11.43</v>
      </c>
      <c r="AN829">
        <v>3.46</v>
      </c>
      <c r="AO829">
        <v>2.95</v>
      </c>
      <c r="AP829">
        <v>2.11</v>
      </c>
      <c r="AQ829" t="s">
        <v>334</v>
      </c>
      <c r="AR829">
        <v>2.19</v>
      </c>
      <c r="AS829">
        <v>3.05</v>
      </c>
      <c r="AT829">
        <v>2.76</v>
      </c>
      <c r="AU829">
        <v>6.09</v>
      </c>
    </row>
    <row r="830" spans="1:47" x14ac:dyDescent="0.25">
      <c r="A830">
        <v>5024</v>
      </c>
      <c r="B830" t="s">
        <v>422</v>
      </c>
      <c r="C830">
        <v>14</v>
      </c>
      <c r="D830" t="s">
        <v>472</v>
      </c>
      <c r="E830" t="s">
        <v>74</v>
      </c>
      <c r="F830">
        <v>36.01</v>
      </c>
      <c r="G830">
        <v>7.87</v>
      </c>
      <c r="H830">
        <v>5.49</v>
      </c>
      <c r="I830">
        <v>3.08</v>
      </c>
      <c r="J830">
        <v>13.12</v>
      </c>
      <c r="K830">
        <v>25.45</v>
      </c>
      <c r="L830">
        <v>2.29</v>
      </c>
      <c r="M830">
        <v>435.21</v>
      </c>
      <c r="N830">
        <v>2.44</v>
      </c>
      <c r="O830">
        <v>0.66</v>
      </c>
      <c r="P830">
        <v>9.3699999999999992</v>
      </c>
      <c r="Q830">
        <v>2.6</v>
      </c>
      <c r="R830">
        <v>41.54</v>
      </c>
      <c r="S830">
        <v>2.44</v>
      </c>
      <c r="T830">
        <v>0.9</v>
      </c>
      <c r="U830">
        <v>1.22</v>
      </c>
      <c r="V830">
        <v>1.1499999999999999</v>
      </c>
      <c r="W830">
        <v>2.75</v>
      </c>
      <c r="X830">
        <v>3.29</v>
      </c>
      <c r="Y830">
        <v>560.59</v>
      </c>
      <c r="Z830">
        <v>2.86</v>
      </c>
      <c r="AA830">
        <v>1.67</v>
      </c>
      <c r="AB830">
        <v>2.31</v>
      </c>
      <c r="AC830">
        <v>2.8</v>
      </c>
      <c r="AD830">
        <v>0.53</v>
      </c>
      <c r="AE830">
        <v>1.02</v>
      </c>
      <c r="AF830">
        <v>2.95</v>
      </c>
      <c r="AG830">
        <v>73.02</v>
      </c>
      <c r="AH830">
        <v>15.62</v>
      </c>
      <c r="AI830">
        <v>6.11</v>
      </c>
      <c r="AJ830">
        <v>2.88</v>
      </c>
      <c r="AK830">
        <v>3.63</v>
      </c>
      <c r="AL830">
        <v>2.8</v>
      </c>
      <c r="AM830">
        <v>8.61</v>
      </c>
      <c r="AN830">
        <v>3.46</v>
      </c>
      <c r="AO830">
        <v>2.95</v>
      </c>
      <c r="AP830">
        <v>4.92</v>
      </c>
      <c r="AQ830" t="s">
        <v>334</v>
      </c>
      <c r="AR830">
        <v>2.19</v>
      </c>
      <c r="AS830">
        <v>3.05</v>
      </c>
      <c r="AT830">
        <v>2.76</v>
      </c>
      <c r="AU830">
        <v>7.44</v>
      </c>
    </row>
    <row r="831" spans="1:47" x14ac:dyDescent="0.25">
      <c r="A831">
        <v>5024</v>
      </c>
      <c r="B831" t="s">
        <v>422</v>
      </c>
      <c r="C831">
        <v>22</v>
      </c>
      <c r="D831" t="s">
        <v>472</v>
      </c>
      <c r="E831" t="s">
        <v>74</v>
      </c>
      <c r="F831">
        <v>33.729999999999997</v>
      </c>
      <c r="G831">
        <v>2.94</v>
      </c>
      <c r="H831">
        <v>4.18</v>
      </c>
      <c r="I831">
        <v>3.08</v>
      </c>
      <c r="J831">
        <v>18</v>
      </c>
      <c r="K831">
        <v>33.61</v>
      </c>
      <c r="L831">
        <v>2.29</v>
      </c>
      <c r="M831">
        <v>273.25</v>
      </c>
      <c r="N831">
        <v>1.1399999999999999</v>
      </c>
      <c r="O831">
        <v>0.66</v>
      </c>
      <c r="P831">
        <v>0.93</v>
      </c>
      <c r="Q831">
        <v>2.6</v>
      </c>
      <c r="R831">
        <v>11.16</v>
      </c>
      <c r="S831">
        <v>2.44</v>
      </c>
      <c r="T831">
        <v>0.9</v>
      </c>
      <c r="U831">
        <v>1.22</v>
      </c>
      <c r="V831">
        <v>1.1499999999999999</v>
      </c>
      <c r="W831">
        <v>2.75</v>
      </c>
      <c r="X831">
        <v>2.98</v>
      </c>
      <c r="Y831">
        <v>62.28</v>
      </c>
      <c r="Z831">
        <v>2.86</v>
      </c>
      <c r="AA831">
        <v>1.26</v>
      </c>
      <c r="AB831">
        <v>2.31</v>
      </c>
      <c r="AC831">
        <v>2.8</v>
      </c>
      <c r="AD831">
        <v>0.53</v>
      </c>
      <c r="AE831">
        <v>1.02</v>
      </c>
      <c r="AF831">
        <v>2.95</v>
      </c>
      <c r="AG831">
        <v>73.66</v>
      </c>
      <c r="AH831">
        <v>10.46</v>
      </c>
      <c r="AI831">
        <v>3.8</v>
      </c>
      <c r="AJ831">
        <v>2.88</v>
      </c>
      <c r="AK831">
        <v>3.04</v>
      </c>
      <c r="AL831">
        <v>2.8</v>
      </c>
      <c r="AM831">
        <v>7.55</v>
      </c>
      <c r="AN831">
        <v>3.46</v>
      </c>
      <c r="AO831">
        <v>2.95</v>
      </c>
      <c r="AP831">
        <v>4.92</v>
      </c>
      <c r="AQ831" t="s">
        <v>334</v>
      </c>
      <c r="AR831">
        <v>2.19</v>
      </c>
      <c r="AS831">
        <v>3.05</v>
      </c>
      <c r="AT831">
        <v>2.76</v>
      </c>
      <c r="AU831">
        <v>6.09</v>
      </c>
    </row>
    <row r="832" spans="1:47" x14ac:dyDescent="0.25">
      <c r="A832">
        <v>5024</v>
      </c>
      <c r="B832" t="s">
        <v>422</v>
      </c>
      <c r="C832">
        <v>25</v>
      </c>
      <c r="D832" t="s">
        <v>472</v>
      </c>
      <c r="E832" t="s">
        <v>74</v>
      </c>
      <c r="F832">
        <v>35.89</v>
      </c>
      <c r="G832">
        <v>2.94</v>
      </c>
      <c r="H832">
        <v>6.45</v>
      </c>
      <c r="I832">
        <v>3.08</v>
      </c>
      <c r="J832">
        <v>20.329999999999998</v>
      </c>
      <c r="K832">
        <v>34.81</v>
      </c>
      <c r="L832">
        <v>2.29</v>
      </c>
      <c r="M832">
        <v>326.74</v>
      </c>
      <c r="N832">
        <v>1.06</v>
      </c>
      <c r="O832">
        <v>0.66</v>
      </c>
      <c r="P832">
        <v>0.93</v>
      </c>
      <c r="Q832">
        <v>2.6</v>
      </c>
      <c r="R832">
        <v>13.39</v>
      </c>
      <c r="S832">
        <v>2.44</v>
      </c>
      <c r="T832">
        <v>0.9</v>
      </c>
      <c r="U832">
        <v>1.22</v>
      </c>
      <c r="V832">
        <v>1.1499999999999999</v>
      </c>
      <c r="W832">
        <v>2.75</v>
      </c>
      <c r="X832">
        <v>2.98</v>
      </c>
      <c r="Y832">
        <v>72.05</v>
      </c>
      <c r="Z832">
        <v>2.86</v>
      </c>
      <c r="AA832">
        <v>1.26</v>
      </c>
      <c r="AB832">
        <v>2.31</v>
      </c>
      <c r="AC832">
        <v>2.8</v>
      </c>
      <c r="AD832">
        <v>0.53</v>
      </c>
      <c r="AE832">
        <v>1.02</v>
      </c>
      <c r="AF832">
        <v>2.95</v>
      </c>
      <c r="AG832">
        <v>89.41</v>
      </c>
      <c r="AH832">
        <v>11.13</v>
      </c>
      <c r="AI832">
        <v>4.41</v>
      </c>
      <c r="AJ832">
        <v>3.17</v>
      </c>
      <c r="AK832">
        <v>3.04</v>
      </c>
      <c r="AL832">
        <v>2.8</v>
      </c>
      <c r="AM832">
        <v>8.44</v>
      </c>
      <c r="AN832">
        <v>3.46</v>
      </c>
      <c r="AO832">
        <v>2.95</v>
      </c>
      <c r="AP832">
        <v>6.41</v>
      </c>
      <c r="AQ832" t="s">
        <v>334</v>
      </c>
      <c r="AR832">
        <v>2.19</v>
      </c>
      <c r="AS832">
        <v>3.05</v>
      </c>
      <c r="AT832">
        <v>2.76</v>
      </c>
      <c r="AU832">
        <v>7.44</v>
      </c>
    </row>
    <row r="833" spans="1:47" x14ac:dyDescent="0.25">
      <c r="A833">
        <v>5025</v>
      </c>
      <c r="B833" t="s">
        <v>423</v>
      </c>
      <c r="C833">
        <v>0</v>
      </c>
      <c r="D833" t="s">
        <v>472</v>
      </c>
      <c r="E833" t="s">
        <v>74</v>
      </c>
      <c r="F833">
        <v>28.03</v>
      </c>
      <c r="G833">
        <v>2.94</v>
      </c>
      <c r="H833">
        <v>4.18</v>
      </c>
      <c r="I833">
        <v>3.08</v>
      </c>
      <c r="J833">
        <v>25.87</v>
      </c>
      <c r="K833">
        <v>2.04</v>
      </c>
      <c r="L833">
        <v>2.29</v>
      </c>
      <c r="M833">
        <v>35.11</v>
      </c>
      <c r="N833">
        <v>1.06</v>
      </c>
      <c r="O833">
        <v>0.66</v>
      </c>
      <c r="P833">
        <v>0.93</v>
      </c>
      <c r="Q833">
        <v>2.6</v>
      </c>
      <c r="R833">
        <v>4.54</v>
      </c>
      <c r="S833">
        <v>2.44</v>
      </c>
      <c r="T833">
        <v>0.9</v>
      </c>
      <c r="U833">
        <v>1.22</v>
      </c>
      <c r="V833">
        <v>1.1499999999999999</v>
      </c>
      <c r="W833">
        <v>2.75</v>
      </c>
      <c r="X833">
        <v>2.98</v>
      </c>
      <c r="Y833">
        <v>14.15</v>
      </c>
      <c r="Z833">
        <v>2.86</v>
      </c>
      <c r="AA833">
        <v>1.26</v>
      </c>
      <c r="AB833">
        <v>2.31</v>
      </c>
      <c r="AC833">
        <v>2.8</v>
      </c>
      <c r="AD833">
        <v>0.53</v>
      </c>
      <c r="AE833">
        <v>1.02</v>
      </c>
      <c r="AF833">
        <v>2.95</v>
      </c>
      <c r="AG833">
        <v>122.64</v>
      </c>
      <c r="AH833">
        <v>12.14</v>
      </c>
      <c r="AI833">
        <v>3.17</v>
      </c>
      <c r="AJ833">
        <v>7.12</v>
      </c>
      <c r="AK833">
        <v>3.04</v>
      </c>
      <c r="AL833">
        <v>2.8</v>
      </c>
      <c r="AM833">
        <v>5.53</v>
      </c>
      <c r="AN833">
        <v>3.46</v>
      </c>
      <c r="AO833">
        <v>2.95</v>
      </c>
      <c r="AP833">
        <v>3.76</v>
      </c>
      <c r="AQ833" t="s">
        <v>334</v>
      </c>
      <c r="AR833">
        <v>2.19</v>
      </c>
      <c r="AS833">
        <v>3.05</v>
      </c>
      <c r="AT833">
        <v>2.76</v>
      </c>
      <c r="AU833">
        <v>6.09</v>
      </c>
    </row>
    <row r="834" spans="1:47" x14ac:dyDescent="0.25">
      <c r="A834">
        <v>5025</v>
      </c>
      <c r="B834" t="s">
        <v>423</v>
      </c>
      <c r="C834">
        <v>3</v>
      </c>
      <c r="D834" t="s">
        <v>472</v>
      </c>
      <c r="E834" t="s">
        <v>74</v>
      </c>
      <c r="F834">
        <v>34.65</v>
      </c>
      <c r="G834">
        <v>2.94</v>
      </c>
      <c r="H834">
        <v>4.18</v>
      </c>
      <c r="I834">
        <v>3.08</v>
      </c>
      <c r="J834">
        <v>13.74</v>
      </c>
      <c r="K834">
        <v>2.04</v>
      </c>
      <c r="L834">
        <v>2.29</v>
      </c>
      <c r="M834">
        <v>63.76</v>
      </c>
      <c r="N834">
        <v>0.89</v>
      </c>
      <c r="O834">
        <v>0.66</v>
      </c>
      <c r="P834">
        <v>0.93</v>
      </c>
      <c r="Q834">
        <v>2.6</v>
      </c>
      <c r="R834">
        <v>3.24</v>
      </c>
      <c r="S834">
        <v>2.44</v>
      </c>
      <c r="T834">
        <v>0.9</v>
      </c>
      <c r="U834">
        <v>1.22</v>
      </c>
      <c r="V834">
        <v>1.1499999999999999</v>
      </c>
      <c r="W834">
        <v>2.75</v>
      </c>
      <c r="X834">
        <v>2.98</v>
      </c>
      <c r="Y834">
        <v>15.99</v>
      </c>
      <c r="Z834">
        <v>2.86</v>
      </c>
      <c r="AA834">
        <v>1.26</v>
      </c>
      <c r="AB834">
        <v>2.31</v>
      </c>
      <c r="AC834">
        <v>2.8</v>
      </c>
      <c r="AD834">
        <v>0.53</v>
      </c>
      <c r="AE834">
        <v>1.02</v>
      </c>
      <c r="AF834">
        <v>2.95</v>
      </c>
      <c r="AG834">
        <v>161.76</v>
      </c>
      <c r="AH834">
        <v>28.41</v>
      </c>
      <c r="AI834">
        <v>2.89</v>
      </c>
      <c r="AJ834">
        <v>3.98</v>
      </c>
      <c r="AK834">
        <v>3.04</v>
      </c>
      <c r="AL834">
        <v>2.8</v>
      </c>
      <c r="AM834">
        <v>8.06</v>
      </c>
      <c r="AN834">
        <v>3.46</v>
      </c>
      <c r="AO834">
        <v>2.95</v>
      </c>
      <c r="AP834">
        <v>2.11</v>
      </c>
      <c r="AQ834" t="s">
        <v>334</v>
      </c>
      <c r="AR834">
        <v>2.19</v>
      </c>
      <c r="AS834">
        <v>3.05</v>
      </c>
      <c r="AT834">
        <v>2.76</v>
      </c>
      <c r="AU834">
        <v>6.09</v>
      </c>
    </row>
    <row r="835" spans="1:47" x14ac:dyDescent="0.25">
      <c r="A835">
        <v>5025</v>
      </c>
      <c r="B835" t="s">
        <v>423</v>
      </c>
      <c r="C835">
        <v>7</v>
      </c>
      <c r="D835" t="s">
        <v>472</v>
      </c>
      <c r="E835" t="s">
        <v>74</v>
      </c>
      <c r="F835">
        <v>54.21</v>
      </c>
      <c r="G835">
        <v>2.94</v>
      </c>
      <c r="H835">
        <v>4.18</v>
      </c>
      <c r="I835">
        <v>3.08</v>
      </c>
      <c r="J835">
        <v>16.8</v>
      </c>
      <c r="K835">
        <v>2.04</v>
      </c>
      <c r="L835">
        <v>2.29</v>
      </c>
      <c r="M835">
        <v>60.37</v>
      </c>
      <c r="N835">
        <v>1.22</v>
      </c>
      <c r="O835">
        <v>0.66</v>
      </c>
      <c r="P835">
        <v>0.93</v>
      </c>
      <c r="Q835">
        <v>2.6</v>
      </c>
      <c r="R835">
        <v>3.88</v>
      </c>
      <c r="S835">
        <v>2.44</v>
      </c>
      <c r="T835">
        <v>0.9</v>
      </c>
      <c r="U835">
        <v>1.22</v>
      </c>
      <c r="V835">
        <v>1.1499999999999999</v>
      </c>
      <c r="W835">
        <v>2.75</v>
      </c>
      <c r="X835">
        <v>2.98</v>
      </c>
      <c r="Y835">
        <v>28.95</v>
      </c>
      <c r="Z835">
        <v>2.86</v>
      </c>
      <c r="AA835">
        <v>1.26</v>
      </c>
      <c r="AB835">
        <v>2.31</v>
      </c>
      <c r="AC835">
        <v>2.8</v>
      </c>
      <c r="AD835">
        <v>0.53</v>
      </c>
      <c r="AE835">
        <v>1.02</v>
      </c>
      <c r="AF835">
        <v>2.95</v>
      </c>
      <c r="AG835">
        <v>165.66</v>
      </c>
      <c r="AH835">
        <v>23.06</v>
      </c>
      <c r="AI835">
        <v>2.89</v>
      </c>
      <c r="AJ835">
        <v>5.18</v>
      </c>
      <c r="AK835">
        <v>3.04</v>
      </c>
      <c r="AL835">
        <v>2.8</v>
      </c>
      <c r="AM835">
        <v>9.9</v>
      </c>
      <c r="AN835">
        <v>3.46</v>
      </c>
      <c r="AO835">
        <v>2.95</v>
      </c>
      <c r="AP835">
        <v>3.76</v>
      </c>
      <c r="AQ835" t="s">
        <v>334</v>
      </c>
      <c r="AR835">
        <v>2.19</v>
      </c>
      <c r="AS835">
        <v>3.05</v>
      </c>
      <c r="AT835">
        <v>2.76</v>
      </c>
      <c r="AU835">
        <v>6.09</v>
      </c>
    </row>
    <row r="836" spans="1:47" x14ac:dyDescent="0.25">
      <c r="A836">
        <v>5025</v>
      </c>
      <c r="B836" t="s">
        <v>423</v>
      </c>
      <c r="C836">
        <v>10</v>
      </c>
      <c r="D836" t="s">
        <v>472</v>
      </c>
      <c r="E836" t="s">
        <v>74</v>
      </c>
      <c r="F836">
        <v>73.45</v>
      </c>
      <c r="G836">
        <v>2.94</v>
      </c>
      <c r="H836">
        <v>6.45</v>
      </c>
      <c r="I836">
        <v>4.32</v>
      </c>
      <c r="J836">
        <v>33.03</v>
      </c>
      <c r="K836">
        <v>3.49</v>
      </c>
      <c r="L836">
        <v>2.29</v>
      </c>
      <c r="M836">
        <v>145.18</v>
      </c>
      <c r="N836">
        <v>3.86</v>
      </c>
      <c r="O836">
        <v>0.89</v>
      </c>
      <c r="P836">
        <v>2.8</v>
      </c>
      <c r="Q836">
        <v>2.6</v>
      </c>
      <c r="R836">
        <v>13.39</v>
      </c>
      <c r="S836">
        <v>2.44</v>
      </c>
      <c r="T836">
        <v>0.9</v>
      </c>
      <c r="U836">
        <v>1.38</v>
      </c>
      <c r="V836">
        <v>1.1499999999999999</v>
      </c>
      <c r="W836">
        <v>2.75</v>
      </c>
      <c r="X836">
        <v>3.36</v>
      </c>
      <c r="Y836">
        <v>111.55</v>
      </c>
      <c r="Z836">
        <v>2.86</v>
      </c>
      <c r="AA836">
        <v>1.41</v>
      </c>
      <c r="AB836">
        <v>2.31</v>
      </c>
      <c r="AC836">
        <v>2.8</v>
      </c>
      <c r="AD836">
        <v>0.82</v>
      </c>
      <c r="AE836">
        <v>1.02</v>
      </c>
      <c r="AF836">
        <v>2.95</v>
      </c>
      <c r="AG836">
        <v>352.36</v>
      </c>
      <c r="AH836">
        <v>40.130000000000003</v>
      </c>
      <c r="AI836">
        <v>9.5299999999999994</v>
      </c>
      <c r="AJ836">
        <v>8.61</v>
      </c>
      <c r="AK836">
        <v>3.04</v>
      </c>
      <c r="AL836">
        <v>2.8</v>
      </c>
      <c r="AM836">
        <v>22.34</v>
      </c>
      <c r="AN836">
        <v>3.46</v>
      </c>
      <c r="AO836">
        <v>2.95</v>
      </c>
      <c r="AP836">
        <v>8.8000000000000007</v>
      </c>
      <c r="AQ836" t="s">
        <v>334</v>
      </c>
      <c r="AR836">
        <v>2.19</v>
      </c>
      <c r="AS836">
        <v>3.05</v>
      </c>
      <c r="AT836">
        <v>2.76</v>
      </c>
      <c r="AU836">
        <v>6.09</v>
      </c>
    </row>
    <row r="837" spans="1:47" x14ac:dyDescent="0.25">
      <c r="A837">
        <v>5025</v>
      </c>
      <c r="B837" t="s">
        <v>423</v>
      </c>
      <c r="C837">
        <v>14</v>
      </c>
      <c r="D837" t="s">
        <v>472</v>
      </c>
      <c r="E837" t="s">
        <v>74</v>
      </c>
      <c r="F837">
        <v>17.46</v>
      </c>
      <c r="G837">
        <v>2.94</v>
      </c>
      <c r="H837">
        <v>4.18</v>
      </c>
      <c r="I837">
        <v>3.08</v>
      </c>
      <c r="J837">
        <v>23.7</v>
      </c>
      <c r="K837">
        <v>5.97</v>
      </c>
      <c r="L837">
        <v>2.29</v>
      </c>
      <c r="M837">
        <v>27.1</v>
      </c>
      <c r="N837">
        <v>1.3</v>
      </c>
      <c r="O837">
        <v>1.21</v>
      </c>
      <c r="P837">
        <v>0.93</v>
      </c>
      <c r="Q837">
        <v>2.6</v>
      </c>
      <c r="R837">
        <v>4.54</v>
      </c>
      <c r="S837">
        <v>2.44</v>
      </c>
      <c r="T837">
        <v>0.9</v>
      </c>
      <c r="U837">
        <v>1.22</v>
      </c>
      <c r="V837">
        <v>1.1499999999999999</v>
      </c>
      <c r="W837">
        <v>2.75</v>
      </c>
      <c r="X837">
        <v>2.98</v>
      </c>
      <c r="Y837">
        <v>45.76</v>
      </c>
      <c r="Z837">
        <v>2.86</v>
      </c>
      <c r="AA837">
        <v>5.58</v>
      </c>
      <c r="AB837">
        <v>2.31</v>
      </c>
      <c r="AC837">
        <v>2.8</v>
      </c>
      <c r="AD837">
        <v>0.62</v>
      </c>
      <c r="AE837">
        <v>1.02</v>
      </c>
      <c r="AF837">
        <v>2.95</v>
      </c>
      <c r="AG837">
        <v>463.36</v>
      </c>
      <c r="AH837">
        <v>18.239999999999998</v>
      </c>
      <c r="AI837">
        <v>3.8</v>
      </c>
      <c r="AJ837">
        <v>7.12</v>
      </c>
      <c r="AK837">
        <v>3.04</v>
      </c>
      <c r="AL837">
        <v>2.8</v>
      </c>
      <c r="AM837">
        <v>4.5599999999999996</v>
      </c>
      <c r="AN837">
        <v>3.46</v>
      </c>
      <c r="AO837">
        <v>2.95</v>
      </c>
      <c r="AP837">
        <v>6.15</v>
      </c>
      <c r="AQ837" t="s">
        <v>334</v>
      </c>
      <c r="AR837">
        <v>2.19</v>
      </c>
      <c r="AS837">
        <v>3.05</v>
      </c>
      <c r="AT837">
        <v>2.76</v>
      </c>
      <c r="AU837">
        <v>6.09</v>
      </c>
    </row>
    <row r="838" spans="1:47" x14ac:dyDescent="0.25">
      <c r="A838">
        <v>5025</v>
      </c>
      <c r="B838" t="s">
        <v>423</v>
      </c>
      <c r="C838">
        <v>32</v>
      </c>
      <c r="D838" t="s">
        <v>472</v>
      </c>
      <c r="E838" t="s">
        <v>74</v>
      </c>
      <c r="F838">
        <v>5.41</v>
      </c>
      <c r="G838">
        <v>2.94</v>
      </c>
      <c r="H838">
        <v>4.18</v>
      </c>
      <c r="I838">
        <v>3.08</v>
      </c>
      <c r="J838">
        <v>7.94</v>
      </c>
      <c r="K838">
        <v>2.04</v>
      </c>
      <c r="L838">
        <v>2.29</v>
      </c>
      <c r="M838">
        <v>3.36</v>
      </c>
      <c r="N838">
        <v>0.89</v>
      </c>
      <c r="O838">
        <v>0.66</v>
      </c>
      <c r="P838">
        <v>1.06</v>
      </c>
      <c r="Q838">
        <v>2.6</v>
      </c>
      <c r="R838">
        <v>6.44</v>
      </c>
      <c r="S838">
        <v>2.44</v>
      </c>
      <c r="T838">
        <v>0.9</v>
      </c>
      <c r="U838">
        <v>1.22</v>
      </c>
      <c r="V838">
        <v>1.1499999999999999</v>
      </c>
      <c r="W838">
        <v>2.75</v>
      </c>
      <c r="X838">
        <v>2.98</v>
      </c>
      <c r="Y838">
        <v>7.9</v>
      </c>
      <c r="Z838">
        <v>2.86</v>
      </c>
      <c r="AA838">
        <v>1.26</v>
      </c>
      <c r="AB838">
        <v>2.31</v>
      </c>
      <c r="AC838">
        <v>2.8</v>
      </c>
      <c r="AD838">
        <v>0.53</v>
      </c>
      <c r="AE838">
        <v>1.02</v>
      </c>
      <c r="AF838">
        <v>2.95</v>
      </c>
      <c r="AG838">
        <v>2.14</v>
      </c>
      <c r="AH838">
        <v>5.1100000000000003</v>
      </c>
      <c r="AI838">
        <v>2.89</v>
      </c>
      <c r="AJ838">
        <v>3.17</v>
      </c>
      <c r="AK838">
        <v>3.04</v>
      </c>
      <c r="AL838">
        <v>2.8</v>
      </c>
      <c r="AM838">
        <v>2.5299999999999998</v>
      </c>
      <c r="AN838">
        <v>3.46</v>
      </c>
      <c r="AO838">
        <v>2.95</v>
      </c>
      <c r="AP838">
        <v>2.11</v>
      </c>
      <c r="AQ838" t="s">
        <v>334</v>
      </c>
      <c r="AR838">
        <v>2.19</v>
      </c>
      <c r="AS838">
        <v>3.05</v>
      </c>
      <c r="AT838">
        <v>2.76</v>
      </c>
      <c r="AU838">
        <v>6.09</v>
      </c>
    </row>
    <row r="839" spans="1:47" x14ac:dyDescent="0.25">
      <c r="A839">
        <v>5026</v>
      </c>
      <c r="B839" t="s">
        <v>450</v>
      </c>
      <c r="C839">
        <v>0</v>
      </c>
      <c r="D839" t="s">
        <v>472</v>
      </c>
      <c r="E839" t="s">
        <v>74</v>
      </c>
      <c r="F839">
        <v>13.63</v>
      </c>
      <c r="G839">
        <v>2.94</v>
      </c>
      <c r="H839">
        <v>4.18</v>
      </c>
      <c r="I839">
        <v>3.08</v>
      </c>
      <c r="J839">
        <v>10.56</v>
      </c>
      <c r="K839">
        <v>2.04</v>
      </c>
      <c r="L839">
        <v>2.29</v>
      </c>
      <c r="M839">
        <v>74.56</v>
      </c>
      <c r="N839">
        <v>0.89</v>
      </c>
      <c r="O839">
        <v>0.66</v>
      </c>
      <c r="P839">
        <v>0.93</v>
      </c>
      <c r="Q839">
        <v>2.6</v>
      </c>
      <c r="R839">
        <v>3.24</v>
      </c>
      <c r="S839">
        <v>2.44</v>
      </c>
      <c r="T839">
        <v>0.9</v>
      </c>
      <c r="U839">
        <v>1.22</v>
      </c>
      <c r="V839">
        <v>1.1499999999999999</v>
      </c>
      <c r="W839">
        <v>2.75</v>
      </c>
      <c r="X839">
        <v>2.98</v>
      </c>
      <c r="Y839">
        <v>16.739999999999998</v>
      </c>
      <c r="Z839">
        <v>2.86</v>
      </c>
      <c r="AA839">
        <v>1.26</v>
      </c>
      <c r="AB839">
        <v>2.31</v>
      </c>
      <c r="AC839">
        <v>2.8</v>
      </c>
      <c r="AD839">
        <v>0.53</v>
      </c>
      <c r="AE839">
        <v>1.02</v>
      </c>
      <c r="AF839">
        <v>2.95</v>
      </c>
      <c r="AG839">
        <v>47.94</v>
      </c>
      <c r="AH839">
        <v>26.72</v>
      </c>
      <c r="AI839">
        <v>2.89</v>
      </c>
      <c r="AJ839">
        <v>2.88</v>
      </c>
      <c r="AK839">
        <v>3.04</v>
      </c>
      <c r="AL839">
        <v>2.8</v>
      </c>
      <c r="AM839">
        <v>9.57</v>
      </c>
      <c r="AN839">
        <v>3.46</v>
      </c>
      <c r="AO839">
        <v>2.95</v>
      </c>
      <c r="AP839">
        <v>2.9</v>
      </c>
      <c r="AQ839" t="s">
        <v>334</v>
      </c>
      <c r="AR839">
        <v>2.19</v>
      </c>
      <c r="AS839">
        <v>3.05</v>
      </c>
      <c r="AT839">
        <v>2.76</v>
      </c>
      <c r="AU839">
        <v>6.09</v>
      </c>
    </row>
    <row r="840" spans="1:47" x14ac:dyDescent="0.25">
      <c r="A840">
        <v>5026</v>
      </c>
      <c r="B840" t="s">
        <v>450</v>
      </c>
      <c r="C840">
        <v>14</v>
      </c>
      <c r="D840" t="s">
        <v>472</v>
      </c>
      <c r="E840" t="s">
        <v>74</v>
      </c>
      <c r="F840">
        <v>6.41</v>
      </c>
      <c r="G840">
        <v>2.94</v>
      </c>
      <c r="H840">
        <v>4.18</v>
      </c>
      <c r="I840">
        <v>3.08</v>
      </c>
      <c r="J840">
        <v>3.78</v>
      </c>
      <c r="K840">
        <v>2.04</v>
      </c>
      <c r="L840">
        <v>2.29</v>
      </c>
      <c r="M840">
        <v>3.36</v>
      </c>
      <c r="N840">
        <v>0.89</v>
      </c>
      <c r="O840">
        <v>0.66</v>
      </c>
      <c r="P840">
        <v>0.93</v>
      </c>
      <c r="Q840">
        <v>2.6</v>
      </c>
      <c r="R840">
        <v>1.9</v>
      </c>
      <c r="S840">
        <v>2.44</v>
      </c>
      <c r="T840">
        <v>0.9</v>
      </c>
      <c r="U840">
        <v>1.22</v>
      </c>
      <c r="V840">
        <v>1.1499999999999999</v>
      </c>
      <c r="W840">
        <v>2.75</v>
      </c>
      <c r="X840">
        <v>2.98</v>
      </c>
      <c r="Y840">
        <v>2.75</v>
      </c>
      <c r="Z840">
        <v>2.86</v>
      </c>
      <c r="AA840">
        <v>1.26</v>
      </c>
      <c r="AB840">
        <v>2.31</v>
      </c>
      <c r="AC840">
        <v>2.8</v>
      </c>
      <c r="AD840">
        <v>0.53</v>
      </c>
      <c r="AE840">
        <v>1.02</v>
      </c>
      <c r="AF840">
        <v>2.95</v>
      </c>
      <c r="AG840">
        <v>2.14</v>
      </c>
      <c r="AH840">
        <v>3.84</v>
      </c>
      <c r="AI840">
        <v>2.89</v>
      </c>
      <c r="AJ840">
        <v>2.88</v>
      </c>
      <c r="AK840">
        <v>3.04</v>
      </c>
      <c r="AL840">
        <v>2.8</v>
      </c>
      <c r="AM840">
        <v>2.5299999999999998</v>
      </c>
      <c r="AN840">
        <v>3.46</v>
      </c>
      <c r="AO840">
        <v>2.95</v>
      </c>
      <c r="AP840">
        <v>1.75</v>
      </c>
      <c r="AQ840" t="s">
        <v>334</v>
      </c>
      <c r="AR840">
        <v>2.19</v>
      </c>
      <c r="AS840">
        <v>3.05</v>
      </c>
      <c r="AT840">
        <v>2.76</v>
      </c>
      <c r="AU840">
        <v>6.09</v>
      </c>
    </row>
    <row r="841" spans="1:47" x14ac:dyDescent="0.25">
      <c r="A841">
        <v>5026</v>
      </c>
      <c r="B841" t="s">
        <v>450</v>
      </c>
      <c r="C841">
        <v>17</v>
      </c>
      <c r="D841" t="s">
        <v>472</v>
      </c>
      <c r="E841" t="s">
        <v>74</v>
      </c>
      <c r="F841">
        <v>11.18</v>
      </c>
      <c r="G841">
        <v>2.94</v>
      </c>
      <c r="H841">
        <v>4.18</v>
      </c>
      <c r="I841">
        <v>3.08</v>
      </c>
      <c r="J841">
        <v>7.94</v>
      </c>
      <c r="K841">
        <v>2.04</v>
      </c>
      <c r="L841">
        <v>2.29</v>
      </c>
      <c r="M841">
        <v>3.36</v>
      </c>
      <c r="N841">
        <v>0.89</v>
      </c>
      <c r="O841">
        <v>0.66</v>
      </c>
      <c r="P841">
        <v>0.93</v>
      </c>
      <c r="Q841">
        <v>2.6</v>
      </c>
      <c r="R841">
        <v>2.84</v>
      </c>
      <c r="S841">
        <v>2.44</v>
      </c>
      <c r="T841">
        <v>0.9</v>
      </c>
      <c r="U841">
        <v>1.22</v>
      </c>
      <c r="V841">
        <v>1.1499999999999999</v>
      </c>
      <c r="W841">
        <v>2.75</v>
      </c>
      <c r="X841">
        <v>2.98</v>
      </c>
      <c r="Y841">
        <v>7.62</v>
      </c>
      <c r="Z841">
        <v>2.86</v>
      </c>
      <c r="AA841">
        <v>1.26</v>
      </c>
      <c r="AB841">
        <v>2.31</v>
      </c>
      <c r="AC841">
        <v>2.8</v>
      </c>
      <c r="AD841">
        <v>0.53</v>
      </c>
      <c r="AE841">
        <v>1.02</v>
      </c>
      <c r="AF841">
        <v>2.95</v>
      </c>
      <c r="AG841">
        <v>2.14</v>
      </c>
      <c r="AH841">
        <v>16.29</v>
      </c>
      <c r="AI841">
        <v>2.89</v>
      </c>
      <c r="AJ841">
        <v>2.88</v>
      </c>
      <c r="AK841">
        <v>3.04</v>
      </c>
      <c r="AL841">
        <v>2.8</v>
      </c>
      <c r="AM841">
        <v>2.5299999999999998</v>
      </c>
      <c r="AN841">
        <v>3.46</v>
      </c>
      <c r="AO841">
        <v>2.95</v>
      </c>
      <c r="AP841">
        <v>1.58</v>
      </c>
      <c r="AQ841" t="s">
        <v>334</v>
      </c>
      <c r="AR841">
        <v>2.19</v>
      </c>
      <c r="AS841">
        <v>3.05</v>
      </c>
      <c r="AT841">
        <v>2.76</v>
      </c>
      <c r="AU841">
        <v>6.09</v>
      </c>
    </row>
    <row r="842" spans="1:47" x14ac:dyDescent="0.25">
      <c r="A842">
        <v>5026</v>
      </c>
      <c r="B842" t="s">
        <v>450</v>
      </c>
      <c r="C842">
        <v>22</v>
      </c>
      <c r="D842" t="s">
        <v>472</v>
      </c>
      <c r="E842" t="s">
        <v>74</v>
      </c>
      <c r="F842">
        <v>43.52</v>
      </c>
      <c r="G842">
        <v>2.94</v>
      </c>
      <c r="H842">
        <v>12.1</v>
      </c>
      <c r="I842">
        <v>7.04</v>
      </c>
      <c r="J842">
        <v>60.79</v>
      </c>
      <c r="K842">
        <v>7.13</v>
      </c>
      <c r="L842">
        <v>2.29</v>
      </c>
      <c r="M842">
        <v>225.14</v>
      </c>
      <c r="N842">
        <v>4.8</v>
      </c>
      <c r="O842">
        <v>1.21</v>
      </c>
      <c r="P842">
        <v>7.6</v>
      </c>
      <c r="Q842">
        <v>2.6</v>
      </c>
      <c r="R842">
        <v>28.32</v>
      </c>
      <c r="S842">
        <v>2.44</v>
      </c>
      <c r="T842">
        <v>0.9</v>
      </c>
      <c r="U842">
        <v>1.84</v>
      </c>
      <c r="V842">
        <v>1.1499999999999999</v>
      </c>
      <c r="W842">
        <v>2.75</v>
      </c>
      <c r="X842">
        <v>4.68</v>
      </c>
      <c r="Y842">
        <v>57.05</v>
      </c>
      <c r="Z842">
        <v>2.86</v>
      </c>
      <c r="AA842">
        <v>1.93</v>
      </c>
      <c r="AB842">
        <v>2.31</v>
      </c>
      <c r="AC842">
        <v>2.8</v>
      </c>
      <c r="AD842">
        <v>2.23</v>
      </c>
      <c r="AE842">
        <v>1.02</v>
      </c>
      <c r="AF842">
        <v>2.95</v>
      </c>
      <c r="AG842">
        <v>1872</v>
      </c>
      <c r="AH842">
        <v>26.49</v>
      </c>
      <c r="AI842">
        <v>10.82</v>
      </c>
      <c r="AJ842">
        <v>16</v>
      </c>
      <c r="AK842">
        <v>3.04</v>
      </c>
      <c r="AL842">
        <v>2.8</v>
      </c>
      <c r="AM842">
        <v>23.31</v>
      </c>
      <c r="AN842">
        <v>3.46</v>
      </c>
      <c r="AO842">
        <v>2.99</v>
      </c>
      <c r="AP842">
        <v>13.96</v>
      </c>
      <c r="AQ842" t="s">
        <v>334</v>
      </c>
      <c r="AR842">
        <v>2.19</v>
      </c>
      <c r="AS842">
        <v>3.05</v>
      </c>
      <c r="AT842">
        <v>2.76</v>
      </c>
      <c r="AU842">
        <v>9.94</v>
      </c>
    </row>
    <row r="843" spans="1:47" x14ac:dyDescent="0.25">
      <c r="A843">
        <v>5026</v>
      </c>
      <c r="B843" t="s">
        <v>450</v>
      </c>
      <c r="C843">
        <v>25</v>
      </c>
      <c r="D843" t="s">
        <v>472</v>
      </c>
      <c r="E843" t="s">
        <v>74</v>
      </c>
      <c r="F843">
        <v>24.66</v>
      </c>
      <c r="G843">
        <v>2.94</v>
      </c>
      <c r="H843">
        <v>13.29</v>
      </c>
      <c r="I843">
        <v>8.5</v>
      </c>
      <c r="J843">
        <v>71.36</v>
      </c>
      <c r="K843">
        <v>6.1</v>
      </c>
      <c r="L843">
        <v>2.29</v>
      </c>
      <c r="M843">
        <v>81.239999999999995</v>
      </c>
      <c r="N843">
        <v>6.03</v>
      </c>
      <c r="O843">
        <v>1.36</v>
      </c>
      <c r="P843">
        <v>1.34</v>
      </c>
      <c r="Q843">
        <v>2.6</v>
      </c>
      <c r="R843">
        <v>18.61</v>
      </c>
      <c r="S843">
        <v>2.44</v>
      </c>
      <c r="T843">
        <v>0.9</v>
      </c>
      <c r="U843">
        <v>2.86</v>
      </c>
      <c r="V843">
        <v>1.21</v>
      </c>
      <c r="W843">
        <v>2.75</v>
      </c>
      <c r="X843">
        <v>6.27</v>
      </c>
      <c r="Y843">
        <v>28.95</v>
      </c>
      <c r="Z843">
        <v>2.86</v>
      </c>
      <c r="AA843">
        <v>2.2000000000000002</v>
      </c>
      <c r="AB843">
        <v>2.68</v>
      </c>
      <c r="AC843">
        <v>2.8</v>
      </c>
      <c r="AD843">
        <v>3.28</v>
      </c>
      <c r="AE843">
        <v>1.02</v>
      </c>
      <c r="AF843">
        <v>2.95</v>
      </c>
      <c r="AG843">
        <v>233.89</v>
      </c>
      <c r="AH843">
        <v>23.76</v>
      </c>
      <c r="AI843">
        <v>12.03</v>
      </c>
      <c r="AJ843">
        <v>19.59</v>
      </c>
      <c r="AK843">
        <v>3.04</v>
      </c>
      <c r="AL843">
        <v>2.8</v>
      </c>
      <c r="AM843">
        <v>7.99</v>
      </c>
      <c r="AN843">
        <v>3.46</v>
      </c>
      <c r="AO843">
        <v>3.85</v>
      </c>
      <c r="AP843">
        <v>11.62</v>
      </c>
      <c r="AQ843" t="s">
        <v>334</v>
      </c>
      <c r="AR843">
        <v>2.19</v>
      </c>
      <c r="AS843">
        <v>3.05</v>
      </c>
      <c r="AT843">
        <v>2.76</v>
      </c>
      <c r="AU843">
        <v>6.09</v>
      </c>
    </row>
    <row r="844" spans="1:47" x14ac:dyDescent="0.25">
      <c r="A844">
        <v>5027</v>
      </c>
      <c r="B844" t="s">
        <v>424</v>
      </c>
      <c r="C844">
        <v>0</v>
      </c>
      <c r="D844" t="s">
        <v>472</v>
      </c>
      <c r="E844" t="s">
        <v>74</v>
      </c>
      <c r="F844">
        <v>61.38</v>
      </c>
      <c r="G844">
        <v>2.94</v>
      </c>
      <c r="H844">
        <v>4.18</v>
      </c>
      <c r="I844">
        <v>3.08</v>
      </c>
      <c r="J844">
        <v>11.85</v>
      </c>
      <c r="K844">
        <v>133.36000000000001</v>
      </c>
      <c r="L844">
        <v>2.29</v>
      </c>
      <c r="M844">
        <v>638.36</v>
      </c>
      <c r="N844">
        <v>0.89</v>
      </c>
      <c r="O844">
        <v>0.66</v>
      </c>
      <c r="P844">
        <v>1.43</v>
      </c>
      <c r="Q844">
        <v>2.6</v>
      </c>
      <c r="R844">
        <v>6.44</v>
      </c>
      <c r="S844">
        <v>2.44</v>
      </c>
      <c r="T844">
        <v>0.9</v>
      </c>
      <c r="U844">
        <v>1.22</v>
      </c>
      <c r="V844">
        <v>1.1499999999999999</v>
      </c>
      <c r="W844">
        <v>2.75</v>
      </c>
      <c r="X844">
        <v>2.98</v>
      </c>
      <c r="Y844">
        <v>63.09</v>
      </c>
      <c r="Z844">
        <v>2.86</v>
      </c>
      <c r="AA844">
        <v>1.26</v>
      </c>
      <c r="AB844">
        <v>2.31</v>
      </c>
      <c r="AC844">
        <v>2.8</v>
      </c>
      <c r="AD844">
        <v>0.53</v>
      </c>
      <c r="AE844">
        <v>1.02</v>
      </c>
      <c r="AF844">
        <v>2.95</v>
      </c>
      <c r="AG844">
        <v>475.85</v>
      </c>
      <c r="AH844">
        <v>26.84</v>
      </c>
      <c r="AI844">
        <v>2.89</v>
      </c>
      <c r="AJ844">
        <v>3.78</v>
      </c>
      <c r="AK844">
        <v>3.04</v>
      </c>
      <c r="AL844">
        <v>2.8</v>
      </c>
      <c r="AM844">
        <v>19.16</v>
      </c>
      <c r="AN844">
        <v>3.46</v>
      </c>
      <c r="AO844">
        <v>2.95</v>
      </c>
      <c r="AP844">
        <v>3.32</v>
      </c>
      <c r="AQ844" t="s">
        <v>334</v>
      </c>
      <c r="AR844">
        <v>2.19</v>
      </c>
      <c r="AS844">
        <v>3.05</v>
      </c>
      <c r="AT844">
        <v>2.76</v>
      </c>
      <c r="AU844">
        <v>6.09</v>
      </c>
    </row>
    <row r="845" spans="1:47" x14ac:dyDescent="0.25">
      <c r="A845">
        <v>5027</v>
      </c>
      <c r="B845" t="s">
        <v>424</v>
      </c>
      <c r="C845">
        <v>14</v>
      </c>
      <c r="D845" t="s">
        <v>472</v>
      </c>
      <c r="E845" t="s">
        <v>74</v>
      </c>
      <c r="F845">
        <v>97.34</v>
      </c>
      <c r="G845">
        <v>2.94</v>
      </c>
      <c r="H845">
        <v>5.49</v>
      </c>
      <c r="I845">
        <v>3.08</v>
      </c>
      <c r="J845">
        <v>21.47</v>
      </c>
      <c r="K845">
        <v>237.4</v>
      </c>
      <c r="L845">
        <v>2.29</v>
      </c>
      <c r="M845">
        <v>1265</v>
      </c>
      <c r="N845">
        <v>1.66</v>
      </c>
      <c r="O845">
        <v>0.79</v>
      </c>
      <c r="P845">
        <v>3.91</v>
      </c>
      <c r="Q845">
        <v>2.6</v>
      </c>
      <c r="R845">
        <v>12.54</v>
      </c>
      <c r="S845">
        <v>2.44</v>
      </c>
      <c r="T845">
        <v>0.9</v>
      </c>
      <c r="U845">
        <v>1.22</v>
      </c>
      <c r="V845">
        <v>1.1499999999999999</v>
      </c>
      <c r="W845">
        <v>2.75</v>
      </c>
      <c r="X845">
        <v>2.98</v>
      </c>
      <c r="Y845">
        <v>181.57</v>
      </c>
      <c r="Z845">
        <v>2.86</v>
      </c>
      <c r="AA845">
        <v>1.26</v>
      </c>
      <c r="AB845">
        <v>2.31</v>
      </c>
      <c r="AC845">
        <v>2.8</v>
      </c>
      <c r="AD845">
        <v>0.53</v>
      </c>
      <c r="AE845">
        <v>1.02</v>
      </c>
      <c r="AF845">
        <v>2.95</v>
      </c>
      <c r="AG845">
        <v>397.1</v>
      </c>
      <c r="AH845">
        <v>45.27</v>
      </c>
      <c r="AI845">
        <v>5.57</v>
      </c>
      <c r="AJ845">
        <v>3.58</v>
      </c>
      <c r="AK845">
        <v>3.04</v>
      </c>
      <c r="AL845">
        <v>2.8</v>
      </c>
      <c r="AM845">
        <v>20.75</v>
      </c>
      <c r="AN845">
        <v>3.46</v>
      </c>
      <c r="AO845">
        <v>2.95</v>
      </c>
      <c r="AP845">
        <v>11.05</v>
      </c>
      <c r="AQ845" t="s">
        <v>334</v>
      </c>
      <c r="AR845">
        <v>2.19</v>
      </c>
      <c r="AS845">
        <v>3.05</v>
      </c>
      <c r="AT845">
        <v>2.76</v>
      </c>
      <c r="AU845">
        <v>18.190000000000001</v>
      </c>
    </row>
    <row r="846" spans="1:47" x14ac:dyDescent="0.25">
      <c r="A846">
        <v>5027</v>
      </c>
      <c r="B846" t="s">
        <v>424</v>
      </c>
      <c r="C846">
        <v>17</v>
      </c>
      <c r="D846" t="s">
        <v>472</v>
      </c>
      <c r="E846" t="s">
        <v>74</v>
      </c>
      <c r="F846">
        <v>76.930000000000007</v>
      </c>
      <c r="G846">
        <v>2.94</v>
      </c>
      <c r="H846">
        <v>4.18</v>
      </c>
      <c r="I846">
        <v>3.08</v>
      </c>
      <c r="J846">
        <v>11.85</v>
      </c>
      <c r="K846">
        <v>59.69</v>
      </c>
      <c r="L846">
        <v>2.29</v>
      </c>
      <c r="M846">
        <v>725.94</v>
      </c>
      <c r="N846">
        <v>0.89</v>
      </c>
      <c r="O846">
        <v>0.66</v>
      </c>
      <c r="P846">
        <v>3.94</v>
      </c>
      <c r="Q846">
        <v>2.6</v>
      </c>
      <c r="R846">
        <v>13.39</v>
      </c>
      <c r="S846">
        <v>2.44</v>
      </c>
      <c r="T846">
        <v>0.9</v>
      </c>
      <c r="U846">
        <v>1.22</v>
      </c>
      <c r="V846">
        <v>1.1499999999999999</v>
      </c>
      <c r="W846">
        <v>2.75</v>
      </c>
      <c r="X846">
        <v>2.98</v>
      </c>
      <c r="Y846">
        <v>151.87</v>
      </c>
      <c r="Z846">
        <v>2.86</v>
      </c>
      <c r="AA846">
        <v>1.26</v>
      </c>
      <c r="AB846">
        <v>2.31</v>
      </c>
      <c r="AC846">
        <v>2.8</v>
      </c>
      <c r="AD846">
        <v>0.53</v>
      </c>
      <c r="AE846">
        <v>1.02</v>
      </c>
      <c r="AF846">
        <v>2.95</v>
      </c>
      <c r="AG846">
        <v>336.13</v>
      </c>
      <c r="AH846">
        <v>45.84</v>
      </c>
      <c r="AI846">
        <v>2.89</v>
      </c>
      <c r="AJ846">
        <v>2.88</v>
      </c>
      <c r="AK846">
        <v>3.04</v>
      </c>
      <c r="AL846">
        <v>2.8</v>
      </c>
      <c r="AM846">
        <v>9.0500000000000007</v>
      </c>
      <c r="AN846">
        <v>3.46</v>
      </c>
      <c r="AO846">
        <v>2.95</v>
      </c>
      <c r="AP846">
        <v>6.67</v>
      </c>
      <c r="AQ846" t="s">
        <v>334</v>
      </c>
      <c r="AR846">
        <v>2.19</v>
      </c>
      <c r="AS846">
        <v>3.05</v>
      </c>
      <c r="AT846">
        <v>2.76</v>
      </c>
      <c r="AU846">
        <v>6.09</v>
      </c>
    </row>
    <row r="847" spans="1:47" x14ac:dyDescent="0.25">
      <c r="A847">
        <v>5027</v>
      </c>
      <c r="B847" t="s">
        <v>424</v>
      </c>
      <c r="C847">
        <v>22</v>
      </c>
      <c r="D847" t="s">
        <v>472</v>
      </c>
      <c r="E847" t="s">
        <v>74</v>
      </c>
      <c r="F847">
        <v>91.28</v>
      </c>
      <c r="G847">
        <v>2.94</v>
      </c>
      <c r="H847">
        <v>5.98</v>
      </c>
      <c r="I847">
        <v>3.08</v>
      </c>
      <c r="J847">
        <v>13.12</v>
      </c>
      <c r="K847">
        <v>230.24</v>
      </c>
      <c r="L847">
        <v>2.29</v>
      </c>
      <c r="M847">
        <v>1005</v>
      </c>
      <c r="N847">
        <v>1.66</v>
      </c>
      <c r="O847">
        <v>0.66</v>
      </c>
      <c r="P847">
        <v>3</v>
      </c>
      <c r="Q847">
        <v>2.6</v>
      </c>
      <c r="R847">
        <v>12.82</v>
      </c>
      <c r="S847">
        <v>2.44</v>
      </c>
      <c r="T847">
        <v>0.9</v>
      </c>
      <c r="U847">
        <v>1.22</v>
      </c>
      <c r="V847">
        <v>1.1499999999999999</v>
      </c>
      <c r="W847">
        <v>2.75</v>
      </c>
      <c r="X847">
        <v>2.98</v>
      </c>
      <c r="Y847">
        <v>171.4</v>
      </c>
      <c r="Z847">
        <v>2.86</v>
      </c>
      <c r="AA847">
        <v>1.26</v>
      </c>
      <c r="AB847">
        <v>2.31</v>
      </c>
      <c r="AC847">
        <v>2.8</v>
      </c>
      <c r="AD847">
        <v>0.53</v>
      </c>
      <c r="AE847">
        <v>1.02</v>
      </c>
      <c r="AF847">
        <v>2.95</v>
      </c>
      <c r="AG847">
        <v>823.13</v>
      </c>
      <c r="AH847">
        <v>53.69</v>
      </c>
      <c r="AI847">
        <v>3.8</v>
      </c>
      <c r="AJ847">
        <v>5.96</v>
      </c>
      <c r="AK847">
        <v>3.04</v>
      </c>
      <c r="AL847">
        <v>2.8</v>
      </c>
      <c r="AM847">
        <v>29.19</v>
      </c>
      <c r="AN847">
        <v>3.46</v>
      </c>
      <c r="AO847">
        <v>2.95</v>
      </c>
      <c r="AP847">
        <v>5.65</v>
      </c>
      <c r="AQ847" t="s">
        <v>334</v>
      </c>
      <c r="AR847">
        <v>2.19</v>
      </c>
      <c r="AS847">
        <v>3.05</v>
      </c>
      <c r="AT847">
        <v>2.76</v>
      </c>
      <c r="AU847">
        <v>16.47</v>
      </c>
    </row>
    <row r="848" spans="1:47" x14ac:dyDescent="0.25">
      <c r="A848">
        <v>5027</v>
      </c>
      <c r="B848" t="s">
        <v>424</v>
      </c>
      <c r="C848">
        <v>25</v>
      </c>
      <c r="D848" t="s">
        <v>472</v>
      </c>
      <c r="E848" t="s">
        <v>74</v>
      </c>
      <c r="F848">
        <v>52.8</v>
      </c>
      <c r="G848">
        <v>2.94</v>
      </c>
      <c r="H848">
        <v>10.46</v>
      </c>
      <c r="I848">
        <v>3.08</v>
      </c>
      <c r="J848">
        <v>7.94</v>
      </c>
      <c r="K848">
        <v>120.92</v>
      </c>
      <c r="L848">
        <v>2.29</v>
      </c>
      <c r="M848">
        <v>1023</v>
      </c>
      <c r="N848">
        <v>1.57</v>
      </c>
      <c r="O848">
        <v>0.72</v>
      </c>
      <c r="P848">
        <v>3.97</v>
      </c>
      <c r="Q848">
        <v>2.6</v>
      </c>
      <c r="R848">
        <v>10.61</v>
      </c>
      <c r="S848">
        <v>2.44</v>
      </c>
      <c r="T848">
        <v>0.9</v>
      </c>
      <c r="U848">
        <v>1.22</v>
      </c>
      <c r="V848">
        <v>1.1499999999999999</v>
      </c>
      <c r="W848">
        <v>2.75</v>
      </c>
      <c r="X848">
        <v>2.98</v>
      </c>
      <c r="Y848">
        <v>122.93</v>
      </c>
      <c r="Z848">
        <v>2.86</v>
      </c>
      <c r="AA848">
        <v>1.26</v>
      </c>
      <c r="AB848">
        <v>2.31</v>
      </c>
      <c r="AC848">
        <v>2.8</v>
      </c>
      <c r="AD848">
        <v>0.53</v>
      </c>
      <c r="AE848">
        <v>1.02</v>
      </c>
      <c r="AF848">
        <v>2.95</v>
      </c>
      <c r="AG848">
        <v>1294</v>
      </c>
      <c r="AH848">
        <v>21.54</v>
      </c>
      <c r="AI848">
        <v>3.17</v>
      </c>
      <c r="AJ848">
        <v>2.88</v>
      </c>
      <c r="AK848">
        <v>3.04</v>
      </c>
      <c r="AL848">
        <v>2.8</v>
      </c>
      <c r="AM848">
        <v>11.13</v>
      </c>
      <c r="AN848">
        <v>3.46</v>
      </c>
      <c r="AO848">
        <v>2.95</v>
      </c>
      <c r="AP848">
        <v>7.19</v>
      </c>
      <c r="AQ848" t="s">
        <v>334</v>
      </c>
      <c r="AR848">
        <v>2.19</v>
      </c>
      <c r="AS848">
        <v>3.05</v>
      </c>
      <c r="AT848">
        <v>2.76</v>
      </c>
      <c r="AU848">
        <v>6.09</v>
      </c>
    </row>
    <row r="849" spans="1:47" x14ac:dyDescent="0.25">
      <c r="A849">
        <v>5028</v>
      </c>
      <c r="B849" t="s">
        <v>425</v>
      </c>
      <c r="C849">
        <v>0</v>
      </c>
      <c r="D849" t="s">
        <v>472</v>
      </c>
      <c r="E849" t="s">
        <v>74</v>
      </c>
      <c r="F849">
        <v>107.07</v>
      </c>
      <c r="G849">
        <v>2.94</v>
      </c>
      <c r="H849">
        <v>4.18</v>
      </c>
      <c r="I849">
        <v>3.08</v>
      </c>
      <c r="J849">
        <v>19.170000000000002</v>
      </c>
      <c r="K849">
        <v>46.89</v>
      </c>
      <c r="L849">
        <v>2.29</v>
      </c>
      <c r="M849">
        <v>451.73</v>
      </c>
      <c r="N849">
        <v>0.9</v>
      </c>
      <c r="O849">
        <v>0.66</v>
      </c>
      <c r="P849">
        <v>0.93</v>
      </c>
      <c r="Q849">
        <v>2.6</v>
      </c>
      <c r="R849">
        <v>5</v>
      </c>
      <c r="S849">
        <v>2.44</v>
      </c>
      <c r="T849">
        <v>0.9</v>
      </c>
      <c r="U849">
        <v>1.22</v>
      </c>
      <c r="V849">
        <v>1.1499999999999999</v>
      </c>
      <c r="W849">
        <v>2.75</v>
      </c>
      <c r="X849">
        <v>2.98</v>
      </c>
      <c r="Y849">
        <v>130.38</v>
      </c>
      <c r="Z849">
        <v>2.86</v>
      </c>
      <c r="AA849">
        <v>1.26</v>
      </c>
      <c r="AB849">
        <v>2.31</v>
      </c>
      <c r="AC849">
        <v>2.8</v>
      </c>
      <c r="AD849">
        <v>0.53</v>
      </c>
      <c r="AE849">
        <v>1.02</v>
      </c>
      <c r="AF849">
        <v>2.95</v>
      </c>
      <c r="AG849">
        <v>336.41</v>
      </c>
      <c r="AH849">
        <v>22.62</v>
      </c>
      <c r="AI849">
        <v>2.89</v>
      </c>
      <c r="AJ849">
        <v>2.97</v>
      </c>
      <c r="AK849">
        <v>3.04</v>
      </c>
      <c r="AL849">
        <v>2.8</v>
      </c>
      <c r="AM849">
        <v>16.100000000000001</v>
      </c>
      <c r="AN849">
        <v>3.46</v>
      </c>
      <c r="AO849">
        <v>2.95</v>
      </c>
      <c r="AP849">
        <v>5.16</v>
      </c>
      <c r="AQ849" t="s">
        <v>334</v>
      </c>
      <c r="AR849">
        <v>2.19</v>
      </c>
      <c r="AS849">
        <v>3.05</v>
      </c>
      <c r="AT849">
        <v>2.76</v>
      </c>
      <c r="AU849">
        <v>6.09</v>
      </c>
    </row>
    <row r="850" spans="1:47" x14ac:dyDescent="0.25">
      <c r="A850">
        <v>5028</v>
      </c>
      <c r="B850" t="s">
        <v>425</v>
      </c>
      <c r="C850">
        <v>3</v>
      </c>
      <c r="D850" t="s">
        <v>472</v>
      </c>
      <c r="E850" t="s">
        <v>74</v>
      </c>
      <c r="F850">
        <v>87.41</v>
      </c>
      <c r="G850">
        <v>2.94</v>
      </c>
      <c r="H850">
        <v>4.18</v>
      </c>
      <c r="I850">
        <v>3.08</v>
      </c>
      <c r="J850">
        <v>23.7</v>
      </c>
      <c r="K850">
        <v>18.54</v>
      </c>
      <c r="L850">
        <v>2.29</v>
      </c>
      <c r="M850">
        <v>415.7</v>
      </c>
      <c r="N850">
        <v>1.06</v>
      </c>
      <c r="O850">
        <v>0.66</v>
      </c>
      <c r="P850">
        <v>2.1</v>
      </c>
      <c r="Q850">
        <v>2.6</v>
      </c>
      <c r="R850">
        <v>6.44</v>
      </c>
      <c r="S850">
        <v>2.44</v>
      </c>
      <c r="T850">
        <v>0.9</v>
      </c>
      <c r="U850">
        <v>1.22</v>
      </c>
      <c r="V850">
        <v>1.1499999999999999</v>
      </c>
      <c r="W850">
        <v>2.75</v>
      </c>
      <c r="X850">
        <v>2.98</v>
      </c>
      <c r="Y850">
        <v>97.74</v>
      </c>
      <c r="Z850">
        <v>2.86</v>
      </c>
      <c r="AA850">
        <v>1.26</v>
      </c>
      <c r="AB850">
        <v>2.31</v>
      </c>
      <c r="AC850">
        <v>2.8</v>
      </c>
      <c r="AD850">
        <v>0.71</v>
      </c>
      <c r="AE850">
        <v>1.02</v>
      </c>
      <c r="AF850">
        <v>2.95</v>
      </c>
      <c r="AG850">
        <v>1126</v>
      </c>
      <c r="AH850">
        <v>10.62</v>
      </c>
      <c r="AI850">
        <v>3.17</v>
      </c>
      <c r="AJ850">
        <v>7.5</v>
      </c>
      <c r="AK850">
        <v>3.04</v>
      </c>
      <c r="AL850">
        <v>2.8</v>
      </c>
      <c r="AM850">
        <v>32.46</v>
      </c>
      <c r="AN850">
        <v>3.46</v>
      </c>
      <c r="AO850">
        <v>2.95</v>
      </c>
      <c r="AP850">
        <v>5.16</v>
      </c>
      <c r="AQ850" t="s">
        <v>334</v>
      </c>
      <c r="AR850">
        <v>2.19</v>
      </c>
      <c r="AS850">
        <v>3.05</v>
      </c>
      <c r="AT850">
        <v>2.76</v>
      </c>
      <c r="AU850">
        <v>6.09</v>
      </c>
    </row>
    <row r="851" spans="1:47" x14ac:dyDescent="0.25">
      <c r="A851">
        <v>5028</v>
      </c>
      <c r="B851" t="s">
        <v>425</v>
      </c>
      <c r="C851">
        <v>7</v>
      </c>
      <c r="D851" t="s">
        <v>472</v>
      </c>
      <c r="E851" t="s">
        <v>74</v>
      </c>
      <c r="F851">
        <v>25.96</v>
      </c>
      <c r="G851">
        <v>2.94</v>
      </c>
      <c r="H851">
        <v>4.18</v>
      </c>
      <c r="I851">
        <v>3.08</v>
      </c>
      <c r="J851">
        <v>14.98</v>
      </c>
      <c r="K851">
        <v>23.55</v>
      </c>
      <c r="L851">
        <v>2.29</v>
      </c>
      <c r="M851">
        <v>266.06</v>
      </c>
      <c r="N851">
        <v>1.75</v>
      </c>
      <c r="O851">
        <v>0.66</v>
      </c>
      <c r="P851">
        <v>4.5599999999999996</v>
      </c>
      <c r="Q851">
        <v>2.6</v>
      </c>
      <c r="R851">
        <v>5.47</v>
      </c>
      <c r="S851">
        <v>2.44</v>
      </c>
      <c r="T851">
        <v>0.9</v>
      </c>
      <c r="U851">
        <v>1.22</v>
      </c>
      <c r="V851">
        <v>1.1499999999999999</v>
      </c>
      <c r="W851">
        <v>2.75</v>
      </c>
      <c r="X851">
        <v>2.98</v>
      </c>
      <c r="Y851">
        <v>51.36</v>
      </c>
      <c r="Z851">
        <v>2.86</v>
      </c>
      <c r="AA851">
        <v>1.75</v>
      </c>
      <c r="AB851">
        <v>2.31</v>
      </c>
      <c r="AC851">
        <v>2.8</v>
      </c>
      <c r="AD851">
        <v>0.75</v>
      </c>
      <c r="AE851">
        <v>1.02</v>
      </c>
      <c r="AF851">
        <v>2.95</v>
      </c>
      <c r="AG851">
        <v>2706</v>
      </c>
      <c r="AH851">
        <v>7.36</v>
      </c>
      <c r="AI851">
        <v>3.17</v>
      </c>
      <c r="AJ851">
        <v>4.78</v>
      </c>
      <c r="AK851">
        <v>3.04</v>
      </c>
      <c r="AL851">
        <v>2.8</v>
      </c>
      <c r="AM851">
        <v>15.89</v>
      </c>
      <c r="AN851">
        <v>3.46</v>
      </c>
      <c r="AO851">
        <v>2.95</v>
      </c>
      <c r="AP851">
        <v>6.41</v>
      </c>
      <c r="AQ851" t="s">
        <v>334</v>
      </c>
      <c r="AR851">
        <v>2.19</v>
      </c>
      <c r="AS851">
        <v>3.05</v>
      </c>
      <c r="AT851">
        <v>2.76</v>
      </c>
      <c r="AU851">
        <v>6.09</v>
      </c>
    </row>
    <row r="852" spans="1:47" x14ac:dyDescent="0.25">
      <c r="A852">
        <v>5028</v>
      </c>
      <c r="B852" t="s">
        <v>425</v>
      </c>
      <c r="C852">
        <v>10</v>
      </c>
      <c r="D852" t="s">
        <v>472</v>
      </c>
      <c r="E852" t="s">
        <v>74</v>
      </c>
      <c r="F852">
        <v>108.8</v>
      </c>
      <c r="G852">
        <v>3.46</v>
      </c>
      <c r="H852">
        <v>4.18</v>
      </c>
      <c r="I852">
        <v>3.08</v>
      </c>
      <c r="J852">
        <v>23.15</v>
      </c>
      <c r="K852">
        <v>40.76</v>
      </c>
      <c r="L852">
        <v>2.29</v>
      </c>
      <c r="M852">
        <v>638.29</v>
      </c>
      <c r="N852">
        <v>3.19</v>
      </c>
      <c r="O852">
        <v>0.85</v>
      </c>
      <c r="P852">
        <v>6.77</v>
      </c>
      <c r="Q852">
        <v>2.6</v>
      </c>
      <c r="R852">
        <v>9</v>
      </c>
      <c r="S852">
        <v>2.44</v>
      </c>
      <c r="T852">
        <v>0.9</v>
      </c>
      <c r="U852">
        <v>1.22</v>
      </c>
      <c r="V852">
        <v>1.1499999999999999</v>
      </c>
      <c r="W852">
        <v>2.75</v>
      </c>
      <c r="X852">
        <v>2.98</v>
      </c>
      <c r="Y852">
        <v>170.6</v>
      </c>
      <c r="Z852">
        <v>2.86</v>
      </c>
      <c r="AA852">
        <v>1.26</v>
      </c>
      <c r="AB852">
        <v>2.31</v>
      </c>
      <c r="AC852">
        <v>2.8</v>
      </c>
      <c r="AD852">
        <v>0.75</v>
      </c>
      <c r="AE852">
        <v>1.02</v>
      </c>
      <c r="AF852">
        <v>2.95</v>
      </c>
      <c r="AG852">
        <v>3174</v>
      </c>
      <c r="AH852">
        <v>22.86</v>
      </c>
      <c r="AI852">
        <v>2.89</v>
      </c>
      <c r="AJ852">
        <v>5.57</v>
      </c>
      <c r="AK852">
        <v>3.04</v>
      </c>
      <c r="AL852">
        <v>2.8</v>
      </c>
      <c r="AM852">
        <v>30.33</v>
      </c>
      <c r="AN852">
        <v>3.46</v>
      </c>
      <c r="AO852">
        <v>2.95</v>
      </c>
      <c r="AP852">
        <v>9.35</v>
      </c>
      <c r="AQ852" t="s">
        <v>334</v>
      </c>
      <c r="AR852">
        <v>2.19</v>
      </c>
      <c r="AS852">
        <v>3.05</v>
      </c>
      <c r="AT852">
        <v>2.76</v>
      </c>
      <c r="AU852">
        <v>13.68</v>
      </c>
    </row>
    <row r="853" spans="1:47" x14ac:dyDescent="0.25">
      <c r="A853">
        <v>5028</v>
      </c>
      <c r="B853" t="s">
        <v>425</v>
      </c>
      <c r="C853">
        <v>14</v>
      </c>
      <c r="D853" t="s">
        <v>472</v>
      </c>
      <c r="E853" t="s">
        <v>74</v>
      </c>
      <c r="F853">
        <v>230.58</v>
      </c>
      <c r="G853">
        <v>13.29</v>
      </c>
      <c r="H853">
        <v>5.98</v>
      </c>
      <c r="I853">
        <v>3.49</v>
      </c>
      <c r="J853">
        <v>52.36</v>
      </c>
      <c r="K853">
        <v>40.17</v>
      </c>
      <c r="L853">
        <v>2.29</v>
      </c>
      <c r="M853">
        <v>704.88</v>
      </c>
      <c r="N853">
        <v>5.29</v>
      </c>
      <c r="O853">
        <v>1.25</v>
      </c>
      <c r="P853">
        <v>4.83</v>
      </c>
      <c r="Q853">
        <v>2.6</v>
      </c>
      <c r="R853">
        <v>20.99</v>
      </c>
      <c r="S853">
        <v>2.44</v>
      </c>
      <c r="T853">
        <v>0.9</v>
      </c>
      <c r="U853">
        <v>1.22</v>
      </c>
      <c r="V853">
        <v>1.1499999999999999</v>
      </c>
      <c r="W853">
        <v>2.75</v>
      </c>
      <c r="X853">
        <v>8.0500000000000007</v>
      </c>
      <c r="Y853">
        <v>622.83000000000004</v>
      </c>
      <c r="Z853">
        <v>2.86</v>
      </c>
      <c r="AA853">
        <v>2.52</v>
      </c>
      <c r="AB853">
        <v>2.31</v>
      </c>
      <c r="AC853">
        <v>2.8</v>
      </c>
      <c r="AD853">
        <v>0.85</v>
      </c>
      <c r="AE853">
        <v>1.02</v>
      </c>
      <c r="AF853">
        <v>2.95</v>
      </c>
      <c r="AG853">
        <v>1806</v>
      </c>
      <c r="AH853">
        <v>49.13</v>
      </c>
      <c r="AI853">
        <v>7.9</v>
      </c>
      <c r="AJ853">
        <v>8.98</v>
      </c>
      <c r="AK853">
        <v>3.04</v>
      </c>
      <c r="AL853">
        <v>2.8</v>
      </c>
      <c r="AM853">
        <v>54.69</v>
      </c>
      <c r="AN853">
        <v>3.46</v>
      </c>
      <c r="AO853">
        <v>2.95</v>
      </c>
      <c r="AP853">
        <v>11.33</v>
      </c>
      <c r="AQ853" t="s">
        <v>334</v>
      </c>
      <c r="AR853">
        <v>2.19</v>
      </c>
      <c r="AS853">
        <v>3.05</v>
      </c>
      <c r="AT853">
        <v>2.76</v>
      </c>
      <c r="AU853">
        <v>45.81</v>
      </c>
    </row>
    <row r="854" spans="1:47" x14ac:dyDescent="0.25">
      <c r="A854">
        <v>5028</v>
      </c>
      <c r="B854" t="s">
        <v>425</v>
      </c>
      <c r="C854">
        <v>29</v>
      </c>
      <c r="D854" t="s">
        <v>472</v>
      </c>
      <c r="E854" t="s">
        <v>74</v>
      </c>
      <c r="F854">
        <v>3.04</v>
      </c>
      <c r="G854">
        <v>2.94</v>
      </c>
      <c r="H854">
        <v>4.18</v>
      </c>
      <c r="I854">
        <v>3.08</v>
      </c>
      <c r="J854">
        <v>3.78</v>
      </c>
      <c r="K854">
        <v>2.04</v>
      </c>
      <c r="L854">
        <v>2.29</v>
      </c>
      <c r="M854">
        <v>3.36</v>
      </c>
      <c r="N854">
        <v>0.89</v>
      </c>
      <c r="O854">
        <v>0.66</v>
      </c>
      <c r="P854">
        <v>0.93</v>
      </c>
      <c r="Q854">
        <v>2.6</v>
      </c>
      <c r="R854">
        <v>0.9</v>
      </c>
      <c r="S854">
        <v>2.44</v>
      </c>
      <c r="T854">
        <v>0.9</v>
      </c>
      <c r="U854">
        <v>1.22</v>
      </c>
      <c r="V854">
        <v>1.1499999999999999</v>
      </c>
      <c r="W854">
        <v>2.75</v>
      </c>
      <c r="X854">
        <v>2.98</v>
      </c>
      <c r="Y854">
        <v>2.75</v>
      </c>
      <c r="Z854">
        <v>2.86</v>
      </c>
      <c r="AA854">
        <v>1.26</v>
      </c>
      <c r="AB854">
        <v>2.31</v>
      </c>
      <c r="AC854">
        <v>2.8</v>
      </c>
      <c r="AD854">
        <v>0.53</v>
      </c>
      <c r="AE854">
        <v>1.02</v>
      </c>
      <c r="AF854">
        <v>2.95</v>
      </c>
      <c r="AG854">
        <v>2.14</v>
      </c>
      <c r="AH854">
        <v>3.11</v>
      </c>
      <c r="AI854">
        <v>2.89</v>
      </c>
      <c r="AJ854">
        <v>2.88</v>
      </c>
      <c r="AK854">
        <v>3.04</v>
      </c>
      <c r="AL854">
        <v>2.8</v>
      </c>
      <c r="AM854">
        <v>2.5299999999999998</v>
      </c>
      <c r="AN854">
        <v>3.46</v>
      </c>
      <c r="AO854">
        <v>2.95</v>
      </c>
      <c r="AP854">
        <v>1.58</v>
      </c>
      <c r="AQ854" t="s">
        <v>334</v>
      </c>
      <c r="AR854">
        <v>2.19</v>
      </c>
      <c r="AS854">
        <v>3.05</v>
      </c>
      <c r="AT854">
        <v>2.76</v>
      </c>
      <c r="AU854">
        <v>6.09</v>
      </c>
    </row>
    <row r="855" spans="1:47" x14ac:dyDescent="0.25">
      <c r="A855">
        <v>5029</v>
      </c>
      <c r="B855" t="s">
        <v>451</v>
      </c>
      <c r="C855">
        <v>0</v>
      </c>
      <c r="D855" t="s">
        <v>472</v>
      </c>
      <c r="E855" t="s">
        <v>74</v>
      </c>
      <c r="F855">
        <v>12.02</v>
      </c>
      <c r="G855">
        <v>2.94</v>
      </c>
      <c r="H855">
        <v>4.18</v>
      </c>
      <c r="I855">
        <v>3.08</v>
      </c>
      <c r="J855">
        <v>3.78</v>
      </c>
      <c r="K855">
        <v>3.03</v>
      </c>
      <c r="L855">
        <v>2.29</v>
      </c>
      <c r="M855">
        <v>3.36</v>
      </c>
      <c r="N855">
        <v>0.89</v>
      </c>
      <c r="O855">
        <v>0.66</v>
      </c>
      <c r="P855">
        <v>0.93</v>
      </c>
      <c r="Q855">
        <v>2.6</v>
      </c>
      <c r="R855">
        <v>4.0999999999999996</v>
      </c>
      <c r="S855">
        <v>2.44</v>
      </c>
      <c r="T855">
        <v>0.9</v>
      </c>
      <c r="U855">
        <v>1.22</v>
      </c>
      <c r="V855">
        <v>1.1499999999999999</v>
      </c>
      <c r="W855">
        <v>2.75</v>
      </c>
      <c r="X855">
        <v>2.98</v>
      </c>
      <c r="Y855">
        <v>3.54</v>
      </c>
      <c r="Z855">
        <v>2.86</v>
      </c>
      <c r="AA855">
        <v>12.73</v>
      </c>
      <c r="AB855">
        <v>2.31</v>
      </c>
      <c r="AC855">
        <v>2.8</v>
      </c>
      <c r="AD855">
        <v>0.53</v>
      </c>
      <c r="AE855">
        <v>1.02</v>
      </c>
      <c r="AF855">
        <v>2.95</v>
      </c>
      <c r="AG855">
        <v>17.149999999999999</v>
      </c>
      <c r="AH855">
        <v>3.11</v>
      </c>
      <c r="AI855">
        <v>2.89</v>
      </c>
      <c r="AJ855">
        <v>2.88</v>
      </c>
      <c r="AK855">
        <v>3.04</v>
      </c>
      <c r="AL855">
        <v>2.8</v>
      </c>
      <c r="AM855">
        <v>2.5299999999999998</v>
      </c>
      <c r="AN855">
        <v>3.46</v>
      </c>
      <c r="AO855">
        <v>2.95</v>
      </c>
      <c r="AP855">
        <v>1.58</v>
      </c>
      <c r="AQ855" t="s">
        <v>334</v>
      </c>
      <c r="AR855">
        <v>2.19</v>
      </c>
      <c r="AS855">
        <v>3.05</v>
      </c>
      <c r="AT855">
        <v>2.76</v>
      </c>
      <c r="AU855">
        <v>6.09</v>
      </c>
    </row>
    <row r="856" spans="1:47" x14ac:dyDescent="0.25">
      <c r="A856">
        <v>5030</v>
      </c>
      <c r="B856" t="s">
        <v>426</v>
      </c>
      <c r="C856">
        <v>0</v>
      </c>
      <c r="D856" t="s">
        <v>472</v>
      </c>
      <c r="E856" t="s">
        <v>74</v>
      </c>
      <c r="F856">
        <v>27.11</v>
      </c>
      <c r="G856">
        <v>2.94</v>
      </c>
      <c r="H856">
        <v>4.18</v>
      </c>
      <c r="I856">
        <v>3.08</v>
      </c>
      <c r="J856">
        <v>3.78</v>
      </c>
      <c r="K856">
        <v>2.04</v>
      </c>
      <c r="L856">
        <v>2.29</v>
      </c>
      <c r="M856">
        <v>3.36</v>
      </c>
      <c r="N856">
        <v>0.89</v>
      </c>
      <c r="O856">
        <v>0.66</v>
      </c>
      <c r="P856">
        <v>2.04</v>
      </c>
      <c r="Q856">
        <v>2.6</v>
      </c>
      <c r="R856">
        <v>1.73</v>
      </c>
      <c r="S856">
        <v>2.44</v>
      </c>
      <c r="T856">
        <v>0.9</v>
      </c>
      <c r="U856">
        <v>1.22</v>
      </c>
      <c r="V856">
        <v>1.1499999999999999</v>
      </c>
      <c r="W856">
        <v>2.75</v>
      </c>
      <c r="X856">
        <v>2.98</v>
      </c>
      <c r="Y856">
        <v>2.75</v>
      </c>
      <c r="Z856">
        <v>2.86</v>
      </c>
      <c r="AA856">
        <v>1.26</v>
      </c>
      <c r="AB856">
        <v>2.31</v>
      </c>
      <c r="AC856">
        <v>2.8</v>
      </c>
      <c r="AD856">
        <v>0.53</v>
      </c>
      <c r="AE856">
        <v>1.02</v>
      </c>
      <c r="AF856">
        <v>2.95</v>
      </c>
      <c r="AG856">
        <v>2.14</v>
      </c>
      <c r="AH856">
        <v>12.05</v>
      </c>
      <c r="AI856">
        <v>2.89</v>
      </c>
      <c r="AJ856">
        <v>2.88</v>
      </c>
      <c r="AK856">
        <v>3.04</v>
      </c>
      <c r="AL856">
        <v>2.8</v>
      </c>
      <c r="AM856">
        <v>2.5299999999999998</v>
      </c>
      <c r="AN856">
        <v>3.46</v>
      </c>
      <c r="AO856">
        <v>2.95</v>
      </c>
      <c r="AP856">
        <v>1.58</v>
      </c>
      <c r="AQ856" t="s">
        <v>334</v>
      </c>
      <c r="AR856">
        <v>2.19</v>
      </c>
      <c r="AS856">
        <v>3.05</v>
      </c>
      <c r="AT856">
        <v>2.76</v>
      </c>
      <c r="AU856">
        <v>6.09</v>
      </c>
    </row>
    <row r="857" spans="1:47" x14ac:dyDescent="0.25">
      <c r="A857">
        <v>5031</v>
      </c>
      <c r="B857" t="s">
        <v>452</v>
      </c>
      <c r="C857">
        <v>0</v>
      </c>
      <c r="D857" t="s">
        <v>472</v>
      </c>
      <c r="E857" t="s">
        <v>74</v>
      </c>
      <c r="F857">
        <v>23.43</v>
      </c>
      <c r="G857">
        <v>26.22</v>
      </c>
      <c r="H857">
        <v>58.07</v>
      </c>
      <c r="I857">
        <v>6.29</v>
      </c>
      <c r="J857">
        <v>72.7</v>
      </c>
      <c r="K857">
        <v>2729</v>
      </c>
      <c r="L857">
        <v>7.6</v>
      </c>
      <c r="M857">
        <v>1730</v>
      </c>
      <c r="N857">
        <v>29.74</v>
      </c>
      <c r="O857">
        <v>4.6399999999999997</v>
      </c>
      <c r="P857">
        <v>10.06</v>
      </c>
      <c r="Q857">
        <v>63.34</v>
      </c>
      <c r="R857">
        <v>65.819999999999993</v>
      </c>
      <c r="S857">
        <v>2.44</v>
      </c>
      <c r="T857">
        <v>0.9</v>
      </c>
      <c r="U857">
        <v>1.22</v>
      </c>
      <c r="V857">
        <v>1.1499999999999999</v>
      </c>
      <c r="W857">
        <v>1735</v>
      </c>
      <c r="X857">
        <v>11.59</v>
      </c>
      <c r="Y857">
        <v>1923</v>
      </c>
      <c r="Z857">
        <v>2.86</v>
      </c>
      <c r="AA857">
        <v>55.86</v>
      </c>
      <c r="AB857">
        <v>2.31</v>
      </c>
      <c r="AC857">
        <v>10.66</v>
      </c>
      <c r="AD857">
        <v>3.03</v>
      </c>
      <c r="AE857">
        <v>1.02</v>
      </c>
      <c r="AF857">
        <v>5.24</v>
      </c>
      <c r="AG857">
        <v>9580</v>
      </c>
      <c r="AH857">
        <v>1441</v>
      </c>
      <c r="AI857">
        <v>12.03</v>
      </c>
      <c r="AJ857">
        <v>10.93</v>
      </c>
      <c r="AK857">
        <v>159.88</v>
      </c>
      <c r="AL857">
        <v>239.13</v>
      </c>
      <c r="AM857">
        <v>14.96</v>
      </c>
      <c r="AN857">
        <v>3.46</v>
      </c>
      <c r="AO857">
        <v>26.31</v>
      </c>
      <c r="AP857">
        <v>18.190000000000001</v>
      </c>
      <c r="AQ857" t="s">
        <v>334</v>
      </c>
      <c r="AR857">
        <v>5.04</v>
      </c>
      <c r="AS857">
        <v>154.51</v>
      </c>
      <c r="AT857">
        <v>2.76</v>
      </c>
      <c r="AU857">
        <v>150.68</v>
      </c>
    </row>
    <row r="858" spans="1:47" x14ac:dyDescent="0.25">
      <c r="A858">
        <v>5031</v>
      </c>
      <c r="B858" t="s">
        <v>452</v>
      </c>
      <c r="C858">
        <v>4</v>
      </c>
      <c r="D858" t="s">
        <v>472</v>
      </c>
      <c r="E858" t="s">
        <v>74</v>
      </c>
      <c r="F858">
        <v>100.76</v>
      </c>
      <c r="G858">
        <v>41.68</v>
      </c>
      <c r="H858">
        <v>41</v>
      </c>
      <c r="I858">
        <v>5.51</v>
      </c>
      <c r="J858">
        <v>65.48</v>
      </c>
      <c r="K858">
        <v>3137</v>
      </c>
      <c r="L858">
        <v>5</v>
      </c>
      <c r="M858">
        <v>2545</v>
      </c>
      <c r="N858">
        <v>42.63</v>
      </c>
      <c r="O858">
        <v>16.78</v>
      </c>
      <c r="P858">
        <v>23.25</v>
      </c>
      <c r="Q858">
        <v>101.49</v>
      </c>
      <c r="R858">
        <v>101.21</v>
      </c>
      <c r="S858">
        <v>2.44</v>
      </c>
      <c r="T858">
        <v>0.9</v>
      </c>
      <c r="U858">
        <v>2.99</v>
      </c>
      <c r="V858">
        <v>1.1499999999999999</v>
      </c>
      <c r="W858">
        <v>854.52</v>
      </c>
      <c r="X858">
        <v>12.16</v>
      </c>
      <c r="Y858">
        <v>2122</v>
      </c>
      <c r="Z858">
        <v>2.86</v>
      </c>
      <c r="AA858">
        <v>248.09</v>
      </c>
      <c r="AB858">
        <v>2.31</v>
      </c>
      <c r="AC858">
        <v>6.73</v>
      </c>
      <c r="AD858">
        <v>1.99</v>
      </c>
      <c r="AE858">
        <v>1.02</v>
      </c>
      <c r="AF858">
        <v>4.3</v>
      </c>
      <c r="AG858">
        <v>11379</v>
      </c>
      <c r="AH858">
        <v>612.04999999999995</v>
      </c>
      <c r="AI858">
        <v>14.07</v>
      </c>
      <c r="AJ858">
        <v>12.3</v>
      </c>
      <c r="AK858">
        <v>170.94</v>
      </c>
      <c r="AL858">
        <v>230.94</v>
      </c>
      <c r="AM858">
        <v>60.71</v>
      </c>
      <c r="AN858">
        <v>49.35</v>
      </c>
      <c r="AO858">
        <v>322.70999999999998</v>
      </c>
      <c r="AP858">
        <v>72.97</v>
      </c>
      <c r="AQ858" t="s">
        <v>334</v>
      </c>
      <c r="AR858">
        <v>12.17</v>
      </c>
      <c r="AS858">
        <v>104.06</v>
      </c>
      <c r="AT858">
        <v>2.76</v>
      </c>
      <c r="AU858">
        <v>177.82</v>
      </c>
    </row>
    <row r="859" spans="1:47" x14ac:dyDescent="0.25">
      <c r="A859">
        <v>5031</v>
      </c>
      <c r="B859" t="s">
        <v>452</v>
      </c>
      <c r="C859">
        <v>8</v>
      </c>
      <c r="D859" t="s">
        <v>472</v>
      </c>
      <c r="E859" t="s">
        <v>74</v>
      </c>
      <c r="F859">
        <v>3.04</v>
      </c>
      <c r="G859">
        <v>2.94</v>
      </c>
      <c r="H859">
        <v>4.18</v>
      </c>
      <c r="I859">
        <v>3.08</v>
      </c>
      <c r="J859">
        <v>3.78</v>
      </c>
      <c r="K859">
        <v>2.04</v>
      </c>
      <c r="L859">
        <v>2.29</v>
      </c>
      <c r="M859">
        <v>3.36</v>
      </c>
      <c r="N859">
        <v>0.89</v>
      </c>
      <c r="O859">
        <v>0.66</v>
      </c>
      <c r="P859">
        <v>0.93</v>
      </c>
      <c r="Q859">
        <v>2.6</v>
      </c>
      <c r="R859">
        <v>0.9</v>
      </c>
      <c r="S859">
        <v>2.44</v>
      </c>
      <c r="T859">
        <v>0.9</v>
      </c>
      <c r="U859">
        <v>1.22</v>
      </c>
      <c r="V859">
        <v>1.1499999999999999</v>
      </c>
      <c r="W859">
        <v>2.75</v>
      </c>
      <c r="X859">
        <v>2.98</v>
      </c>
      <c r="Y859">
        <v>2.75</v>
      </c>
      <c r="Z859">
        <v>2.86</v>
      </c>
      <c r="AA859">
        <v>1.26</v>
      </c>
      <c r="AB859">
        <v>2.31</v>
      </c>
      <c r="AC859">
        <v>2.8</v>
      </c>
      <c r="AD859">
        <v>0.53</v>
      </c>
      <c r="AE859">
        <v>1.02</v>
      </c>
      <c r="AF859">
        <v>2.95</v>
      </c>
      <c r="AG859">
        <v>2.14</v>
      </c>
      <c r="AH859">
        <v>3.11</v>
      </c>
      <c r="AI859">
        <v>2.89</v>
      </c>
      <c r="AJ859">
        <v>2.88</v>
      </c>
      <c r="AK859">
        <v>3.04</v>
      </c>
      <c r="AL859">
        <v>2.8</v>
      </c>
      <c r="AM859">
        <v>2.5299999999999998</v>
      </c>
      <c r="AN859">
        <v>3.46</v>
      </c>
      <c r="AO859">
        <v>2.95</v>
      </c>
      <c r="AP859">
        <v>1.58</v>
      </c>
      <c r="AQ859" t="s">
        <v>334</v>
      </c>
      <c r="AR859">
        <v>2.19</v>
      </c>
      <c r="AS859">
        <v>3.05</v>
      </c>
      <c r="AT859">
        <v>2.76</v>
      </c>
      <c r="AU859">
        <v>6.09</v>
      </c>
    </row>
    <row r="860" spans="1:47" x14ac:dyDescent="0.25">
      <c r="A860">
        <v>5031</v>
      </c>
      <c r="B860" t="s">
        <v>452</v>
      </c>
      <c r="C860">
        <v>11</v>
      </c>
      <c r="D860" t="s">
        <v>472</v>
      </c>
      <c r="E860" t="s">
        <v>74</v>
      </c>
      <c r="F860">
        <v>3.04</v>
      </c>
      <c r="G860">
        <v>2.94</v>
      </c>
      <c r="H860">
        <v>4.18</v>
      </c>
      <c r="I860">
        <v>3.08</v>
      </c>
      <c r="J860">
        <v>3.78</v>
      </c>
      <c r="K860">
        <v>2.04</v>
      </c>
      <c r="L860">
        <v>2.29</v>
      </c>
      <c r="M860">
        <v>3.36</v>
      </c>
      <c r="N860">
        <v>0.89</v>
      </c>
      <c r="O860">
        <v>0.66</v>
      </c>
      <c r="P860">
        <v>0.93</v>
      </c>
      <c r="Q860">
        <v>2.6</v>
      </c>
      <c r="R860">
        <v>1.4</v>
      </c>
      <c r="S860">
        <v>2.44</v>
      </c>
      <c r="T860">
        <v>0.9</v>
      </c>
      <c r="U860">
        <v>1.22</v>
      </c>
      <c r="V860">
        <v>1.1499999999999999</v>
      </c>
      <c r="W860">
        <v>2.75</v>
      </c>
      <c r="X860">
        <v>2.98</v>
      </c>
      <c r="Y860">
        <v>2.75</v>
      </c>
      <c r="Z860">
        <v>2.86</v>
      </c>
      <c r="AA860">
        <v>1.26</v>
      </c>
      <c r="AB860">
        <v>2.31</v>
      </c>
      <c r="AC860">
        <v>2.8</v>
      </c>
      <c r="AD860">
        <v>0.53</v>
      </c>
      <c r="AE860">
        <v>1.02</v>
      </c>
      <c r="AF860">
        <v>2.95</v>
      </c>
      <c r="AG860">
        <v>2.14</v>
      </c>
      <c r="AH860">
        <v>3.11</v>
      </c>
      <c r="AI860">
        <v>2.89</v>
      </c>
      <c r="AJ860">
        <v>2.88</v>
      </c>
      <c r="AK860">
        <v>3.04</v>
      </c>
      <c r="AL860">
        <v>2.8</v>
      </c>
      <c r="AM860">
        <v>2.5299999999999998</v>
      </c>
      <c r="AN860">
        <v>3.46</v>
      </c>
      <c r="AO860">
        <v>2.95</v>
      </c>
      <c r="AP860">
        <v>1.58</v>
      </c>
      <c r="AQ860" t="s">
        <v>334</v>
      </c>
      <c r="AR860">
        <v>2.19</v>
      </c>
      <c r="AS860">
        <v>3.05</v>
      </c>
      <c r="AT860">
        <v>2.76</v>
      </c>
      <c r="AU860">
        <v>6.09</v>
      </c>
    </row>
    <row r="861" spans="1:47" x14ac:dyDescent="0.25">
      <c r="A861">
        <v>5031</v>
      </c>
      <c r="B861" t="s">
        <v>452</v>
      </c>
      <c r="C861">
        <v>22</v>
      </c>
      <c r="D861" t="s">
        <v>472</v>
      </c>
      <c r="E861" t="s">
        <v>74</v>
      </c>
      <c r="F861">
        <v>3.04</v>
      </c>
      <c r="G861">
        <v>2.94</v>
      </c>
      <c r="H861">
        <v>4.18</v>
      </c>
      <c r="I861">
        <v>3.08</v>
      </c>
      <c r="J861">
        <v>3.78</v>
      </c>
      <c r="K861">
        <v>2.04</v>
      </c>
      <c r="L861">
        <v>2.29</v>
      </c>
      <c r="M861">
        <v>3.36</v>
      </c>
      <c r="N861">
        <v>0.89</v>
      </c>
      <c r="O861">
        <v>0.66</v>
      </c>
      <c r="P861">
        <v>0.93</v>
      </c>
      <c r="Q861">
        <v>2.6</v>
      </c>
      <c r="R861">
        <v>0.9</v>
      </c>
      <c r="S861">
        <v>2.44</v>
      </c>
      <c r="T861">
        <v>0.9</v>
      </c>
      <c r="U861">
        <v>1.22</v>
      </c>
      <c r="V861">
        <v>1.1499999999999999</v>
      </c>
      <c r="W861">
        <v>2.75</v>
      </c>
      <c r="X861">
        <v>2.98</v>
      </c>
      <c r="Y861">
        <v>2.75</v>
      </c>
      <c r="Z861">
        <v>2.86</v>
      </c>
      <c r="AA861">
        <v>1.26</v>
      </c>
      <c r="AB861">
        <v>2.31</v>
      </c>
      <c r="AC861">
        <v>2.8</v>
      </c>
      <c r="AD861">
        <v>0.53</v>
      </c>
      <c r="AE861">
        <v>1.02</v>
      </c>
      <c r="AF861">
        <v>2.95</v>
      </c>
      <c r="AG861">
        <v>2.14</v>
      </c>
      <c r="AH861">
        <v>3.11</v>
      </c>
      <c r="AI861">
        <v>2.89</v>
      </c>
      <c r="AJ861">
        <v>2.88</v>
      </c>
      <c r="AK861">
        <v>3.04</v>
      </c>
      <c r="AL861">
        <v>2.8</v>
      </c>
      <c r="AM861">
        <v>2.5299999999999998</v>
      </c>
      <c r="AN861">
        <v>3.46</v>
      </c>
      <c r="AO861">
        <v>2.95</v>
      </c>
      <c r="AP861">
        <v>1.58</v>
      </c>
      <c r="AQ861" t="s">
        <v>334</v>
      </c>
      <c r="AR861">
        <v>2.19</v>
      </c>
      <c r="AS861">
        <v>3.05</v>
      </c>
      <c r="AT861">
        <v>2.76</v>
      </c>
      <c r="AU861">
        <v>6.09</v>
      </c>
    </row>
    <row r="862" spans="1:47" x14ac:dyDescent="0.25">
      <c r="A862">
        <v>5032</v>
      </c>
      <c r="B862" t="s">
        <v>427</v>
      </c>
      <c r="C862">
        <v>0</v>
      </c>
      <c r="D862" t="s">
        <v>472</v>
      </c>
      <c r="E862" t="s">
        <v>74</v>
      </c>
      <c r="F862">
        <v>17.18</v>
      </c>
      <c r="G862">
        <v>2.94</v>
      </c>
      <c r="H862">
        <v>4.18</v>
      </c>
      <c r="I862">
        <v>3.08</v>
      </c>
      <c r="J862">
        <v>14.98</v>
      </c>
      <c r="K862">
        <v>2.35</v>
      </c>
      <c r="L862">
        <v>2.29</v>
      </c>
      <c r="M862">
        <v>26.65</v>
      </c>
      <c r="N862">
        <v>1.57</v>
      </c>
      <c r="O862">
        <v>2.5499999999999998</v>
      </c>
      <c r="P862">
        <v>1.86</v>
      </c>
      <c r="Q862">
        <v>2.6</v>
      </c>
      <c r="R862">
        <v>7.44</v>
      </c>
      <c r="S862">
        <v>2.44</v>
      </c>
      <c r="T862">
        <v>0.9</v>
      </c>
      <c r="U862">
        <v>1.22</v>
      </c>
      <c r="V862">
        <v>1.1499999999999999</v>
      </c>
      <c r="W862">
        <v>9.58</v>
      </c>
      <c r="X862">
        <v>2.98</v>
      </c>
      <c r="Y862">
        <v>15.74</v>
      </c>
      <c r="Z862">
        <v>2.86</v>
      </c>
      <c r="AA862">
        <v>1.33</v>
      </c>
      <c r="AB862">
        <v>2.31</v>
      </c>
      <c r="AC862">
        <v>2.8</v>
      </c>
      <c r="AD862">
        <v>0.53</v>
      </c>
      <c r="AE862">
        <v>1.02</v>
      </c>
      <c r="AF862">
        <v>2.95</v>
      </c>
      <c r="AG862">
        <v>1424</v>
      </c>
      <c r="AH862">
        <v>83.29</v>
      </c>
      <c r="AI862">
        <v>2.89</v>
      </c>
      <c r="AJ862">
        <v>2.88</v>
      </c>
      <c r="AK862">
        <v>3.04</v>
      </c>
      <c r="AL862">
        <v>2.8</v>
      </c>
      <c r="AM862">
        <v>4.32</v>
      </c>
      <c r="AN862">
        <v>3.46</v>
      </c>
      <c r="AO862">
        <v>2.95</v>
      </c>
      <c r="AP862">
        <v>1.93</v>
      </c>
      <c r="AQ862" t="s">
        <v>334</v>
      </c>
      <c r="AR862">
        <v>2.19</v>
      </c>
      <c r="AS862">
        <v>3.05</v>
      </c>
      <c r="AT862">
        <v>2.76</v>
      </c>
      <c r="AU862">
        <v>6.09</v>
      </c>
    </row>
    <row r="863" spans="1:47" x14ac:dyDescent="0.25">
      <c r="A863">
        <v>5032</v>
      </c>
      <c r="B863" t="s">
        <v>427</v>
      </c>
      <c r="C863">
        <v>15</v>
      </c>
      <c r="D863" t="s">
        <v>472</v>
      </c>
      <c r="E863" t="s">
        <v>74</v>
      </c>
      <c r="F863">
        <v>21.12</v>
      </c>
      <c r="G863">
        <v>2.94</v>
      </c>
      <c r="H863">
        <v>4.18</v>
      </c>
      <c r="I863">
        <v>3.08</v>
      </c>
      <c r="J863">
        <v>8.6</v>
      </c>
      <c r="K863">
        <v>2.04</v>
      </c>
      <c r="L863">
        <v>2.29</v>
      </c>
      <c r="M863">
        <v>3.36</v>
      </c>
      <c r="N863">
        <v>0.89</v>
      </c>
      <c r="O863">
        <v>0.66</v>
      </c>
      <c r="P863">
        <v>0.93</v>
      </c>
      <c r="Q863">
        <v>2.6</v>
      </c>
      <c r="R863">
        <v>2.08</v>
      </c>
      <c r="S863">
        <v>2.44</v>
      </c>
      <c r="T863">
        <v>0.9</v>
      </c>
      <c r="U863">
        <v>1.22</v>
      </c>
      <c r="V863">
        <v>1.1499999999999999</v>
      </c>
      <c r="W863">
        <v>2.75</v>
      </c>
      <c r="X863">
        <v>2.98</v>
      </c>
      <c r="Y863">
        <v>28.38</v>
      </c>
      <c r="Z863">
        <v>2.86</v>
      </c>
      <c r="AA863">
        <v>1.26</v>
      </c>
      <c r="AB863">
        <v>2.31</v>
      </c>
      <c r="AC863">
        <v>2.8</v>
      </c>
      <c r="AD863">
        <v>0.53</v>
      </c>
      <c r="AE863">
        <v>1.02</v>
      </c>
      <c r="AF863">
        <v>2.95</v>
      </c>
      <c r="AG863">
        <v>15.54</v>
      </c>
      <c r="AH863">
        <v>11.01</v>
      </c>
      <c r="AI863">
        <v>2.89</v>
      </c>
      <c r="AJ863">
        <v>2.88</v>
      </c>
      <c r="AK863">
        <v>3.04</v>
      </c>
      <c r="AL863">
        <v>2.8</v>
      </c>
      <c r="AM863">
        <v>6.46</v>
      </c>
      <c r="AN863">
        <v>3.46</v>
      </c>
      <c r="AO863">
        <v>2.95</v>
      </c>
      <c r="AP863">
        <v>1.58</v>
      </c>
      <c r="AQ863" t="s">
        <v>334</v>
      </c>
      <c r="AR863">
        <v>2.19</v>
      </c>
      <c r="AS863">
        <v>3.05</v>
      </c>
      <c r="AT863">
        <v>2.76</v>
      </c>
      <c r="AU863">
        <v>6.09</v>
      </c>
    </row>
    <row r="864" spans="1:47" x14ac:dyDescent="0.25">
      <c r="A864">
        <v>5032</v>
      </c>
      <c r="B864" t="s">
        <v>427</v>
      </c>
      <c r="C864">
        <v>18</v>
      </c>
      <c r="D864" t="s">
        <v>472</v>
      </c>
      <c r="E864" t="s">
        <v>74</v>
      </c>
      <c r="F864">
        <v>24.16</v>
      </c>
      <c r="G864">
        <v>2.94</v>
      </c>
      <c r="H864">
        <v>4.18</v>
      </c>
      <c r="I864">
        <v>3.08</v>
      </c>
      <c r="J864">
        <v>4.59</v>
      </c>
      <c r="K864">
        <v>2.04</v>
      </c>
      <c r="L864">
        <v>2.29</v>
      </c>
      <c r="M864">
        <v>3.36</v>
      </c>
      <c r="N864">
        <v>0.89</v>
      </c>
      <c r="O864">
        <v>0.66</v>
      </c>
      <c r="P864">
        <v>0.93</v>
      </c>
      <c r="Q864">
        <v>2.6</v>
      </c>
      <c r="R864">
        <v>3.04</v>
      </c>
      <c r="S864">
        <v>2.44</v>
      </c>
      <c r="T864">
        <v>0.9</v>
      </c>
      <c r="U864">
        <v>1.22</v>
      </c>
      <c r="V864">
        <v>1.1499999999999999</v>
      </c>
      <c r="W864">
        <v>2.75</v>
      </c>
      <c r="X864">
        <v>2.98</v>
      </c>
      <c r="Y864">
        <v>8.8000000000000007</v>
      </c>
      <c r="Z864">
        <v>2.86</v>
      </c>
      <c r="AA864">
        <v>1.26</v>
      </c>
      <c r="AB864">
        <v>2.31</v>
      </c>
      <c r="AC864">
        <v>2.8</v>
      </c>
      <c r="AD864">
        <v>0.53</v>
      </c>
      <c r="AE864">
        <v>1.02</v>
      </c>
      <c r="AF864">
        <v>2.95</v>
      </c>
      <c r="AG864">
        <v>26.08</v>
      </c>
      <c r="AH864">
        <v>6.78</v>
      </c>
      <c r="AI864">
        <v>2.89</v>
      </c>
      <c r="AJ864">
        <v>2.88</v>
      </c>
      <c r="AK864">
        <v>3.04</v>
      </c>
      <c r="AL864">
        <v>2.8</v>
      </c>
      <c r="AM864">
        <v>4.99</v>
      </c>
      <c r="AN864">
        <v>3.46</v>
      </c>
      <c r="AO864">
        <v>2.95</v>
      </c>
      <c r="AP864">
        <v>1.58</v>
      </c>
      <c r="AQ864" t="s">
        <v>334</v>
      </c>
      <c r="AR864">
        <v>2.19</v>
      </c>
      <c r="AS864">
        <v>3.05</v>
      </c>
      <c r="AT864">
        <v>2.76</v>
      </c>
      <c r="AU864">
        <v>6.09</v>
      </c>
    </row>
    <row r="865" spans="1:47" x14ac:dyDescent="0.25">
      <c r="A865">
        <v>5032</v>
      </c>
      <c r="B865" t="s">
        <v>427</v>
      </c>
      <c r="C865">
        <v>22</v>
      </c>
      <c r="D865" t="s">
        <v>472</v>
      </c>
      <c r="E865" t="s">
        <v>74</v>
      </c>
      <c r="F865">
        <v>4.2</v>
      </c>
      <c r="G865">
        <v>2.94</v>
      </c>
      <c r="H865">
        <v>4.18</v>
      </c>
      <c r="I865">
        <v>3.08</v>
      </c>
      <c r="J865">
        <v>3.92</v>
      </c>
      <c r="K865">
        <v>2.04</v>
      </c>
      <c r="L865">
        <v>2.29</v>
      </c>
      <c r="M865">
        <v>3.36</v>
      </c>
      <c r="N865">
        <v>0.89</v>
      </c>
      <c r="O865">
        <v>0.66</v>
      </c>
      <c r="P865">
        <v>0.93</v>
      </c>
      <c r="Q865">
        <v>2.6</v>
      </c>
      <c r="R865">
        <v>1.73</v>
      </c>
      <c r="S865">
        <v>2.44</v>
      </c>
      <c r="T865">
        <v>0.9</v>
      </c>
      <c r="U865">
        <v>1.22</v>
      </c>
      <c r="V865">
        <v>1.1499999999999999</v>
      </c>
      <c r="W865">
        <v>2.75</v>
      </c>
      <c r="X865">
        <v>2.98</v>
      </c>
      <c r="Y865">
        <v>2.75</v>
      </c>
      <c r="Z865">
        <v>2.86</v>
      </c>
      <c r="AA865">
        <v>1.26</v>
      </c>
      <c r="AB865">
        <v>2.31</v>
      </c>
      <c r="AC865">
        <v>2.8</v>
      </c>
      <c r="AD865">
        <v>0.53</v>
      </c>
      <c r="AE865">
        <v>1.02</v>
      </c>
      <c r="AF865">
        <v>2.95</v>
      </c>
      <c r="AG865">
        <v>2.14</v>
      </c>
      <c r="AH865">
        <v>3.11</v>
      </c>
      <c r="AI865">
        <v>2.89</v>
      </c>
      <c r="AJ865">
        <v>2.88</v>
      </c>
      <c r="AK865">
        <v>3.04</v>
      </c>
      <c r="AL865">
        <v>2.8</v>
      </c>
      <c r="AM865">
        <v>2.5299999999999998</v>
      </c>
      <c r="AN865">
        <v>3.46</v>
      </c>
      <c r="AO865">
        <v>2.95</v>
      </c>
      <c r="AP865">
        <v>1.58</v>
      </c>
      <c r="AQ865" t="s">
        <v>334</v>
      </c>
      <c r="AR865">
        <v>2.19</v>
      </c>
      <c r="AS865">
        <v>3.05</v>
      </c>
      <c r="AT865">
        <v>2.76</v>
      </c>
      <c r="AU865">
        <v>6.09</v>
      </c>
    </row>
    <row r="866" spans="1:47" x14ac:dyDescent="0.25">
      <c r="A866">
        <v>5032</v>
      </c>
      <c r="B866" t="s">
        <v>427</v>
      </c>
      <c r="C866">
        <v>26</v>
      </c>
      <c r="D866" t="s">
        <v>472</v>
      </c>
      <c r="E866" t="s">
        <v>74</v>
      </c>
      <c r="F866">
        <v>3.04</v>
      </c>
      <c r="G866">
        <v>2.94</v>
      </c>
      <c r="H866">
        <v>4.18</v>
      </c>
      <c r="I866">
        <v>3.08</v>
      </c>
      <c r="J866">
        <v>3.78</v>
      </c>
      <c r="K866">
        <v>2.04</v>
      </c>
      <c r="L866">
        <v>2.29</v>
      </c>
      <c r="M866">
        <v>3.36</v>
      </c>
      <c r="N866">
        <v>0.89</v>
      </c>
      <c r="O866">
        <v>0.66</v>
      </c>
      <c r="P866">
        <v>0.93</v>
      </c>
      <c r="Q866">
        <v>2.6</v>
      </c>
      <c r="R866">
        <v>0.9</v>
      </c>
      <c r="S866">
        <v>2.44</v>
      </c>
      <c r="T866">
        <v>0.9</v>
      </c>
      <c r="U866">
        <v>1.22</v>
      </c>
      <c r="V866">
        <v>1.1499999999999999</v>
      </c>
      <c r="W866">
        <v>2.75</v>
      </c>
      <c r="X866">
        <v>2.98</v>
      </c>
      <c r="Y866">
        <v>2.75</v>
      </c>
      <c r="Z866">
        <v>2.86</v>
      </c>
      <c r="AA866">
        <v>1.26</v>
      </c>
      <c r="AB866">
        <v>2.31</v>
      </c>
      <c r="AC866">
        <v>2.8</v>
      </c>
      <c r="AD866">
        <v>0.53</v>
      </c>
      <c r="AE866">
        <v>1.02</v>
      </c>
      <c r="AF866">
        <v>2.95</v>
      </c>
      <c r="AG866">
        <v>2.14</v>
      </c>
      <c r="AH866">
        <v>3.11</v>
      </c>
      <c r="AI866">
        <v>2.89</v>
      </c>
      <c r="AJ866">
        <v>2.88</v>
      </c>
      <c r="AK866">
        <v>3.04</v>
      </c>
      <c r="AL866">
        <v>2.8</v>
      </c>
      <c r="AM866">
        <v>2.5299999999999998</v>
      </c>
      <c r="AN866">
        <v>3.46</v>
      </c>
      <c r="AO866">
        <v>2.95</v>
      </c>
      <c r="AP866">
        <v>1.58</v>
      </c>
      <c r="AQ866" t="s">
        <v>334</v>
      </c>
      <c r="AR866">
        <v>2.19</v>
      </c>
      <c r="AS866">
        <v>3.05</v>
      </c>
      <c r="AT866">
        <v>2.76</v>
      </c>
      <c r="AU866">
        <v>6.09</v>
      </c>
    </row>
    <row r="867" spans="1:47" x14ac:dyDescent="0.25">
      <c r="A867">
        <v>5032</v>
      </c>
      <c r="B867" t="s">
        <v>427</v>
      </c>
      <c r="C867">
        <v>41</v>
      </c>
      <c r="D867" t="s">
        <v>472</v>
      </c>
      <c r="E867" t="s">
        <v>74</v>
      </c>
      <c r="F867">
        <v>9.9600000000000009</v>
      </c>
      <c r="G867">
        <v>2.94</v>
      </c>
      <c r="H867">
        <v>4.18</v>
      </c>
      <c r="I867">
        <v>3.08</v>
      </c>
      <c r="J867">
        <v>3.78</v>
      </c>
      <c r="K867">
        <v>2.04</v>
      </c>
      <c r="L867">
        <v>2.29</v>
      </c>
      <c r="M867">
        <v>3.36</v>
      </c>
      <c r="N867">
        <v>0.89</v>
      </c>
      <c r="O867">
        <v>0.66</v>
      </c>
      <c r="P867">
        <v>0.93</v>
      </c>
      <c r="Q867">
        <v>2.6</v>
      </c>
      <c r="R867">
        <v>1.73</v>
      </c>
      <c r="S867">
        <v>2.44</v>
      </c>
      <c r="T867">
        <v>0.9</v>
      </c>
      <c r="U867">
        <v>1.22</v>
      </c>
      <c r="V867">
        <v>1.1499999999999999</v>
      </c>
      <c r="W867">
        <v>2.75</v>
      </c>
      <c r="X867">
        <v>2.98</v>
      </c>
      <c r="Y867">
        <v>11.68</v>
      </c>
      <c r="Z867">
        <v>2.86</v>
      </c>
      <c r="AA867">
        <v>1.26</v>
      </c>
      <c r="AB867">
        <v>2.31</v>
      </c>
      <c r="AC867">
        <v>2.8</v>
      </c>
      <c r="AD867">
        <v>0.53</v>
      </c>
      <c r="AE867">
        <v>1.02</v>
      </c>
      <c r="AF867">
        <v>2.95</v>
      </c>
      <c r="AG867">
        <v>2.14</v>
      </c>
      <c r="AH867">
        <v>3.34</v>
      </c>
      <c r="AI867">
        <v>2.89</v>
      </c>
      <c r="AJ867">
        <v>2.88</v>
      </c>
      <c r="AK867">
        <v>3.04</v>
      </c>
      <c r="AL867">
        <v>2.8</v>
      </c>
      <c r="AM867">
        <v>2.5299999999999998</v>
      </c>
      <c r="AN867">
        <v>3.46</v>
      </c>
      <c r="AO867">
        <v>2.95</v>
      </c>
      <c r="AP867">
        <v>1.58</v>
      </c>
      <c r="AQ867" t="s">
        <v>334</v>
      </c>
      <c r="AR867">
        <v>2.19</v>
      </c>
      <c r="AS867">
        <v>3.05</v>
      </c>
      <c r="AT867">
        <v>2.76</v>
      </c>
      <c r="AU867">
        <v>6.09</v>
      </c>
    </row>
    <row r="868" spans="1:47" x14ac:dyDescent="0.25">
      <c r="A868">
        <v>5033</v>
      </c>
      <c r="B868" t="s">
        <v>428</v>
      </c>
      <c r="C868">
        <v>0</v>
      </c>
      <c r="D868" t="s">
        <v>472</v>
      </c>
      <c r="E868" t="s">
        <v>74</v>
      </c>
      <c r="F868">
        <v>28.81</v>
      </c>
      <c r="G868">
        <v>2.94</v>
      </c>
      <c r="H868">
        <v>4.18</v>
      </c>
      <c r="I868">
        <v>3.08</v>
      </c>
      <c r="J868">
        <v>31.04</v>
      </c>
      <c r="K868">
        <v>7</v>
      </c>
      <c r="L868">
        <v>2.29</v>
      </c>
      <c r="M868">
        <v>87.67</v>
      </c>
      <c r="N868">
        <v>2.97</v>
      </c>
      <c r="O868">
        <v>1.4</v>
      </c>
      <c r="P868">
        <v>7.38</v>
      </c>
      <c r="Q868">
        <v>2.6</v>
      </c>
      <c r="R868">
        <v>7.95</v>
      </c>
      <c r="S868">
        <v>2.44</v>
      </c>
      <c r="T868">
        <v>0.9</v>
      </c>
      <c r="U868">
        <v>1.22</v>
      </c>
      <c r="V868">
        <v>1.1499999999999999</v>
      </c>
      <c r="W868">
        <v>2.75</v>
      </c>
      <c r="X868">
        <v>2.98</v>
      </c>
      <c r="Y868">
        <v>40.57</v>
      </c>
      <c r="Z868">
        <v>2.86</v>
      </c>
      <c r="AA868">
        <v>3.98</v>
      </c>
      <c r="AB868">
        <v>2.31</v>
      </c>
      <c r="AC868">
        <v>2.8</v>
      </c>
      <c r="AD868">
        <v>1.03</v>
      </c>
      <c r="AE868">
        <v>1.02</v>
      </c>
      <c r="AF868">
        <v>2.95</v>
      </c>
      <c r="AG868">
        <v>5850</v>
      </c>
      <c r="AH868">
        <v>23.9</v>
      </c>
      <c r="AI868">
        <v>6.11</v>
      </c>
      <c r="AJ868">
        <v>5.77</v>
      </c>
      <c r="AK868">
        <v>3.04</v>
      </c>
      <c r="AL868">
        <v>2.8</v>
      </c>
      <c r="AM868">
        <v>13.05</v>
      </c>
      <c r="AN868">
        <v>3.46</v>
      </c>
      <c r="AO868">
        <v>2.95</v>
      </c>
      <c r="AP868">
        <v>7.45</v>
      </c>
      <c r="AQ868" t="s">
        <v>334</v>
      </c>
      <c r="AR868">
        <v>2.19</v>
      </c>
      <c r="AS868">
        <v>3.05</v>
      </c>
      <c r="AT868">
        <v>2.76</v>
      </c>
      <c r="AU868">
        <v>6.09</v>
      </c>
    </row>
    <row r="869" spans="1:47" x14ac:dyDescent="0.25">
      <c r="A869">
        <v>5033</v>
      </c>
      <c r="B869" t="s">
        <v>428</v>
      </c>
      <c r="C869">
        <v>15</v>
      </c>
      <c r="D869" t="s">
        <v>472</v>
      </c>
      <c r="E869" t="s">
        <v>74</v>
      </c>
      <c r="F869">
        <v>44.07</v>
      </c>
      <c r="G869">
        <v>2.94</v>
      </c>
      <c r="H869">
        <v>4.18</v>
      </c>
      <c r="I869">
        <v>3.08</v>
      </c>
      <c r="J869">
        <v>9.26</v>
      </c>
      <c r="K869">
        <v>10.01</v>
      </c>
      <c r="L869">
        <v>2.29</v>
      </c>
      <c r="M869">
        <v>203.28</v>
      </c>
      <c r="N869">
        <v>0.89</v>
      </c>
      <c r="O869">
        <v>0.66</v>
      </c>
      <c r="P869">
        <v>2.75</v>
      </c>
      <c r="Q869">
        <v>2.6</v>
      </c>
      <c r="R869">
        <v>7.95</v>
      </c>
      <c r="S869">
        <v>2.44</v>
      </c>
      <c r="T869">
        <v>0.9</v>
      </c>
      <c r="U869">
        <v>1.22</v>
      </c>
      <c r="V869">
        <v>1.1499999999999999</v>
      </c>
      <c r="W869">
        <v>2.75</v>
      </c>
      <c r="X869">
        <v>2.98</v>
      </c>
      <c r="Y869">
        <v>70.739999999999995</v>
      </c>
      <c r="Z869">
        <v>2.86</v>
      </c>
      <c r="AA869">
        <v>1.26</v>
      </c>
      <c r="AB869">
        <v>2.31</v>
      </c>
      <c r="AC869">
        <v>2.8</v>
      </c>
      <c r="AD869">
        <v>0.53</v>
      </c>
      <c r="AE869">
        <v>1.02</v>
      </c>
      <c r="AF869">
        <v>2.95</v>
      </c>
      <c r="AG869">
        <v>776.12</v>
      </c>
      <c r="AH869">
        <v>19.579999999999998</v>
      </c>
      <c r="AI869">
        <v>2.89</v>
      </c>
      <c r="AJ869">
        <v>2.88</v>
      </c>
      <c r="AK869">
        <v>3.04</v>
      </c>
      <c r="AL869">
        <v>2.8</v>
      </c>
      <c r="AM869">
        <v>8.58</v>
      </c>
      <c r="AN869">
        <v>3.46</v>
      </c>
      <c r="AO869">
        <v>2.95</v>
      </c>
      <c r="AP869">
        <v>3.76</v>
      </c>
      <c r="AQ869" t="s">
        <v>334</v>
      </c>
      <c r="AR869">
        <v>2.19</v>
      </c>
      <c r="AS869">
        <v>3.05</v>
      </c>
      <c r="AT869">
        <v>2.76</v>
      </c>
      <c r="AU869">
        <v>6.09</v>
      </c>
    </row>
    <row r="870" spans="1:47" x14ac:dyDescent="0.25">
      <c r="A870">
        <v>5033</v>
      </c>
      <c r="B870" t="s">
        <v>428</v>
      </c>
      <c r="C870">
        <v>18</v>
      </c>
      <c r="D870" t="s">
        <v>472</v>
      </c>
      <c r="E870" t="s">
        <v>74</v>
      </c>
      <c r="F870">
        <v>60.39</v>
      </c>
      <c r="G870">
        <v>2.94</v>
      </c>
      <c r="H870">
        <v>11.7</v>
      </c>
      <c r="I870">
        <v>3.08</v>
      </c>
      <c r="J870">
        <v>23.7</v>
      </c>
      <c r="K870">
        <v>20.100000000000001</v>
      </c>
      <c r="L870">
        <v>2.29</v>
      </c>
      <c r="M870">
        <v>559.01</v>
      </c>
      <c r="N870">
        <v>2.14</v>
      </c>
      <c r="O870">
        <v>0.75</v>
      </c>
      <c r="P870">
        <v>6.7</v>
      </c>
      <c r="Q870">
        <v>2.6</v>
      </c>
      <c r="R870">
        <v>21.29</v>
      </c>
      <c r="S870">
        <v>2.44</v>
      </c>
      <c r="T870">
        <v>0.9</v>
      </c>
      <c r="U870">
        <v>1.22</v>
      </c>
      <c r="V870">
        <v>1.1499999999999999</v>
      </c>
      <c r="W870">
        <v>2.75</v>
      </c>
      <c r="X870">
        <v>2.98</v>
      </c>
      <c r="Y870">
        <v>289.39</v>
      </c>
      <c r="Z870">
        <v>2.86</v>
      </c>
      <c r="AA870">
        <v>1.26</v>
      </c>
      <c r="AB870">
        <v>2.31</v>
      </c>
      <c r="AC870">
        <v>2.8</v>
      </c>
      <c r="AD870">
        <v>0.53</v>
      </c>
      <c r="AE870">
        <v>1.02</v>
      </c>
      <c r="AF870">
        <v>2.95</v>
      </c>
      <c r="AG870">
        <v>997.59</v>
      </c>
      <c r="AH870">
        <v>26.88</v>
      </c>
      <c r="AI870">
        <v>7.66</v>
      </c>
      <c r="AJ870">
        <v>2.88</v>
      </c>
      <c r="AK870">
        <v>3.04</v>
      </c>
      <c r="AL870">
        <v>2.8</v>
      </c>
      <c r="AM870">
        <v>11.91</v>
      </c>
      <c r="AN870">
        <v>3.46</v>
      </c>
      <c r="AO870">
        <v>2.95</v>
      </c>
      <c r="AP870">
        <v>7.19</v>
      </c>
      <c r="AQ870" t="s">
        <v>334</v>
      </c>
      <c r="AR870">
        <v>2.19</v>
      </c>
      <c r="AS870">
        <v>3.05</v>
      </c>
      <c r="AT870">
        <v>2.76</v>
      </c>
      <c r="AU870">
        <v>6.09</v>
      </c>
    </row>
    <row r="871" spans="1:47" x14ac:dyDescent="0.25">
      <c r="A871">
        <v>5033</v>
      </c>
      <c r="B871" t="s">
        <v>428</v>
      </c>
      <c r="C871">
        <v>22</v>
      </c>
      <c r="D871" t="s">
        <v>472</v>
      </c>
      <c r="E871" t="s">
        <v>74</v>
      </c>
      <c r="F871">
        <v>3.04</v>
      </c>
      <c r="G871">
        <v>2.94</v>
      </c>
      <c r="H871">
        <v>4.18</v>
      </c>
      <c r="I871">
        <v>3.08</v>
      </c>
      <c r="J871">
        <v>3.78</v>
      </c>
      <c r="K871">
        <v>2.04</v>
      </c>
      <c r="L871">
        <v>2.29</v>
      </c>
      <c r="M871">
        <v>3.36</v>
      </c>
      <c r="N871">
        <v>0.89</v>
      </c>
      <c r="O871">
        <v>0.66</v>
      </c>
      <c r="P871">
        <v>0.93</v>
      </c>
      <c r="Q871">
        <v>2.6</v>
      </c>
      <c r="R871">
        <v>1.4</v>
      </c>
      <c r="S871">
        <v>2.44</v>
      </c>
      <c r="T871">
        <v>0.9</v>
      </c>
      <c r="U871">
        <v>1.22</v>
      </c>
      <c r="V871">
        <v>1.1499999999999999</v>
      </c>
      <c r="W871">
        <v>2.75</v>
      </c>
      <c r="X871">
        <v>2.98</v>
      </c>
      <c r="Y871">
        <v>2.75</v>
      </c>
      <c r="Z871">
        <v>2.86</v>
      </c>
      <c r="AA871">
        <v>1.26</v>
      </c>
      <c r="AB871">
        <v>2.31</v>
      </c>
      <c r="AC871">
        <v>2.8</v>
      </c>
      <c r="AD871">
        <v>0.53</v>
      </c>
      <c r="AE871">
        <v>1.02</v>
      </c>
      <c r="AF871">
        <v>2.95</v>
      </c>
      <c r="AG871">
        <v>2.14</v>
      </c>
      <c r="AH871">
        <v>3.11</v>
      </c>
      <c r="AI871">
        <v>2.89</v>
      </c>
      <c r="AJ871">
        <v>2.88</v>
      </c>
      <c r="AK871">
        <v>3.04</v>
      </c>
      <c r="AL871">
        <v>2.8</v>
      </c>
      <c r="AM871">
        <v>2.5299999999999998</v>
      </c>
      <c r="AN871">
        <v>3.46</v>
      </c>
      <c r="AO871">
        <v>2.95</v>
      </c>
      <c r="AP871">
        <v>1.58</v>
      </c>
      <c r="AQ871" t="s">
        <v>334</v>
      </c>
      <c r="AR871">
        <v>2.19</v>
      </c>
      <c r="AS871">
        <v>3.05</v>
      </c>
      <c r="AT871">
        <v>2.76</v>
      </c>
      <c r="AU871">
        <v>6.09</v>
      </c>
    </row>
    <row r="872" spans="1:47" x14ac:dyDescent="0.25">
      <c r="A872">
        <v>5033</v>
      </c>
      <c r="B872" t="s">
        <v>428</v>
      </c>
      <c r="C872">
        <v>26</v>
      </c>
      <c r="D872" t="s">
        <v>472</v>
      </c>
      <c r="E872" t="s">
        <v>74</v>
      </c>
      <c r="F872">
        <v>3.04</v>
      </c>
      <c r="G872">
        <v>2.94</v>
      </c>
      <c r="H872">
        <v>4.18</v>
      </c>
      <c r="I872">
        <v>3.08</v>
      </c>
      <c r="J872">
        <v>3.78</v>
      </c>
      <c r="K872">
        <v>2.04</v>
      </c>
      <c r="L872">
        <v>2.29</v>
      </c>
      <c r="M872">
        <v>3.36</v>
      </c>
      <c r="N872">
        <v>0.89</v>
      </c>
      <c r="O872">
        <v>0.66</v>
      </c>
      <c r="P872">
        <v>0.93</v>
      </c>
      <c r="Q872">
        <v>2.6</v>
      </c>
      <c r="R872">
        <v>0.9</v>
      </c>
      <c r="S872">
        <v>2.44</v>
      </c>
      <c r="T872">
        <v>0.9</v>
      </c>
      <c r="U872">
        <v>1.22</v>
      </c>
      <c r="V872">
        <v>1.1499999999999999</v>
      </c>
      <c r="W872">
        <v>2.75</v>
      </c>
      <c r="X872">
        <v>2.98</v>
      </c>
      <c r="Y872">
        <v>2.75</v>
      </c>
      <c r="Z872">
        <v>2.86</v>
      </c>
      <c r="AA872">
        <v>1.26</v>
      </c>
      <c r="AB872">
        <v>2.31</v>
      </c>
      <c r="AC872">
        <v>2.8</v>
      </c>
      <c r="AD872">
        <v>0.53</v>
      </c>
      <c r="AE872">
        <v>1.02</v>
      </c>
      <c r="AF872">
        <v>2.95</v>
      </c>
      <c r="AG872">
        <v>2.14</v>
      </c>
      <c r="AH872">
        <v>3.11</v>
      </c>
      <c r="AI872">
        <v>2.89</v>
      </c>
      <c r="AJ872">
        <v>2.88</v>
      </c>
      <c r="AK872">
        <v>3.04</v>
      </c>
      <c r="AL872">
        <v>2.8</v>
      </c>
      <c r="AM872">
        <v>2.5299999999999998</v>
      </c>
      <c r="AN872">
        <v>3.46</v>
      </c>
      <c r="AO872">
        <v>2.95</v>
      </c>
      <c r="AP872">
        <v>1.58</v>
      </c>
      <c r="AQ872" t="s">
        <v>334</v>
      </c>
      <c r="AR872">
        <v>2.19</v>
      </c>
      <c r="AS872">
        <v>3.05</v>
      </c>
      <c r="AT872">
        <v>2.76</v>
      </c>
      <c r="AU872">
        <v>6.09</v>
      </c>
    </row>
    <row r="873" spans="1:47" x14ac:dyDescent="0.25">
      <c r="A873">
        <v>5033</v>
      </c>
      <c r="B873" t="s">
        <v>428</v>
      </c>
      <c r="C873">
        <v>41</v>
      </c>
      <c r="D873" t="s">
        <v>472</v>
      </c>
      <c r="E873" t="s">
        <v>74</v>
      </c>
      <c r="F873">
        <v>34.26</v>
      </c>
      <c r="G873">
        <v>2.94</v>
      </c>
      <c r="H873">
        <v>4.18</v>
      </c>
      <c r="I873">
        <v>3.08</v>
      </c>
      <c r="J873">
        <v>6.61</v>
      </c>
      <c r="K873">
        <v>2.04</v>
      </c>
      <c r="L873">
        <v>2.29</v>
      </c>
      <c r="M873">
        <v>57.33</v>
      </c>
      <c r="N873">
        <v>0.89</v>
      </c>
      <c r="O873">
        <v>0.66</v>
      </c>
      <c r="P873">
        <v>4.12</v>
      </c>
      <c r="Q873">
        <v>2.6</v>
      </c>
      <c r="R873">
        <v>8.4700000000000006</v>
      </c>
      <c r="S873">
        <v>2.44</v>
      </c>
      <c r="T873">
        <v>0.9</v>
      </c>
      <c r="U873">
        <v>1.22</v>
      </c>
      <c r="V873">
        <v>1.1499999999999999</v>
      </c>
      <c r="W873">
        <v>2.75</v>
      </c>
      <c r="X873">
        <v>2.98</v>
      </c>
      <c r="Y873">
        <v>77.3</v>
      </c>
      <c r="Z873">
        <v>2.86</v>
      </c>
      <c r="AA873">
        <v>1.26</v>
      </c>
      <c r="AB873">
        <v>2.31</v>
      </c>
      <c r="AC873">
        <v>2.8</v>
      </c>
      <c r="AD873">
        <v>0.53</v>
      </c>
      <c r="AE873">
        <v>1.02</v>
      </c>
      <c r="AF873">
        <v>2.95</v>
      </c>
      <c r="AG873">
        <v>43.84</v>
      </c>
      <c r="AH873">
        <v>9.9</v>
      </c>
      <c r="AI873">
        <v>2.89</v>
      </c>
      <c r="AJ873">
        <v>2.88</v>
      </c>
      <c r="AK873">
        <v>3.04</v>
      </c>
      <c r="AL873">
        <v>2.8</v>
      </c>
      <c r="AM873">
        <v>2.5299999999999998</v>
      </c>
      <c r="AN873">
        <v>3.46</v>
      </c>
      <c r="AO873">
        <v>2.95</v>
      </c>
      <c r="AP873">
        <v>2.4900000000000002</v>
      </c>
      <c r="AQ873" t="s">
        <v>334</v>
      </c>
      <c r="AR873">
        <v>2.19</v>
      </c>
      <c r="AS873">
        <v>3.05</v>
      </c>
      <c r="AT873">
        <v>2.76</v>
      </c>
      <c r="AU873">
        <v>6.09</v>
      </c>
    </row>
    <row r="874" spans="1:47" x14ac:dyDescent="0.25">
      <c r="A874">
        <v>5034</v>
      </c>
      <c r="B874" t="s">
        <v>453</v>
      </c>
      <c r="C874">
        <v>0</v>
      </c>
      <c r="D874" t="s">
        <v>472</v>
      </c>
      <c r="E874" t="s">
        <v>74</v>
      </c>
      <c r="F874">
        <v>133.41999999999999</v>
      </c>
      <c r="G874">
        <v>42.34</v>
      </c>
      <c r="H874">
        <v>61.75</v>
      </c>
      <c r="I874">
        <v>14.3</v>
      </c>
      <c r="J874">
        <v>60.79</v>
      </c>
      <c r="K874">
        <v>2228</v>
      </c>
      <c r="L874">
        <v>15.42</v>
      </c>
      <c r="M874">
        <v>2603</v>
      </c>
      <c r="N874">
        <v>20.77</v>
      </c>
      <c r="O874">
        <v>5.89</v>
      </c>
      <c r="P874">
        <v>47.37</v>
      </c>
      <c r="Q874">
        <v>149.74</v>
      </c>
      <c r="R874">
        <v>204.63</v>
      </c>
      <c r="S874">
        <v>3.22</v>
      </c>
      <c r="T874">
        <v>0.9</v>
      </c>
      <c r="U874">
        <v>2.08</v>
      </c>
      <c r="V874">
        <v>1.1499999999999999</v>
      </c>
      <c r="W874">
        <v>1273</v>
      </c>
      <c r="X874">
        <v>11.8</v>
      </c>
      <c r="Y874">
        <v>6046</v>
      </c>
      <c r="Z874">
        <v>2.86</v>
      </c>
      <c r="AA874">
        <v>96.78</v>
      </c>
      <c r="AB874">
        <v>10.9</v>
      </c>
      <c r="AC874">
        <v>14.55</v>
      </c>
      <c r="AD874">
        <v>1.63</v>
      </c>
      <c r="AE874">
        <v>2.5299999999999998</v>
      </c>
      <c r="AF874">
        <v>3.24</v>
      </c>
      <c r="AG874">
        <v>10706</v>
      </c>
      <c r="AH874">
        <v>970.45</v>
      </c>
      <c r="AI874">
        <v>31.73</v>
      </c>
      <c r="AJ874">
        <v>23.34</v>
      </c>
      <c r="AK874">
        <v>2032</v>
      </c>
      <c r="AL874">
        <v>846.53</v>
      </c>
      <c r="AM874">
        <v>45.93</v>
      </c>
      <c r="AN874">
        <v>23.56</v>
      </c>
      <c r="AO874">
        <v>50.77</v>
      </c>
      <c r="AP874">
        <v>57.86</v>
      </c>
      <c r="AQ874" t="s">
        <v>334</v>
      </c>
      <c r="AR874">
        <v>16.399999999999999</v>
      </c>
      <c r="AS874">
        <v>248.39</v>
      </c>
      <c r="AT874">
        <v>2.76</v>
      </c>
      <c r="AU874">
        <v>235.29</v>
      </c>
    </row>
    <row r="875" spans="1:47" x14ac:dyDescent="0.25">
      <c r="A875">
        <v>5034</v>
      </c>
      <c r="B875" t="s">
        <v>453</v>
      </c>
      <c r="C875">
        <v>3</v>
      </c>
      <c r="D875" t="s">
        <v>472</v>
      </c>
      <c r="E875" t="s">
        <v>74</v>
      </c>
      <c r="F875">
        <v>264.81</v>
      </c>
      <c r="G875">
        <v>33.75</v>
      </c>
      <c r="H875">
        <v>35.17</v>
      </c>
      <c r="I875">
        <v>10.55</v>
      </c>
      <c r="J875">
        <v>468.69</v>
      </c>
      <c r="K875">
        <v>4677</v>
      </c>
      <c r="L875">
        <v>8.11</v>
      </c>
      <c r="M875">
        <v>1385</v>
      </c>
      <c r="N875">
        <v>13.13</v>
      </c>
      <c r="O875">
        <v>9.65</v>
      </c>
      <c r="P875">
        <v>214.4</v>
      </c>
      <c r="Q875">
        <v>965.72</v>
      </c>
      <c r="R875">
        <v>291.12</v>
      </c>
      <c r="S875">
        <v>3.95</v>
      </c>
      <c r="T875">
        <v>6.64</v>
      </c>
      <c r="U875">
        <v>9.2200000000000006</v>
      </c>
      <c r="V875">
        <v>1.3</v>
      </c>
      <c r="W875">
        <v>1030</v>
      </c>
      <c r="X875">
        <v>11.19</v>
      </c>
      <c r="Y875">
        <v>5365</v>
      </c>
      <c r="Z875">
        <v>2.86</v>
      </c>
      <c r="AA875">
        <v>71.75</v>
      </c>
      <c r="AB875">
        <v>19.68</v>
      </c>
      <c r="AC875">
        <v>6.66</v>
      </c>
      <c r="AD875">
        <v>2.52</v>
      </c>
      <c r="AE875">
        <v>31.6</v>
      </c>
      <c r="AF875">
        <v>4.97</v>
      </c>
      <c r="AG875">
        <v>7063</v>
      </c>
      <c r="AH875">
        <v>1468</v>
      </c>
      <c r="AI875">
        <v>27.38</v>
      </c>
      <c r="AJ875">
        <v>27.36</v>
      </c>
      <c r="AK875">
        <v>2658</v>
      </c>
      <c r="AL875">
        <v>694.06</v>
      </c>
      <c r="AM875">
        <v>81.08</v>
      </c>
      <c r="AN875">
        <v>128.28</v>
      </c>
      <c r="AO875">
        <v>539.73</v>
      </c>
      <c r="AP875">
        <v>46.24</v>
      </c>
      <c r="AQ875" t="s">
        <v>334</v>
      </c>
      <c r="AR875">
        <v>34.19</v>
      </c>
      <c r="AS875">
        <v>258.74</v>
      </c>
      <c r="AT875">
        <v>9.66</v>
      </c>
      <c r="AU875">
        <v>435.01</v>
      </c>
    </row>
    <row r="876" spans="1:47" x14ac:dyDescent="0.25">
      <c r="A876">
        <v>5034</v>
      </c>
      <c r="B876" t="s">
        <v>453</v>
      </c>
      <c r="C876">
        <v>7</v>
      </c>
      <c r="D876" t="s">
        <v>472</v>
      </c>
      <c r="E876" t="s">
        <v>74</v>
      </c>
      <c r="F876">
        <v>231.42</v>
      </c>
      <c r="G876">
        <v>35.97</v>
      </c>
      <c r="H876">
        <v>40.35</v>
      </c>
      <c r="I876">
        <v>7.04</v>
      </c>
      <c r="J876">
        <v>58.18</v>
      </c>
      <c r="K876">
        <v>1956</v>
      </c>
      <c r="L876">
        <v>6.73</v>
      </c>
      <c r="M876">
        <v>2328</v>
      </c>
      <c r="N876">
        <v>11.38</v>
      </c>
      <c r="O876">
        <v>5.38</v>
      </c>
      <c r="P876">
        <v>49.54</v>
      </c>
      <c r="Q876">
        <v>57.42</v>
      </c>
      <c r="R876">
        <v>98.21</v>
      </c>
      <c r="S876">
        <v>2.44</v>
      </c>
      <c r="T876">
        <v>1.71</v>
      </c>
      <c r="U876">
        <v>1.22</v>
      </c>
      <c r="V876">
        <v>1.1499999999999999</v>
      </c>
      <c r="W876">
        <v>32.81</v>
      </c>
      <c r="X876">
        <v>8.2100000000000009</v>
      </c>
      <c r="Y876">
        <v>4725</v>
      </c>
      <c r="Z876">
        <v>2.86</v>
      </c>
      <c r="AA876">
        <v>15.99</v>
      </c>
      <c r="AB876">
        <v>14.17</v>
      </c>
      <c r="AC876">
        <v>8.4700000000000006</v>
      </c>
      <c r="AD876">
        <v>1.55</v>
      </c>
      <c r="AE876">
        <v>2.87</v>
      </c>
      <c r="AF876">
        <v>2.95</v>
      </c>
      <c r="AG876">
        <v>1914</v>
      </c>
      <c r="AH876">
        <v>129.47</v>
      </c>
      <c r="AI876">
        <v>21.27</v>
      </c>
      <c r="AJ876">
        <v>18.71</v>
      </c>
      <c r="AK876">
        <v>511.62</v>
      </c>
      <c r="AL876">
        <v>261.5</v>
      </c>
      <c r="AM876">
        <v>56.89</v>
      </c>
      <c r="AN876">
        <v>16.11</v>
      </c>
      <c r="AO876">
        <v>72.290000000000006</v>
      </c>
      <c r="AP876">
        <v>40.75</v>
      </c>
      <c r="AQ876" t="s">
        <v>334</v>
      </c>
      <c r="AR876">
        <v>10.039999999999999</v>
      </c>
      <c r="AS876">
        <v>26.04</v>
      </c>
      <c r="AT876">
        <v>2.76</v>
      </c>
      <c r="AU876">
        <v>148.94999999999999</v>
      </c>
    </row>
    <row r="877" spans="1:47" x14ac:dyDescent="0.25">
      <c r="A877">
        <v>5034</v>
      </c>
      <c r="B877" t="s">
        <v>453</v>
      </c>
      <c r="C877">
        <v>10</v>
      </c>
      <c r="D877" t="s">
        <v>472</v>
      </c>
      <c r="E877" t="s">
        <v>74</v>
      </c>
      <c r="F877">
        <v>3.04</v>
      </c>
      <c r="G877">
        <v>2.94</v>
      </c>
      <c r="H877">
        <v>4.18</v>
      </c>
      <c r="I877">
        <v>3.08</v>
      </c>
      <c r="J877">
        <v>7.94</v>
      </c>
      <c r="K877">
        <v>2.04</v>
      </c>
      <c r="L877">
        <v>2.29</v>
      </c>
      <c r="M877">
        <v>3.36</v>
      </c>
      <c r="N877">
        <v>0.89</v>
      </c>
      <c r="O877">
        <v>0.66</v>
      </c>
      <c r="P877">
        <v>0.93</v>
      </c>
      <c r="Q877">
        <v>2.6</v>
      </c>
      <c r="R877">
        <v>2.2599999999999998</v>
      </c>
      <c r="S877">
        <v>2.44</v>
      </c>
      <c r="T877">
        <v>0.9</v>
      </c>
      <c r="U877">
        <v>1.22</v>
      </c>
      <c r="V877">
        <v>1.1499999999999999</v>
      </c>
      <c r="W877">
        <v>2.75</v>
      </c>
      <c r="X877">
        <v>2.98</v>
      </c>
      <c r="Y877">
        <v>2.75</v>
      </c>
      <c r="Z877">
        <v>2.86</v>
      </c>
      <c r="AA877">
        <v>1.26</v>
      </c>
      <c r="AB877">
        <v>2.31</v>
      </c>
      <c r="AC877">
        <v>2.8</v>
      </c>
      <c r="AD877">
        <v>0.53</v>
      </c>
      <c r="AE877">
        <v>1.02</v>
      </c>
      <c r="AF877">
        <v>2.95</v>
      </c>
      <c r="AG877">
        <v>2.14</v>
      </c>
      <c r="AH877">
        <v>3.11</v>
      </c>
      <c r="AI877">
        <v>2.89</v>
      </c>
      <c r="AJ877">
        <v>2.88</v>
      </c>
      <c r="AK877">
        <v>3.04</v>
      </c>
      <c r="AL877">
        <v>2.8</v>
      </c>
      <c r="AM877">
        <v>2.5299999999999998</v>
      </c>
      <c r="AN877">
        <v>3.46</v>
      </c>
      <c r="AO877">
        <v>2.95</v>
      </c>
      <c r="AP877">
        <v>1.58</v>
      </c>
      <c r="AQ877" t="s">
        <v>334</v>
      </c>
      <c r="AR877">
        <v>2.19</v>
      </c>
      <c r="AS877">
        <v>3.05</v>
      </c>
      <c r="AT877">
        <v>2.76</v>
      </c>
      <c r="AU877">
        <v>6.09</v>
      </c>
    </row>
    <row r="878" spans="1:47" x14ac:dyDescent="0.25">
      <c r="A878">
        <v>5035</v>
      </c>
      <c r="B878" t="s">
        <v>429</v>
      </c>
      <c r="C878">
        <v>0</v>
      </c>
      <c r="D878" t="s">
        <v>472</v>
      </c>
      <c r="E878" t="s">
        <v>74</v>
      </c>
      <c r="F878">
        <v>150.59</v>
      </c>
      <c r="G878">
        <v>10.16</v>
      </c>
      <c r="H878">
        <v>5.49</v>
      </c>
      <c r="I878">
        <v>3.08</v>
      </c>
      <c r="J878">
        <v>30.03</v>
      </c>
      <c r="K878">
        <v>16.329999999999998</v>
      </c>
      <c r="L878">
        <v>2.29</v>
      </c>
      <c r="M878">
        <v>788.02</v>
      </c>
      <c r="N878">
        <v>1.75</v>
      </c>
      <c r="O878">
        <v>0.79</v>
      </c>
      <c r="P878">
        <v>20.98</v>
      </c>
      <c r="Q878">
        <v>2.6</v>
      </c>
      <c r="R878">
        <v>25.85</v>
      </c>
      <c r="S878">
        <v>2.44</v>
      </c>
      <c r="T878">
        <v>0.9</v>
      </c>
      <c r="U878">
        <v>1.22</v>
      </c>
      <c r="V878">
        <v>1.1499999999999999</v>
      </c>
      <c r="W878">
        <v>2.75</v>
      </c>
      <c r="X878">
        <v>3.16</v>
      </c>
      <c r="Y878">
        <v>531.58000000000004</v>
      </c>
      <c r="Z878">
        <v>2.86</v>
      </c>
      <c r="AA878">
        <v>1.26</v>
      </c>
      <c r="AB878">
        <v>2.31</v>
      </c>
      <c r="AC878">
        <v>2.8</v>
      </c>
      <c r="AD878">
        <v>0.53</v>
      </c>
      <c r="AE878">
        <v>1.02</v>
      </c>
      <c r="AF878">
        <v>2.95</v>
      </c>
      <c r="AG878">
        <v>1059</v>
      </c>
      <c r="AH878">
        <v>116.48</v>
      </c>
      <c r="AI878">
        <v>2.89</v>
      </c>
      <c r="AJ878">
        <v>2.88</v>
      </c>
      <c r="AK878">
        <v>3.04</v>
      </c>
      <c r="AL878">
        <v>2.8</v>
      </c>
      <c r="AM878">
        <v>54.45</v>
      </c>
      <c r="AN878">
        <v>3.46</v>
      </c>
      <c r="AO878">
        <v>2.95</v>
      </c>
      <c r="AP878">
        <v>4.92</v>
      </c>
      <c r="AQ878" t="s">
        <v>334</v>
      </c>
      <c r="AR878">
        <v>2.19</v>
      </c>
      <c r="AS878">
        <v>3.05</v>
      </c>
      <c r="AT878">
        <v>2.76</v>
      </c>
      <c r="AU878">
        <v>17.62</v>
      </c>
    </row>
    <row r="879" spans="1:47" x14ac:dyDescent="0.25">
      <c r="A879">
        <v>5035</v>
      </c>
      <c r="B879" t="s">
        <v>429</v>
      </c>
      <c r="C879">
        <v>31</v>
      </c>
      <c r="D879" t="s">
        <v>472</v>
      </c>
      <c r="E879" t="s">
        <v>74</v>
      </c>
      <c r="F879">
        <v>64.98</v>
      </c>
      <c r="G879">
        <v>2.94</v>
      </c>
      <c r="H879">
        <v>4.18</v>
      </c>
      <c r="I879">
        <v>3.08</v>
      </c>
      <c r="J879">
        <v>11.85</v>
      </c>
      <c r="K879">
        <v>6.74</v>
      </c>
      <c r="L879">
        <v>2.29</v>
      </c>
      <c r="M879">
        <v>288.39</v>
      </c>
      <c r="N879">
        <v>0.89</v>
      </c>
      <c r="O879">
        <v>0.66</v>
      </c>
      <c r="P879">
        <v>3.48</v>
      </c>
      <c r="Q879">
        <v>2.6</v>
      </c>
      <c r="R879">
        <v>5.47</v>
      </c>
      <c r="S879">
        <v>2.44</v>
      </c>
      <c r="T879">
        <v>0.9</v>
      </c>
      <c r="U879">
        <v>1.22</v>
      </c>
      <c r="V879">
        <v>1.1499999999999999</v>
      </c>
      <c r="W879">
        <v>2.75</v>
      </c>
      <c r="X879">
        <v>2.98</v>
      </c>
      <c r="Y879">
        <v>34.79</v>
      </c>
      <c r="Z879">
        <v>2.86</v>
      </c>
      <c r="AA879">
        <v>1.26</v>
      </c>
      <c r="AB879">
        <v>2.31</v>
      </c>
      <c r="AC879">
        <v>2.8</v>
      </c>
      <c r="AD879">
        <v>0.53</v>
      </c>
      <c r="AE879">
        <v>1.02</v>
      </c>
      <c r="AF879">
        <v>2.95</v>
      </c>
      <c r="AG879">
        <v>131.09</v>
      </c>
      <c r="AH879">
        <v>60.47</v>
      </c>
      <c r="AI879">
        <v>2.89</v>
      </c>
      <c r="AJ879">
        <v>2.88</v>
      </c>
      <c r="AK879">
        <v>3.04</v>
      </c>
      <c r="AL879">
        <v>2.8</v>
      </c>
      <c r="AM879">
        <v>11.67</v>
      </c>
      <c r="AN879">
        <v>3.46</v>
      </c>
      <c r="AO879">
        <v>2.95</v>
      </c>
      <c r="AP879">
        <v>2.69</v>
      </c>
      <c r="AQ879" t="s">
        <v>334</v>
      </c>
      <c r="AR879">
        <v>2.19</v>
      </c>
      <c r="AS879">
        <v>3.05</v>
      </c>
      <c r="AT879">
        <v>2.76</v>
      </c>
      <c r="AU879">
        <v>6.09</v>
      </c>
    </row>
    <row r="880" spans="1:47" x14ac:dyDescent="0.25">
      <c r="A880">
        <v>5036</v>
      </c>
      <c r="B880" t="s">
        <v>454</v>
      </c>
      <c r="C880">
        <v>0</v>
      </c>
      <c r="D880" t="s">
        <v>472</v>
      </c>
      <c r="E880" t="s">
        <v>74</v>
      </c>
      <c r="F880">
        <v>35.1</v>
      </c>
      <c r="G880">
        <v>2.94</v>
      </c>
      <c r="H880">
        <v>4.18</v>
      </c>
      <c r="I880">
        <v>3.08</v>
      </c>
      <c r="J880">
        <v>5.26</v>
      </c>
      <c r="K880">
        <v>4.96</v>
      </c>
      <c r="L880">
        <v>2.29</v>
      </c>
      <c r="M880">
        <v>179.33</v>
      </c>
      <c r="N880">
        <v>0.89</v>
      </c>
      <c r="O880">
        <v>0.66</v>
      </c>
      <c r="P880">
        <v>0.93</v>
      </c>
      <c r="Q880">
        <v>2.6</v>
      </c>
      <c r="R880">
        <v>7.44</v>
      </c>
      <c r="S880">
        <v>2.44</v>
      </c>
      <c r="T880">
        <v>0.9</v>
      </c>
      <c r="U880">
        <v>1.22</v>
      </c>
      <c r="V880">
        <v>1.1499999999999999</v>
      </c>
      <c r="W880">
        <v>2.75</v>
      </c>
      <c r="X880">
        <v>2.98</v>
      </c>
      <c r="Y880">
        <v>40.07</v>
      </c>
      <c r="Z880">
        <v>2.86</v>
      </c>
      <c r="AA880">
        <v>1.26</v>
      </c>
      <c r="AB880">
        <v>2.31</v>
      </c>
      <c r="AC880">
        <v>2.8</v>
      </c>
      <c r="AD880">
        <v>0.53</v>
      </c>
      <c r="AE880">
        <v>1.02</v>
      </c>
      <c r="AF880">
        <v>2.95</v>
      </c>
      <c r="AG880">
        <v>744.03</v>
      </c>
      <c r="AH880">
        <v>32.840000000000003</v>
      </c>
      <c r="AI880">
        <v>2.89</v>
      </c>
      <c r="AJ880">
        <v>2.88</v>
      </c>
      <c r="AK880">
        <v>3.04</v>
      </c>
      <c r="AL880">
        <v>2.8</v>
      </c>
      <c r="AM880">
        <v>15.08</v>
      </c>
      <c r="AN880">
        <v>3.46</v>
      </c>
      <c r="AO880">
        <v>2.95</v>
      </c>
      <c r="AP880">
        <v>2.11</v>
      </c>
      <c r="AQ880" t="s">
        <v>334</v>
      </c>
      <c r="AR880">
        <v>2.19</v>
      </c>
      <c r="AS880">
        <v>3.05</v>
      </c>
      <c r="AT880">
        <v>2.76</v>
      </c>
      <c r="AU880">
        <v>6.09</v>
      </c>
    </row>
    <row r="881" spans="1:47" x14ac:dyDescent="0.25">
      <c r="A881">
        <v>5036</v>
      </c>
      <c r="B881" t="s">
        <v>454</v>
      </c>
      <c r="C881">
        <v>31</v>
      </c>
      <c r="D881" t="s">
        <v>472</v>
      </c>
      <c r="E881" t="s">
        <v>74</v>
      </c>
      <c r="F881">
        <v>40.090000000000003</v>
      </c>
      <c r="G881">
        <v>2.94</v>
      </c>
      <c r="H881">
        <v>4.18</v>
      </c>
      <c r="I881">
        <v>3.08</v>
      </c>
      <c r="J881">
        <v>9.26</v>
      </c>
      <c r="K881">
        <v>43.32</v>
      </c>
      <c r="L881">
        <v>2.29</v>
      </c>
      <c r="M881">
        <v>261.60000000000002</v>
      </c>
      <c r="N881">
        <v>0.89</v>
      </c>
      <c r="O881">
        <v>0.66</v>
      </c>
      <c r="P881">
        <v>0.93</v>
      </c>
      <c r="Q881">
        <v>2.6</v>
      </c>
      <c r="R881">
        <v>14.81</v>
      </c>
      <c r="S881">
        <v>2.44</v>
      </c>
      <c r="T881">
        <v>0.9</v>
      </c>
      <c r="U881">
        <v>1.22</v>
      </c>
      <c r="V881">
        <v>1.1499999999999999</v>
      </c>
      <c r="W881">
        <v>7.27</v>
      </c>
      <c r="X881">
        <v>2.98</v>
      </c>
      <c r="Y881">
        <v>91.6</v>
      </c>
      <c r="Z881">
        <v>2.86</v>
      </c>
      <c r="AA881">
        <v>1.26</v>
      </c>
      <c r="AB881">
        <v>2.31</v>
      </c>
      <c r="AC881">
        <v>2.8</v>
      </c>
      <c r="AD881">
        <v>0.53</v>
      </c>
      <c r="AE881">
        <v>1.02</v>
      </c>
      <c r="AF881">
        <v>2.95</v>
      </c>
      <c r="AG881">
        <v>81.97</v>
      </c>
      <c r="AH881">
        <v>37.57</v>
      </c>
      <c r="AI881">
        <v>2.89</v>
      </c>
      <c r="AJ881">
        <v>2.88</v>
      </c>
      <c r="AK881">
        <v>3.04</v>
      </c>
      <c r="AL881">
        <v>2.8</v>
      </c>
      <c r="AM881">
        <v>8.18</v>
      </c>
      <c r="AN881">
        <v>3.46</v>
      </c>
      <c r="AO881">
        <v>2.95</v>
      </c>
      <c r="AP881">
        <v>2.2999999999999998</v>
      </c>
      <c r="AQ881" t="s">
        <v>334</v>
      </c>
      <c r="AR881">
        <v>2.19</v>
      </c>
      <c r="AS881">
        <v>3.05</v>
      </c>
      <c r="AT881">
        <v>2.76</v>
      </c>
      <c r="AU881">
        <v>6.09</v>
      </c>
    </row>
    <row r="882" spans="1:47" x14ac:dyDescent="0.25">
      <c r="A882">
        <v>5037</v>
      </c>
      <c r="B882" t="s">
        <v>455</v>
      </c>
      <c r="C882">
        <v>0</v>
      </c>
      <c r="D882" t="s">
        <v>472</v>
      </c>
      <c r="E882" t="s">
        <v>74</v>
      </c>
      <c r="F882">
        <v>3.04</v>
      </c>
      <c r="G882">
        <v>2.94</v>
      </c>
      <c r="H882">
        <v>4.18</v>
      </c>
      <c r="I882">
        <v>3.08</v>
      </c>
      <c r="J882">
        <v>7.94</v>
      </c>
      <c r="K882">
        <v>2.04</v>
      </c>
      <c r="L882">
        <v>2.29</v>
      </c>
      <c r="M882">
        <v>3.36</v>
      </c>
      <c r="N882">
        <v>0.89</v>
      </c>
      <c r="O882">
        <v>0.66</v>
      </c>
      <c r="P882">
        <v>0.93</v>
      </c>
      <c r="Q882">
        <v>2.6</v>
      </c>
      <c r="R882">
        <v>4.54</v>
      </c>
      <c r="S882">
        <v>2.44</v>
      </c>
      <c r="T882">
        <v>0.9</v>
      </c>
      <c r="U882">
        <v>1.22</v>
      </c>
      <c r="V882">
        <v>1.1499999999999999</v>
      </c>
      <c r="W882">
        <v>2.75</v>
      </c>
      <c r="X882">
        <v>2.98</v>
      </c>
      <c r="Y882">
        <v>3.62</v>
      </c>
      <c r="Z882">
        <v>2.86</v>
      </c>
      <c r="AA882">
        <v>1.26</v>
      </c>
      <c r="AB882">
        <v>2.31</v>
      </c>
      <c r="AC882">
        <v>2.8</v>
      </c>
      <c r="AD882">
        <v>0.53</v>
      </c>
      <c r="AE882">
        <v>1.02</v>
      </c>
      <c r="AF882">
        <v>2.95</v>
      </c>
      <c r="AG882">
        <v>2.14</v>
      </c>
      <c r="AH882">
        <v>3.11</v>
      </c>
      <c r="AI882">
        <v>2.89</v>
      </c>
      <c r="AJ882">
        <v>2.88</v>
      </c>
      <c r="AK882">
        <v>3.04</v>
      </c>
      <c r="AL882">
        <v>2.8</v>
      </c>
      <c r="AM882">
        <v>2.5299999999999998</v>
      </c>
      <c r="AN882">
        <v>3.46</v>
      </c>
      <c r="AO882">
        <v>2.95</v>
      </c>
      <c r="AP882">
        <v>1.58</v>
      </c>
      <c r="AQ882" t="s">
        <v>334</v>
      </c>
      <c r="AR882">
        <v>2.19</v>
      </c>
      <c r="AS882">
        <v>3.05</v>
      </c>
      <c r="AT882">
        <v>2.76</v>
      </c>
      <c r="AU882">
        <v>6.09</v>
      </c>
    </row>
    <row r="883" spans="1:47" x14ac:dyDescent="0.25">
      <c r="A883">
        <v>5037</v>
      </c>
      <c r="B883" t="s">
        <v>455</v>
      </c>
      <c r="C883">
        <v>4</v>
      </c>
      <c r="D883" t="s">
        <v>472</v>
      </c>
      <c r="E883" t="s">
        <v>74</v>
      </c>
      <c r="F883">
        <v>128.29</v>
      </c>
      <c r="G883">
        <v>2.94</v>
      </c>
      <c r="H883">
        <v>8.2899999999999991</v>
      </c>
      <c r="I883">
        <v>3.08</v>
      </c>
      <c r="J883">
        <v>37.33</v>
      </c>
      <c r="K883">
        <v>62.17</v>
      </c>
      <c r="L883">
        <v>2.29</v>
      </c>
      <c r="M883">
        <v>562.91999999999996</v>
      </c>
      <c r="N883">
        <v>4.45</v>
      </c>
      <c r="O883">
        <v>0.66</v>
      </c>
      <c r="P883">
        <v>17.63</v>
      </c>
      <c r="Q883">
        <v>2.6</v>
      </c>
      <c r="R883">
        <v>101.88</v>
      </c>
      <c r="S883">
        <v>2.44</v>
      </c>
      <c r="T883">
        <v>0.9</v>
      </c>
      <c r="U883">
        <v>1.22</v>
      </c>
      <c r="V883">
        <v>1.1499999999999999</v>
      </c>
      <c r="W883">
        <v>2.75</v>
      </c>
      <c r="X883">
        <v>2.98</v>
      </c>
      <c r="Y883">
        <v>122.67</v>
      </c>
      <c r="Z883">
        <v>2.86</v>
      </c>
      <c r="AA883">
        <v>1.41</v>
      </c>
      <c r="AB883">
        <v>2.31</v>
      </c>
      <c r="AC883">
        <v>2.8</v>
      </c>
      <c r="AD883">
        <v>1.03</v>
      </c>
      <c r="AE883">
        <v>1.02</v>
      </c>
      <c r="AF883">
        <v>2.95</v>
      </c>
      <c r="AG883">
        <v>55.17</v>
      </c>
      <c r="AH883">
        <v>68.69</v>
      </c>
      <c r="AI883">
        <v>3.8</v>
      </c>
      <c r="AJ883">
        <v>2.88</v>
      </c>
      <c r="AK883">
        <v>3.04</v>
      </c>
      <c r="AL883">
        <v>2.8</v>
      </c>
      <c r="AM883">
        <v>13.36</v>
      </c>
      <c r="AN883">
        <v>3.46</v>
      </c>
      <c r="AO883">
        <v>2.95</v>
      </c>
      <c r="AP883">
        <v>4.92</v>
      </c>
      <c r="AQ883" t="s">
        <v>334</v>
      </c>
      <c r="AR883">
        <v>2.19</v>
      </c>
      <c r="AS883">
        <v>3.05</v>
      </c>
      <c r="AT883">
        <v>2.76</v>
      </c>
      <c r="AU883">
        <v>6.96</v>
      </c>
    </row>
    <row r="884" spans="1:47" x14ac:dyDescent="0.25">
      <c r="A884">
        <v>5037</v>
      </c>
      <c r="B884" t="s">
        <v>455</v>
      </c>
      <c r="C884">
        <v>7</v>
      </c>
      <c r="D884" t="s">
        <v>472</v>
      </c>
      <c r="E884" t="s">
        <v>74</v>
      </c>
      <c r="F884">
        <v>100.21</v>
      </c>
      <c r="G884">
        <v>13.68</v>
      </c>
      <c r="H884">
        <v>26.12</v>
      </c>
      <c r="I884">
        <v>7.04</v>
      </c>
      <c r="J884">
        <v>81.75</v>
      </c>
      <c r="K884">
        <v>451.04</v>
      </c>
      <c r="L884">
        <v>3.11</v>
      </c>
      <c r="M884">
        <v>1287</v>
      </c>
      <c r="N884">
        <v>13.54</v>
      </c>
      <c r="O884">
        <v>14.09</v>
      </c>
      <c r="P884">
        <v>26.38</v>
      </c>
      <c r="Q884">
        <v>92.19</v>
      </c>
      <c r="R884">
        <v>121.31</v>
      </c>
      <c r="S884">
        <v>2.44</v>
      </c>
      <c r="T884">
        <v>0.9</v>
      </c>
      <c r="U884">
        <v>1.22</v>
      </c>
      <c r="V884">
        <v>1.1499999999999999</v>
      </c>
      <c r="W884">
        <v>105.11</v>
      </c>
      <c r="X884">
        <v>9.84</v>
      </c>
      <c r="Y884">
        <v>984.12</v>
      </c>
      <c r="Z884">
        <v>2.86</v>
      </c>
      <c r="AA884">
        <v>11.22</v>
      </c>
      <c r="AB884">
        <v>2.31</v>
      </c>
      <c r="AC884">
        <v>3.68</v>
      </c>
      <c r="AD884">
        <v>2.77</v>
      </c>
      <c r="AE884">
        <v>1.02</v>
      </c>
      <c r="AF884">
        <v>2.95</v>
      </c>
      <c r="AG884">
        <v>8306</v>
      </c>
      <c r="AH884">
        <v>555.97</v>
      </c>
      <c r="AI884">
        <v>9.9700000000000006</v>
      </c>
      <c r="AJ884">
        <v>13.13</v>
      </c>
      <c r="AK884">
        <v>148.30000000000001</v>
      </c>
      <c r="AL884">
        <v>93.6</v>
      </c>
      <c r="AM884">
        <v>23.32</v>
      </c>
      <c r="AN884">
        <v>7.69</v>
      </c>
      <c r="AO884">
        <v>14.14</v>
      </c>
      <c r="AP884">
        <v>17.88</v>
      </c>
      <c r="AQ884" t="s">
        <v>334</v>
      </c>
      <c r="AR884">
        <v>2.19</v>
      </c>
      <c r="AS884">
        <v>84.34</v>
      </c>
      <c r="AT884">
        <v>2.76</v>
      </c>
      <c r="AU884">
        <v>120.19</v>
      </c>
    </row>
    <row r="885" spans="1:47" x14ac:dyDescent="0.25">
      <c r="A885">
        <v>5038</v>
      </c>
      <c r="B885" t="s">
        <v>430</v>
      </c>
      <c r="C885">
        <v>0</v>
      </c>
      <c r="D885" t="s">
        <v>472</v>
      </c>
      <c r="E885" t="s">
        <v>74</v>
      </c>
      <c r="F885">
        <v>18.04</v>
      </c>
      <c r="G885">
        <v>2.94</v>
      </c>
      <c r="H885">
        <v>4.18</v>
      </c>
      <c r="I885">
        <v>3.08</v>
      </c>
      <c r="J885">
        <v>3.78</v>
      </c>
      <c r="K885">
        <v>2.04</v>
      </c>
      <c r="L885">
        <v>2.29</v>
      </c>
      <c r="M885">
        <v>3.36</v>
      </c>
      <c r="N885">
        <v>0.89</v>
      </c>
      <c r="O885">
        <v>0.66</v>
      </c>
      <c r="P885">
        <v>3.59</v>
      </c>
      <c r="Q885">
        <v>2.6</v>
      </c>
      <c r="R885">
        <v>0.95</v>
      </c>
      <c r="S885">
        <v>2.44</v>
      </c>
      <c r="T885">
        <v>0.9</v>
      </c>
      <c r="U885">
        <v>1.22</v>
      </c>
      <c r="V885">
        <v>1.1499999999999999</v>
      </c>
      <c r="W885">
        <v>2.75</v>
      </c>
      <c r="X885">
        <v>2.98</v>
      </c>
      <c r="Y885">
        <v>3.56</v>
      </c>
      <c r="Z885">
        <v>2.86</v>
      </c>
      <c r="AA885">
        <v>1.26</v>
      </c>
      <c r="AB885">
        <v>2.31</v>
      </c>
      <c r="AC885">
        <v>2.8</v>
      </c>
      <c r="AD885">
        <v>0.53</v>
      </c>
      <c r="AE885">
        <v>1.02</v>
      </c>
      <c r="AF885">
        <v>2.95</v>
      </c>
      <c r="AG885">
        <v>2.14</v>
      </c>
      <c r="AH885">
        <v>29.27</v>
      </c>
      <c r="AI885">
        <v>2.89</v>
      </c>
      <c r="AJ885">
        <v>2.88</v>
      </c>
      <c r="AK885">
        <v>3.04</v>
      </c>
      <c r="AL885">
        <v>2.8</v>
      </c>
      <c r="AM885">
        <v>2.5299999999999998</v>
      </c>
      <c r="AN885">
        <v>3.46</v>
      </c>
      <c r="AO885">
        <v>2.95</v>
      </c>
      <c r="AP885">
        <v>1.75</v>
      </c>
      <c r="AQ885" t="s">
        <v>334</v>
      </c>
      <c r="AR885">
        <v>2.19</v>
      </c>
      <c r="AS885">
        <v>3.05</v>
      </c>
      <c r="AT885">
        <v>2.76</v>
      </c>
      <c r="AU885">
        <v>6.09</v>
      </c>
    </row>
    <row r="886" spans="1:47" x14ac:dyDescent="0.25">
      <c r="A886">
        <v>5039</v>
      </c>
      <c r="B886" t="s">
        <v>431</v>
      </c>
      <c r="C886">
        <v>0</v>
      </c>
      <c r="D886" t="s">
        <v>472</v>
      </c>
      <c r="E886" t="s">
        <v>74</v>
      </c>
      <c r="F886">
        <v>3.04</v>
      </c>
      <c r="G886">
        <v>2.94</v>
      </c>
      <c r="H886">
        <v>4.18</v>
      </c>
      <c r="I886">
        <v>3.08</v>
      </c>
      <c r="J886">
        <v>3.78</v>
      </c>
      <c r="K886">
        <v>2.04</v>
      </c>
      <c r="L886">
        <v>2.29</v>
      </c>
      <c r="M886">
        <v>3.36</v>
      </c>
      <c r="N886">
        <v>0.89</v>
      </c>
      <c r="O886">
        <v>0.66</v>
      </c>
      <c r="P886">
        <v>0.93</v>
      </c>
      <c r="Q886">
        <v>2.6</v>
      </c>
      <c r="R886">
        <v>1.73</v>
      </c>
      <c r="S886">
        <v>2.44</v>
      </c>
      <c r="T886">
        <v>0.9</v>
      </c>
      <c r="U886">
        <v>1.22</v>
      </c>
      <c r="V886">
        <v>1.1499999999999999</v>
      </c>
      <c r="W886">
        <v>2.75</v>
      </c>
      <c r="X886">
        <v>2.98</v>
      </c>
      <c r="Y886">
        <v>2.75</v>
      </c>
      <c r="Z886">
        <v>2.86</v>
      </c>
      <c r="AA886">
        <v>1.26</v>
      </c>
      <c r="AB886">
        <v>2.31</v>
      </c>
      <c r="AC886">
        <v>2.8</v>
      </c>
      <c r="AD886">
        <v>0.53</v>
      </c>
      <c r="AE886">
        <v>1.02</v>
      </c>
      <c r="AF886">
        <v>2.95</v>
      </c>
      <c r="AG886">
        <v>46.69</v>
      </c>
      <c r="AH886">
        <v>3.11</v>
      </c>
      <c r="AI886">
        <v>2.89</v>
      </c>
      <c r="AJ886">
        <v>2.88</v>
      </c>
      <c r="AK886">
        <v>3.04</v>
      </c>
      <c r="AL886">
        <v>2.8</v>
      </c>
      <c r="AM886">
        <v>2.5299999999999998</v>
      </c>
      <c r="AN886">
        <v>3.46</v>
      </c>
      <c r="AO886">
        <v>2.95</v>
      </c>
      <c r="AP886">
        <v>1.58</v>
      </c>
      <c r="AQ886" t="s">
        <v>334</v>
      </c>
      <c r="AR886">
        <v>2.19</v>
      </c>
      <c r="AS886">
        <v>3.05</v>
      </c>
      <c r="AT886">
        <v>2.76</v>
      </c>
      <c r="AU886">
        <v>6.09</v>
      </c>
    </row>
    <row r="887" spans="1:47" x14ac:dyDescent="0.25">
      <c r="A887">
        <v>5039</v>
      </c>
      <c r="B887" t="s">
        <v>431</v>
      </c>
      <c r="C887">
        <v>4</v>
      </c>
      <c r="D887" t="s">
        <v>472</v>
      </c>
      <c r="E887" t="s">
        <v>74</v>
      </c>
      <c r="F887">
        <v>3.04</v>
      </c>
      <c r="G887">
        <v>2.94</v>
      </c>
      <c r="H887">
        <v>4.18</v>
      </c>
      <c r="I887">
        <v>3.08</v>
      </c>
      <c r="J887">
        <v>3.78</v>
      </c>
      <c r="K887">
        <v>2.04</v>
      </c>
      <c r="L887">
        <v>2.29</v>
      </c>
      <c r="M887">
        <v>3.36</v>
      </c>
      <c r="N887">
        <v>0.89</v>
      </c>
      <c r="O887">
        <v>0.66</v>
      </c>
      <c r="P887">
        <v>0.93</v>
      </c>
      <c r="Q887">
        <v>2.6</v>
      </c>
      <c r="R887">
        <v>0.9</v>
      </c>
      <c r="S887">
        <v>2.44</v>
      </c>
      <c r="T887">
        <v>0.9</v>
      </c>
      <c r="U887">
        <v>1.22</v>
      </c>
      <c r="V887">
        <v>1.1499999999999999</v>
      </c>
      <c r="W887">
        <v>2.75</v>
      </c>
      <c r="X887">
        <v>2.98</v>
      </c>
      <c r="Y887">
        <v>2.75</v>
      </c>
      <c r="Z887">
        <v>2.86</v>
      </c>
      <c r="AA887">
        <v>1.26</v>
      </c>
      <c r="AB887">
        <v>2.31</v>
      </c>
      <c r="AC887">
        <v>2.8</v>
      </c>
      <c r="AD887">
        <v>0.53</v>
      </c>
      <c r="AE887">
        <v>1.02</v>
      </c>
      <c r="AF887">
        <v>2.95</v>
      </c>
      <c r="AG887">
        <v>2.14</v>
      </c>
      <c r="AH887">
        <v>3.11</v>
      </c>
      <c r="AI887">
        <v>2.89</v>
      </c>
      <c r="AJ887">
        <v>2.88</v>
      </c>
      <c r="AK887">
        <v>3.04</v>
      </c>
      <c r="AL887">
        <v>2.8</v>
      </c>
      <c r="AM887">
        <v>2.5299999999999998</v>
      </c>
      <c r="AN887">
        <v>3.46</v>
      </c>
      <c r="AO887">
        <v>2.95</v>
      </c>
      <c r="AP887">
        <v>1.58</v>
      </c>
      <c r="AQ887" t="s">
        <v>334</v>
      </c>
      <c r="AR887">
        <v>2.19</v>
      </c>
      <c r="AS887">
        <v>3.05</v>
      </c>
      <c r="AT887">
        <v>2.76</v>
      </c>
      <c r="AU887">
        <v>6.09</v>
      </c>
    </row>
    <row r="888" spans="1:47" x14ac:dyDescent="0.25">
      <c r="A888">
        <v>5039</v>
      </c>
      <c r="B888" t="s">
        <v>431</v>
      </c>
      <c r="C888">
        <v>7</v>
      </c>
      <c r="D888" t="s">
        <v>472</v>
      </c>
      <c r="E888" t="s">
        <v>74</v>
      </c>
      <c r="F888">
        <v>3.04</v>
      </c>
      <c r="G888">
        <v>2.94</v>
      </c>
      <c r="H888">
        <v>4.18</v>
      </c>
      <c r="I888">
        <v>3.08</v>
      </c>
      <c r="J888">
        <v>3.78</v>
      </c>
      <c r="K888">
        <v>2.04</v>
      </c>
      <c r="L888">
        <v>2.29</v>
      </c>
      <c r="M888">
        <v>3.36</v>
      </c>
      <c r="N888">
        <v>0.89</v>
      </c>
      <c r="O888">
        <v>0.66</v>
      </c>
      <c r="P888">
        <v>0.93</v>
      </c>
      <c r="Q888">
        <v>2.6</v>
      </c>
      <c r="R888">
        <v>0.9</v>
      </c>
      <c r="S888">
        <v>2.44</v>
      </c>
      <c r="T888">
        <v>0.9</v>
      </c>
      <c r="U888">
        <v>1.22</v>
      </c>
      <c r="V888">
        <v>1.1499999999999999</v>
      </c>
      <c r="W888">
        <v>2.75</v>
      </c>
      <c r="X888">
        <v>2.98</v>
      </c>
      <c r="Y888">
        <v>2.75</v>
      </c>
      <c r="Z888">
        <v>2.86</v>
      </c>
      <c r="AA888">
        <v>1.26</v>
      </c>
      <c r="AB888">
        <v>2.31</v>
      </c>
      <c r="AC888">
        <v>2.8</v>
      </c>
      <c r="AD888">
        <v>0.53</v>
      </c>
      <c r="AE888">
        <v>1.02</v>
      </c>
      <c r="AF888">
        <v>2.95</v>
      </c>
      <c r="AG888">
        <v>2.14</v>
      </c>
      <c r="AH888">
        <v>3.11</v>
      </c>
      <c r="AI888">
        <v>2.89</v>
      </c>
      <c r="AJ888">
        <v>2.88</v>
      </c>
      <c r="AK888">
        <v>3.04</v>
      </c>
      <c r="AL888">
        <v>2.8</v>
      </c>
      <c r="AM888">
        <v>2.5299999999999998</v>
      </c>
      <c r="AN888">
        <v>3.46</v>
      </c>
      <c r="AO888">
        <v>2.95</v>
      </c>
      <c r="AP888">
        <v>1.58</v>
      </c>
      <c r="AQ888" t="s">
        <v>334</v>
      </c>
      <c r="AR888">
        <v>2.19</v>
      </c>
      <c r="AS888">
        <v>3.05</v>
      </c>
      <c r="AT888">
        <v>2.76</v>
      </c>
      <c r="AU888">
        <v>6.09</v>
      </c>
    </row>
    <row r="889" spans="1:47" x14ac:dyDescent="0.25">
      <c r="A889">
        <v>5039</v>
      </c>
      <c r="B889" t="s">
        <v>431</v>
      </c>
      <c r="C889">
        <v>11</v>
      </c>
      <c r="D889" t="s">
        <v>472</v>
      </c>
      <c r="E889" t="s">
        <v>74</v>
      </c>
      <c r="F889">
        <v>3.04</v>
      </c>
      <c r="G889">
        <v>2.94</v>
      </c>
      <c r="H889">
        <v>4.18</v>
      </c>
      <c r="I889">
        <v>3.08</v>
      </c>
      <c r="J889">
        <v>3.78</v>
      </c>
      <c r="K889">
        <v>2.04</v>
      </c>
      <c r="L889">
        <v>2.29</v>
      </c>
      <c r="M889">
        <v>3.36</v>
      </c>
      <c r="N889">
        <v>0.89</v>
      </c>
      <c r="O889">
        <v>0.66</v>
      </c>
      <c r="P889">
        <v>0.93</v>
      </c>
      <c r="Q889">
        <v>2.6</v>
      </c>
      <c r="R889">
        <v>0.9</v>
      </c>
      <c r="S889">
        <v>2.44</v>
      </c>
      <c r="T889">
        <v>0.9</v>
      </c>
      <c r="U889">
        <v>1.22</v>
      </c>
      <c r="V889">
        <v>1.1499999999999999</v>
      </c>
      <c r="W889">
        <v>2.75</v>
      </c>
      <c r="X889">
        <v>2.98</v>
      </c>
      <c r="Y889">
        <v>2.75</v>
      </c>
      <c r="Z889">
        <v>2.86</v>
      </c>
      <c r="AA889">
        <v>1.26</v>
      </c>
      <c r="AB889">
        <v>2.31</v>
      </c>
      <c r="AC889">
        <v>2.8</v>
      </c>
      <c r="AD889">
        <v>0.53</v>
      </c>
      <c r="AE889">
        <v>1.02</v>
      </c>
      <c r="AF889">
        <v>2.95</v>
      </c>
      <c r="AG889">
        <v>2.14</v>
      </c>
      <c r="AH889">
        <v>3.11</v>
      </c>
      <c r="AI889">
        <v>2.89</v>
      </c>
      <c r="AJ889">
        <v>2.88</v>
      </c>
      <c r="AK889">
        <v>3.04</v>
      </c>
      <c r="AL889">
        <v>2.8</v>
      </c>
      <c r="AM889">
        <v>2.5299999999999998</v>
      </c>
      <c r="AN889">
        <v>3.46</v>
      </c>
      <c r="AO889">
        <v>2.95</v>
      </c>
      <c r="AP889">
        <v>1.58</v>
      </c>
      <c r="AQ889" t="s">
        <v>334</v>
      </c>
      <c r="AR889">
        <v>2.19</v>
      </c>
      <c r="AS889">
        <v>3.05</v>
      </c>
      <c r="AT889">
        <v>2.76</v>
      </c>
      <c r="AU889">
        <v>6.09</v>
      </c>
    </row>
    <row r="890" spans="1:47" x14ac:dyDescent="0.25">
      <c r="A890">
        <v>5040</v>
      </c>
      <c r="B890" t="s">
        <v>432</v>
      </c>
      <c r="C890">
        <v>0</v>
      </c>
      <c r="D890" t="s">
        <v>472</v>
      </c>
      <c r="E890" t="s">
        <v>74</v>
      </c>
      <c r="F890">
        <v>50.31</v>
      </c>
      <c r="G890">
        <v>2.94</v>
      </c>
      <c r="H890">
        <v>4.18</v>
      </c>
      <c r="I890">
        <v>3.08</v>
      </c>
      <c r="J890">
        <v>6.61</v>
      </c>
      <c r="K890">
        <v>2.57</v>
      </c>
      <c r="L890">
        <v>2.29</v>
      </c>
      <c r="M890">
        <v>32.69</v>
      </c>
      <c r="N890">
        <v>0.89</v>
      </c>
      <c r="O890">
        <v>0.66</v>
      </c>
      <c r="P890">
        <v>0.93</v>
      </c>
      <c r="Q890">
        <v>2.6</v>
      </c>
      <c r="R890">
        <v>5</v>
      </c>
      <c r="S890">
        <v>2.44</v>
      </c>
      <c r="T890">
        <v>0.9</v>
      </c>
      <c r="U890">
        <v>1.22</v>
      </c>
      <c r="V890">
        <v>1.1499999999999999</v>
      </c>
      <c r="W890">
        <v>2.75</v>
      </c>
      <c r="X890">
        <v>2.98</v>
      </c>
      <c r="Y890">
        <v>2.75</v>
      </c>
      <c r="Z890">
        <v>2.86</v>
      </c>
      <c r="AA890">
        <v>1.26</v>
      </c>
      <c r="AB890">
        <v>2.31</v>
      </c>
      <c r="AC890">
        <v>2.8</v>
      </c>
      <c r="AD890">
        <v>0.53</v>
      </c>
      <c r="AE890">
        <v>1.02</v>
      </c>
      <c r="AF890">
        <v>2.95</v>
      </c>
      <c r="AG890">
        <v>88.03</v>
      </c>
      <c r="AH890">
        <v>17.84</v>
      </c>
      <c r="AI890">
        <v>2.89</v>
      </c>
      <c r="AJ890">
        <v>2.88</v>
      </c>
      <c r="AK890">
        <v>3.04</v>
      </c>
      <c r="AL890">
        <v>2.8</v>
      </c>
      <c r="AM890">
        <v>8.1199999999999992</v>
      </c>
      <c r="AN890">
        <v>3.46</v>
      </c>
      <c r="AO890">
        <v>2.95</v>
      </c>
      <c r="AP890">
        <v>1.58</v>
      </c>
      <c r="AQ890" t="s">
        <v>334</v>
      </c>
      <c r="AR890">
        <v>2.19</v>
      </c>
      <c r="AS890">
        <v>3.05</v>
      </c>
      <c r="AT890">
        <v>2.76</v>
      </c>
      <c r="AU890">
        <v>6.09</v>
      </c>
    </row>
    <row r="891" spans="1:47" x14ac:dyDescent="0.25">
      <c r="A891">
        <v>5040</v>
      </c>
      <c r="B891" t="s">
        <v>432</v>
      </c>
      <c r="C891">
        <v>4</v>
      </c>
      <c r="D891" t="s">
        <v>472</v>
      </c>
      <c r="E891" t="s">
        <v>74</v>
      </c>
      <c r="F891">
        <v>81.239999999999995</v>
      </c>
      <c r="G891">
        <v>2.94</v>
      </c>
      <c r="H891">
        <v>4.18</v>
      </c>
      <c r="I891">
        <v>3.08</v>
      </c>
      <c r="J891">
        <v>7.94</v>
      </c>
      <c r="K891">
        <v>3.26</v>
      </c>
      <c r="L891">
        <v>2.29</v>
      </c>
      <c r="M891">
        <v>242.06</v>
      </c>
      <c r="N891">
        <v>0.89</v>
      </c>
      <c r="O891">
        <v>0.66</v>
      </c>
      <c r="P891">
        <v>1.84</v>
      </c>
      <c r="Q891">
        <v>2.6</v>
      </c>
      <c r="R891">
        <v>5.47</v>
      </c>
      <c r="S891">
        <v>2.44</v>
      </c>
      <c r="T891">
        <v>0.9</v>
      </c>
      <c r="U891">
        <v>1.22</v>
      </c>
      <c r="V891">
        <v>1.1499999999999999</v>
      </c>
      <c r="W891">
        <v>2.75</v>
      </c>
      <c r="X891">
        <v>2.98</v>
      </c>
      <c r="Y891">
        <v>11.01</v>
      </c>
      <c r="Z891">
        <v>2.86</v>
      </c>
      <c r="AA891">
        <v>1.26</v>
      </c>
      <c r="AB891">
        <v>2.31</v>
      </c>
      <c r="AC891">
        <v>2.8</v>
      </c>
      <c r="AD891">
        <v>0.53</v>
      </c>
      <c r="AE891">
        <v>1.02</v>
      </c>
      <c r="AF891">
        <v>2.95</v>
      </c>
      <c r="AG891">
        <v>1270</v>
      </c>
      <c r="AH891">
        <v>27.63</v>
      </c>
      <c r="AI891">
        <v>2.89</v>
      </c>
      <c r="AJ891">
        <v>2.88</v>
      </c>
      <c r="AK891">
        <v>3.04</v>
      </c>
      <c r="AL891">
        <v>2.8</v>
      </c>
      <c r="AM891">
        <v>17.47</v>
      </c>
      <c r="AN891">
        <v>3.46</v>
      </c>
      <c r="AO891">
        <v>2.95</v>
      </c>
      <c r="AP891">
        <v>1.58</v>
      </c>
      <c r="AQ891" t="s">
        <v>334</v>
      </c>
      <c r="AR891">
        <v>2.19</v>
      </c>
      <c r="AS891">
        <v>3.05</v>
      </c>
      <c r="AT891">
        <v>2.76</v>
      </c>
      <c r="AU891">
        <v>6.09</v>
      </c>
    </row>
    <row r="892" spans="1:47" x14ac:dyDescent="0.25">
      <c r="A892">
        <v>5040</v>
      </c>
      <c r="B892" t="s">
        <v>432</v>
      </c>
      <c r="C892">
        <v>8</v>
      </c>
      <c r="D892" t="s">
        <v>472</v>
      </c>
      <c r="E892" t="s">
        <v>74</v>
      </c>
      <c r="F892">
        <v>79.55</v>
      </c>
      <c r="G892">
        <v>2.94</v>
      </c>
      <c r="H892">
        <v>4.18</v>
      </c>
      <c r="I892">
        <v>3.08</v>
      </c>
      <c r="J892">
        <v>7.94</v>
      </c>
      <c r="K892">
        <v>3.26</v>
      </c>
      <c r="L892">
        <v>2.29</v>
      </c>
      <c r="M892">
        <v>213.23</v>
      </c>
      <c r="N892">
        <v>0.89</v>
      </c>
      <c r="O892">
        <v>0.66</v>
      </c>
      <c r="P892">
        <v>1.68</v>
      </c>
      <c r="Q892">
        <v>2.6</v>
      </c>
      <c r="R892">
        <v>12.26</v>
      </c>
      <c r="S892">
        <v>2.44</v>
      </c>
      <c r="T892">
        <v>0.9</v>
      </c>
      <c r="U892">
        <v>1.22</v>
      </c>
      <c r="V892">
        <v>1.1499999999999999</v>
      </c>
      <c r="W892">
        <v>2.75</v>
      </c>
      <c r="X892">
        <v>2.98</v>
      </c>
      <c r="Y892">
        <v>23.05</v>
      </c>
      <c r="Z892">
        <v>2.86</v>
      </c>
      <c r="AA892">
        <v>1.26</v>
      </c>
      <c r="AB892">
        <v>2.31</v>
      </c>
      <c r="AC892">
        <v>2.8</v>
      </c>
      <c r="AD892">
        <v>0.53</v>
      </c>
      <c r="AE892">
        <v>1.02</v>
      </c>
      <c r="AF892">
        <v>2.95</v>
      </c>
      <c r="AG892">
        <v>557.88</v>
      </c>
      <c r="AH892">
        <v>34.93</v>
      </c>
      <c r="AI892">
        <v>2.89</v>
      </c>
      <c r="AJ892">
        <v>2.88</v>
      </c>
      <c r="AK892">
        <v>3.04</v>
      </c>
      <c r="AL892">
        <v>2.8</v>
      </c>
      <c r="AM892">
        <v>22.67</v>
      </c>
      <c r="AN892">
        <v>3.46</v>
      </c>
      <c r="AO892">
        <v>2.95</v>
      </c>
      <c r="AP892">
        <v>1.58</v>
      </c>
      <c r="AQ892" t="s">
        <v>334</v>
      </c>
      <c r="AR892">
        <v>2.19</v>
      </c>
      <c r="AS892">
        <v>3.05</v>
      </c>
      <c r="AT892">
        <v>2.76</v>
      </c>
      <c r="AU892">
        <v>6.09</v>
      </c>
    </row>
    <row r="893" spans="1:47" x14ac:dyDescent="0.25">
      <c r="A893">
        <v>5041</v>
      </c>
      <c r="B893" t="s">
        <v>433</v>
      </c>
      <c r="C893">
        <v>0</v>
      </c>
      <c r="D893" t="s">
        <v>472</v>
      </c>
      <c r="E893" t="s">
        <v>74</v>
      </c>
      <c r="F893">
        <v>43.64</v>
      </c>
      <c r="G893">
        <v>2.94</v>
      </c>
      <c r="H893">
        <v>4.18</v>
      </c>
      <c r="I893">
        <v>3.08</v>
      </c>
      <c r="J893">
        <v>3.78</v>
      </c>
      <c r="K893">
        <v>2.04</v>
      </c>
      <c r="L893">
        <v>2.29</v>
      </c>
      <c r="M893">
        <v>3.36</v>
      </c>
      <c r="N893">
        <v>0.89</v>
      </c>
      <c r="O893">
        <v>0.66</v>
      </c>
      <c r="P893">
        <v>1.84</v>
      </c>
      <c r="Q893">
        <v>2.6</v>
      </c>
      <c r="R893">
        <v>7.95</v>
      </c>
      <c r="S893">
        <v>2.44</v>
      </c>
      <c r="T893">
        <v>0.9</v>
      </c>
      <c r="U893">
        <v>1.22</v>
      </c>
      <c r="V893">
        <v>1.1499999999999999</v>
      </c>
      <c r="W893">
        <v>2.75</v>
      </c>
      <c r="X893">
        <v>2.98</v>
      </c>
      <c r="Y893">
        <v>4.95</v>
      </c>
      <c r="Z893">
        <v>2.86</v>
      </c>
      <c r="AA893">
        <v>1.26</v>
      </c>
      <c r="AB893">
        <v>2.31</v>
      </c>
      <c r="AC893">
        <v>2.8</v>
      </c>
      <c r="AD893">
        <v>0.53</v>
      </c>
      <c r="AE893">
        <v>1.02</v>
      </c>
      <c r="AF893">
        <v>2.95</v>
      </c>
      <c r="AG893">
        <v>2.14</v>
      </c>
      <c r="AH893">
        <v>9.3000000000000007</v>
      </c>
      <c r="AI893">
        <v>2.89</v>
      </c>
      <c r="AJ893">
        <v>2.88</v>
      </c>
      <c r="AK893">
        <v>3.04</v>
      </c>
      <c r="AL893">
        <v>2.8</v>
      </c>
      <c r="AM893">
        <v>8.19</v>
      </c>
      <c r="AN893">
        <v>3.46</v>
      </c>
      <c r="AO893">
        <v>2.95</v>
      </c>
      <c r="AP893">
        <v>1.58</v>
      </c>
      <c r="AQ893" t="s">
        <v>334</v>
      </c>
      <c r="AR893">
        <v>2.19</v>
      </c>
      <c r="AS893">
        <v>3.05</v>
      </c>
      <c r="AT893">
        <v>2.76</v>
      </c>
      <c r="AU893">
        <v>6.09</v>
      </c>
    </row>
    <row r="894" spans="1:47" x14ac:dyDescent="0.25">
      <c r="A894">
        <v>5042</v>
      </c>
      <c r="B894" t="s">
        <v>456</v>
      </c>
      <c r="C894">
        <v>0</v>
      </c>
      <c r="D894" t="s">
        <v>472</v>
      </c>
      <c r="E894" t="s">
        <v>74</v>
      </c>
      <c r="F894">
        <v>3.04</v>
      </c>
      <c r="G894">
        <v>2.94</v>
      </c>
      <c r="H894">
        <v>4.18</v>
      </c>
      <c r="I894">
        <v>3.08</v>
      </c>
      <c r="J894">
        <v>5.26</v>
      </c>
      <c r="K894">
        <v>2.04</v>
      </c>
      <c r="L894">
        <v>2.29</v>
      </c>
      <c r="M894">
        <v>13.37</v>
      </c>
      <c r="N894">
        <v>0.89</v>
      </c>
      <c r="O894">
        <v>0.66</v>
      </c>
      <c r="P894">
        <v>0.93</v>
      </c>
      <c r="Q894">
        <v>2.6</v>
      </c>
      <c r="R894">
        <v>4.0999999999999996</v>
      </c>
      <c r="S894">
        <v>2.44</v>
      </c>
      <c r="T894">
        <v>0.9</v>
      </c>
      <c r="U894">
        <v>1.22</v>
      </c>
      <c r="V894">
        <v>1.1499999999999999</v>
      </c>
      <c r="W894">
        <v>2.75</v>
      </c>
      <c r="X894">
        <v>2.98</v>
      </c>
      <c r="Y894">
        <v>11.72</v>
      </c>
      <c r="Z894">
        <v>2.86</v>
      </c>
      <c r="AA894">
        <v>1.26</v>
      </c>
      <c r="AB894">
        <v>2.31</v>
      </c>
      <c r="AC894">
        <v>2.8</v>
      </c>
      <c r="AD894">
        <v>0.53</v>
      </c>
      <c r="AE894">
        <v>1.02</v>
      </c>
      <c r="AF894">
        <v>2.95</v>
      </c>
      <c r="AG894">
        <v>9.2200000000000006</v>
      </c>
      <c r="AH894">
        <v>3.11</v>
      </c>
      <c r="AI894">
        <v>2.89</v>
      </c>
      <c r="AJ894">
        <v>2.88</v>
      </c>
      <c r="AK894">
        <v>3.04</v>
      </c>
      <c r="AL894">
        <v>2.8</v>
      </c>
      <c r="AM894">
        <v>2.5299999999999998</v>
      </c>
      <c r="AN894">
        <v>3.46</v>
      </c>
      <c r="AO894">
        <v>2.95</v>
      </c>
      <c r="AP894">
        <v>1.58</v>
      </c>
      <c r="AQ894" t="s">
        <v>334</v>
      </c>
      <c r="AR894">
        <v>2.19</v>
      </c>
      <c r="AS894">
        <v>3.05</v>
      </c>
      <c r="AT894">
        <v>2.76</v>
      </c>
      <c r="AU894">
        <v>6.09</v>
      </c>
    </row>
    <row r="895" spans="1:47" x14ac:dyDescent="0.25">
      <c r="A895">
        <v>5043</v>
      </c>
      <c r="B895" t="s">
        <v>434</v>
      </c>
      <c r="C895">
        <v>0</v>
      </c>
      <c r="D895" t="s">
        <v>472</v>
      </c>
      <c r="E895" t="s">
        <v>74</v>
      </c>
      <c r="F895">
        <v>3.04</v>
      </c>
      <c r="G895">
        <v>2.94</v>
      </c>
      <c r="H895">
        <v>4.18</v>
      </c>
      <c r="I895">
        <v>3.08</v>
      </c>
      <c r="J895">
        <v>3.78</v>
      </c>
      <c r="K895">
        <v>2.04</v>
      </c>
      <c r="L895">
        <v>2.29</v>
      </c>
      <c r="M895">
        <v>3.36</v>
      </c>
      <c r="N895">
        <v>0.89</v>
      </c>
      <c r="O895">
        <v>0.66</v>
      </c>
      <c r="P895">
        <v>1.61</v>
      </c>
      <c r="Q895">
        <v>2.6</v>
      </c>
      <c r="R895">
        <v>1.4</v>
      </c>
      <c r="S895">
        <v>2.44</v>
      </c>
      <c r="T895">
        <v>0.9</v>
      </c>
      <c r="U895">
        <v>1.22</v>
      </c>
      <c r="V895">
        <v>1.1499999999999999</v>
      </c>
      <c r="W895">
        <v>2.75</v>
      </c>
      <c r="X895">
        <v>2.98</v>
      </c>
      <c r="Y895">
        <v>2.75</v>
      </c>
      <c r="Z895">
        <v>2.86</v>
      </c>
      <c r="AA895">
        <v>1.26</v>
      </c>
      <c r="AB895">
        <v>2.31</v>
      </c>
      <c r="AC895">
        <v>2.8</v>
      </c>
      <c r="AD895">
        <v>0.53</v>
      </c>
      <c r="AE895">
        <v>1.02</v>
      </c>
      <c r="AF895">
        <v>2.95</v>
      </c>
      <c r="AG895">
        <v>2.14</v>
      </c>
      <c r="AH895">
        <v>3.11</v>
      </c>
      <c r="AI895">
        <v>2.89</v>
      </c>
      <c r="AJ895">
        <v>2.88</v>
      </c>
      <c r="AK895">
        <v>3.04</v>
      </c>
      <c r="AL895">
        <v>2.8</v>
      </c>
      <c r="AM895">
        <v>2.5299999999999998</v>
      </c>
      <c r="AN895">
        <v>3.46</v>
      </c>
      <c r="AO895">
        <v>2.95</v>
      </c>
      <c r="AP895">
        <v>1.58</v>
      </c>
      <c r="AQ895" t="s">
        <v>334</v>
      </c>
      <c r="AR895">
        <v>2.19</v>
      </c>
      <c r="AS895">
        <v>3.05</v>
      </c>
      <c r="AT895">
        <v>2.76</v>
      </c>
      <c r="AU895">
        <v>6.09</v>
      </c>
    </row>
    <row r="896" spans="1:47" x14ac:dyDescent="0.25">
      <c r="A896">
        <v>5044</v>
      </c>
      <c r="B896" t="s">
        <v>457</v>
      </c>
      <c r="C896">
        <v>0</v>
      </c>
      <c r="D896" t="s">
        <v>472</v>
      </c>
      <c r="E896" t="s">
        <v>74</v>
      </c>
      <c r="F896">
        <v>168.51</v>
      </c>
      <c r="G896">
        <v>98.23</v>
      </c>
      <c r="H896">
        <v>35.869999999999997</v>
      </c>
      <c r="I896">
        <v>5.12</v>
      </c>
      <c r="J896">
        <v>68.28</v>
      </c>
      <c r="K896">
        <v>7363</v>
      </c>
      <c r="L896">
        <v>7.6</v>
      </c>
      <c r="M896">
        <v>3126</v>
      </c>
      <c r="N896">
        <v>19.27</v>
      </c>
      <c r="O896">
        <v>399.77</v>
      </c>
      <c r="P896">
        <v>21.1</v>
      </c>
      <c r="Q896">
        <v>98.06</v>
      </c>
      <c r="R896">
        <v>112.58</v>
      </c>
      <c r="S896">
        <v>2.44</v>
      </c>
      <c r="T896">
        <v>0.9</v>
      </c>
      <c r="U896">
        <v>1.22</v>
      </c>
      <c r="V896">
        <v>1.1499999999999999</v>
      </c>
      <c r="W896">
        <v>806.36</v>
      </c>
      <c r="X896">
        <v>13.89</v>
      </c>
      <c r="Y896">
        <v>4844</v>
      </c>
      <c r="Z896">
        <v>2.86</v>
      </c>
      <c r="AA896">
        <v>366.28</v>
      </c>
      <c r="AB896">
        <v>7.63</v>
      </c>
      <c r="AC896">
        <v>17.43</v>
      </c>
      <c r="AD896">
        <v>2.94</v>
      </c>
      <c r="AE896">
        <v>2.56</v>
      </c>
      <c r="AF896">
        <v>3.73</v>
      </c>
      <c r="AG896">
        <v>11816</v>
      </c>
      <c r="AH896">
        <v>185.02</v>
      </c>
      <c r="AI896">
        <v>17.8</v>
      </c>
      <c r="AJ896">
        <v>45.56</v>
      </c>
      <c r="AK896">
        <v>377.19</v>
      </c>
      <c r="AL896">
        <v>216.06</v>
      </c>
      <c r="AM896">
        <v>59.24</v>
      </c>
      <c r="AN896">
        <v>29.26</v>
      </c>
      <c r="AO896">
        <v>476.88</v>
      </c>
      <c r="AP896">
        <v>39.78</v>
      </c>
      <c r="AQ896" t="s">
        <v>334</v>
      </c>
      <c r="AR896">
        <v>18.510000000000002</v>
      </c>
      <c r="AS896">
        <v>101.07</v>
      </c>
      <c r="AT896">
        <v>2.76</v>
      </c>
      <c r="AU896">
        <v>808.76</v>
      </c>
    </row>
    <row r="897" spans="1:47" x14ac:dyDescent="0.25">
      <c r="A897">
        <v>5045</v>
      </c>
      <c r="B897" t="s">
        <v>458</v>
      </c>
      <c r="C897">
        <v>0</v>
      </c>
      <c r="D897" t="s">
        <v>472</v>
      </c>
      <c r="E897" t="s">
        <v>74</v>
      </c>
      <c r="F897">
        <v>32.04</v>
      </c>
      <c r="G897">
        <v>2.94</v>
      </c>
      <c r="H897">
        <v>4.18</v>
      </c>
      <c r="I897">
        <v>3.08</v>
      </c>
      <c r="J897">
        <v>7.27</v>
      </c>
      <c r="K897">
        <v>2.04</v>
      </c>
      <c r="L897">
        <v>2.29</v>
      </c>
      <c r="M897">
        <v>15.39</v>
      </c>
      <c r="N897">
        <v>0.89</v>
      </c>
      <c r="O897">
        <v>0.66</v>
      </c>
      <c r="P897">
        <v>0.93</v>
      </c>
      <c r="Q897">
        <v>2.6</v>
      </c>
      <c r="R897">
        <v>1.0900000000000001</v>
      </c>
      <c r="S897">
        <v>2.44</v>
      </c>
      <c r="T897">
        <v>0.9</v>
      </c>
      <c r="U897">
        <v>1.22</v>
      </c>
      <c r="V897">
        <v>1.1499999999999999</v>
      </c>
      <c r="W897">
        <v>2.75</v>
      </c>
      <c r="X897">
        <v>2.98</v>
      </c>
      <c r="Y897">
        <v>7.44</v>
      </c>
      <c r="Z897">
        <v>2.86</v>
      </c>
      <c r="AA897">
        <v>1.26</v>
      </c>
      <c r="AB897">
        <v>2.31</v>
      </c>
      <c r="AC897">
        <v>2.8</v>
      </c>
      <c r="AD897">
        <v>0.53</v>
      </c>
      <c r="AE897">
        <v>1.02</v>
      </c>
      <c r="AF897">
        <v>2.95</v>
      </c>
      <c r="AG897">
        <v>17.28</v>
      </c>
      <c r="AH897">
        <v>8.83</v>
      </c>
      <c r="AI897">
        <v>2.89</v>
      </c>
      <c r="AJ897">
        <v>2.88</v>
      </c>
      <c r="AK897">
        <v>3.04</v>
      </c>
      <c r="AL897">
        <v>2.8</v>
      </c>
      <c r="AM897">
        <v>6.03</v>
      </c>
      <c r="AN897">
        <v>3.46</v>
      </c>
      <c r="AO897">
        <v>2.95</v>
      </c>
      <c r="AP897">
        <v>1.58</v>
      </c>
      <c r="AQ897" t="s">
        <v>334</v>
      </c>
      <c r="AR897">
        <v>2.19</v>
      </c>
      <c r="AS897">
        <v>3.05</v>
      </c>
      <c r="AT897">
        <v>2.76</v>
      </c>
      <c r="AU897">
        <v>6.09</v>
      </c>
    </row>
    <row r="898" spans="1:47" x14ac:dyDescent="0.25">
      <c r="A898">
        <v>5046</v>
      </c>
      <c r="B898" t="s">
        <v>435</v>
      </c>
      <c r="C898">
        <v>0</v>
      </c>
      <c r="D898" t="s">
        <v>472</v>
      </c>
      <c r="E898" t="s">
        <v>74</v>
      </c>
      <c r="F898">
        <v>54.29</v>
      </c>
      <c r="G898">
        <v>2.94</v>
      </c>
      <c r="H898">
        <v>4.18</v>
      </c>
      <c r="I898">
        <v>3.08</v>
      </c>
      <c r="J898">
        <v>14.98</v>
      </c>
      <c r="K898">
        <v>33.119999999999997</v>
      </c>
      <c r="L898">
        <v>2.29</v>
      </c>
      <c r="M898">
        <v>260.70999999999998</v>
      </c>
      <c r="N898">
        <v>0.89</v>
      </c>
      <c r="O898">
        <v>0.66</v>
      </c>
      <c r="P898">
        <v>1.76</v>
      </c>
      <c r="Q898">
        <v>2.6</v>
      </c>
      <c r="R898">
        <v>15.68</v>
      </c>
      <c r="S898">
        <v>2.44</v>
      </c>
      <c r="T898">
        <v>0.9</v>
      </c>
      <c r="U898">
        <v>1.22</v>
      </c>
      <c r="V898">
        <v>1.1499999999999999</v>
      </c>
      <c r="W898">
        <v>2.75</v>
      </c>
      <c r="X898">
        <v>2.98</v>
      </c>
      <c r="Y898">
        <v>179.33</v>
      </c>
      <c r="Z898">
        <v>2.86</v>
      </c>
      <c r="AA898">
        <v>1.26</v>
      </c>
      <c r="AB898">
        <v>2.31</v>
      </c>
      <c r="AC898">
        <v>2.8</v>
      </c>
      <c r="AD898">
        <v>0.53</v>
      </c>
      <c r="AE898">
        <v>1.02</v>
      </c>
      <c r="AF898">
        <v>2.95</v>
      </c>
      <c r="AG898">
        <v>1160</v>
      </c>
      <c r="AH898">
        <v>23.64</v>
      </c>
      <c r="AI898">
        <v>2.89</v>
      </c>
      <c r="AJ898">
        <v>3.58</v>
      </c>
      <c r="AK898">
        <v>3.04</v>
      </c>
      <c r="AL898">
        <v>2.8</v>
      </c>
      <c r="AM898">
        <v>11.45</v>
      </c>
      <c r="AN898">
        <v>3.46</v>
      </c>
      <c r="AO898">
        <v>2.95</v>
      </c>
      <c r="AP898">
        <v>2.4900000000000002</v>
      </c>
      <c r="AQ898" t="s">
        <v>334</v>
      </c>
      <c r="AR898">
        <v>2.19</v>
      </c>
      <c r="AS898">
        <v>3.05</v>
      </c>
      <c r="AT898">
        <v>2.76</v>
      </c>
      <c r="AU898">
        <v>6.09</v>
      </c>
    </row>
    <row r="899" spans="1:47" x14ac:dyDescent="0.25">
      <c r="A899">
        <v>5047</v>
      </c>
      <c r="B899" t="s">
        <v>459</v>
      </c>
      <c r="C899">
        <v>0</v>
      </c>
      <c r="D899" t="s">
        <v>472</v>
      </c>
      <c r="E899" t="s">
        <v>74</v>
      </c>
      <c r="F899">
        <v>79.28</v>
      </c>
      <c r="G899">
        <v>3.76</v>
      </c>
      <c r="H899">
        <v>4.18</v>
      </c>
      <c r="I899">
        <v>3.08</v>
      </c>
      <c r="J899">
        <v>34.96</v>
      </c>
      <c r="K899">
        <v>3.85</v>
      </c>
      <c r="L899">
        <v>2.29</v>
      </c>
      <c r="M899">
        <v>235.56</v>
      </c>
      <c r="N899">
        <v>2.5499999999999998</v>
      </c>
      <c r="O899">
        <v>0.92</v>
      </c>
      <c r="P899">
        <v>1.81</v>
      </c>
      <c r="Q899">
        <v>2.6</v>
      </c>
      <c r="R899">
        <v>55.06</v>
      </c>
      <c r="S899">
        <v>2.44</v>
      </c>
      <c r="T899">
        <v>0.9</v>
      </c>
      <c r="U899">
        <v>1.22</v>
      </c>
      <c r="V899">
        <v>1.1499999999999999</v>
      </c>
      <c r="W899">
        <v>2.75</v>
      </c>
      <c r="X899">
        <v>3.16</v>
      </c>
      <c r="Y899">
        <v>221.15</v>
      </c>
      <c r="Z899">
        <v>2.86</v>
      </c>
      <c r="AA899">
        <v>1.26</v>
      </c>
      <c r="AB899">
        <v>2.31</v>
      </c>
      <c r="AC899">
        <v>2.8</v>
      </c>
      <c r="AD899">
        <v>0.75</v>
      </c>
      <c r="AE899">
        <v>1.02</v>
      </c>
      <c r="AF899">
        <v>2.95</v>
      </c>
      <c r="AG899">
        <v>29.59</v>
      </c>
      <c r="AH899">
        <v>32.590000000000003</v>
      </c>
      <c r="AI899">
        <v>7.16</v>
      </c>
      <c r="AJ899">
        <v>7.87</v>
      </c>
      <c r="AK899">
        <v>3.04</v>
      </c>
      <c r="AL899">
        <v>2.8</v>
      </c>
      <c r="AM899">
        <v>29.63</v>
      </c>
      <c r="AN899">
        <v>3.46</v>
      </c>
      <c r="AO899">
        <v>2.95</v>
      </c>
      <c r="AP899">
        <v>3.32</v>
      </c>
      <c r="AQ899" t="s">
        <v>334</v>
      </c>
      <c r="AR899">
        <v>2.19</v>
      </c>
      <c r="AS899">
        <v>3.05</v>
      </c>
      <c r="AT899">
        <v>2.76</v>
      </c>
      <c r="AU899">
        <v>6.09</v>
      </c>
    </row>
    <row r="900" spans="1:47" x14ac:dyDescent="0.25">
      <c r="A900">
        <v>5048</v>
      </c>
      <c r="B900" t="s">
        <v>460</v>
      </c>
      <c r="C900">
        <v>0</v>
      </c>
      <c r="D900" t="s">
        <v>472</v>
      </c>
      <c r="E900" t="s">
        <v>74</v>
      </c>
      <c r="F900">
        <v>172.75</v>
      </c>
      <c r="G900">
        <v>43.61</v>
      </c>
      <c r="H900">
        <v>38.159999999999997</v>
      </c>
      <c r="I900">
        <v>7.04</v>
      </c>
      <c r="J900">
        <v>51.56</v>
      </c>
      <c r="K900">
        <v>5185</v>
      </c>
      <c r="L900">
        <v>6.67</v>
      </c>
      <c r="M900">
        <v>2866</v>
      </c>
      <c r="N900">
        <v>19.68</v>
      </c>
      <c r="O900">
        <v>6.87</v>
      </c>
      <c r="P900">
        <v>28.61</v>
      </c>
      <c r="Q900">
        <v>32.11</v>
      </c>
      <c r="R900">
        <v>94.55</v>
      </c>
      <c r="S900">
        <v>2.57</v>
      </c>
      <c r="T900">
        <v>0.9</v>
      </c>
      <c r="U900">
        <v>1.22</v>
      </c>
      <c r="V900">
        <v>1.1499999999999999</v>
      </c>
      <c r="W900">
        <v>188.85</v>
      </c>
      <c r="X900">
        <v>14.49</v>
      </c>
      <c r="Y900">
        <v>4978</v>
      </c>
      <c r="Z900">
        <v>2.86</v>
      </c>
      <c r="AA900">
        <v>20.07</v>
      </c>
      <c r="AB900">
        <v>9.26</v>
      </c>
      <c r="AC900">
        <v>11.01</v>
      </c>
      <c r="AD900">
        <v>1.71</v>
      </c>
      <c r="AE900">
        <v>1.19</v>
      </c>
      <c r="AF900">
        <v>6.4</v>
      </c>
      <c r="AG900">
        <v>9936</v>
      </c>
      <c r="AH900">
        <v>242.32</v>
      </c>
      <c r="AI900">
        <v>15.6</v>
      </c>
      <c r="AJ900">
        <v>34.74</v>
      </c>
      <c r="AK900">
        <v>144.87</v>
      </c>
      <c r="AL900">
        <v>86.35</v>
      </c>
      <c r="AM900">
        <v>58.81</v>
      </c>
      <c r="AN900">
        <v>6.12</v>
      </c>
      <c r="AO900">
        <v>11.25</v>
      </c>
      <c r="AP900">
        <v>32.700000000000003</v>
      </c>
      <c r="AQ900" t="s">
        <v>334</v>
      </c>
      <c r="AR900">
        <v>7.91</v>
      </c>
      <c r="AS900">
        <v>32.28</v>
      </c>
      <c r="AT900">
        <v>2.76</v>
      </c>
      <c r="AU900">
        <v>353.29</v>
      </c>
    </row>
    <row r="901" spans="1:47" x14ac:dyDescent="0.25">
      <c r="A901">
        <v>5049</v>
      </c>
      <c r="B901" t="s">
        <v>436</v>
      </c>
      <c r="C901">
        <v>0</v>
      </c>
      <c r="D901" t="s">
        <v>472</v>
      </c>
      <c r="E901" t="s">
        <v>74</v>
      </c>
      <c r="F901">
        <v>39.1</v>
      </c>
      <c r="G901">
        <v>2.94</v>
      </c>
      <c r="H901">
        <v>4.18</v>
      </c>
      <c r="I901">
        <v>3.08</v>
      </c>
      <c r="J901">
        <v>5.26</v>
      </c>
      <c r="K901">
        <v>2.04</v>
      </c>
      <c r="L901">
        <v>2.29</v>
      </c>
      <c r="M901">
        <v>90.4</v>
      </c>
      <c r="N901">
        <v>0.89</v>
      </c>
      <c r="O901">
        <v>0.66</v>
      </c>
      <c r="P901">
        <v>4.18</v>
      </c>
      <c r="Q901">
        <v>2.6</v>
      </c>
      <c r="R901">
        <v>2.84</v>
      </c>
      <c r="S901">
        <v>2.44</v>
      </c>
      <c r="T901">
        <v>0.9</v>
      </c>
      <c r="U901">
        <v>1.22</v>
      </c>
      <c r="V901">
        <v>1.1499999999999999</v>
      </c>
      <c r="W901">
        <v>2.75</v>
      </c>
      <c r="X901">
        <v>2.98</v>
      </c>
      <c r="Y901">
        <v>15.73</v>
      </c>
      <c r="Z901">
        <v>2.86</v>
      </c>
      <c r="AA901">
        <v>3.19</v>
      </c>
      <c r="AB901">
        <v>2.31</v>
      </c>
      <c r="AC901">
        <v>2.8</v>
      </c>
      <c r="AD901">
        <v>0.53</v>
      </c>
      <c r="AE901">
        <v>1.02</v>
      </c>
      <c r="AF901">
        <v>2.95</v>
      </c>
      <c r="AG901">
        <v>2316</v>
      </c>
      <c r="AH901">
        <v>16.59</v>
      </c>
      <c r="AI901">
        <v>2.89</v>
      </c>
      <c r="AJ901">
        <v>2.88</v>
      </c>
      <c r="AK901">
        <v>3.04</v>
      </c>
      <c r="AL901">
        <v>2.8</v>
      </c>
      <c r="AM901">
        <v>7.55</v>
      </c>
      <c r="AN901">
        <v>3.46</v>
      </c>
      <c r="AO901">
        <v>2.95</v>
      </c>
      <c r="AP901">
        <v>1.75</v>
      </c>
      <c r="AQ901" t="s">
        <v>334</v>
      </c>
      <c r="AR901">
        <v>2.19</v>
      </c>
      <c r="AS901">
        <v>3.05</v>
      </c>
      <c r="AT901">
        <v>2.76</v>
      </c>
      <c r="AU901">
        <v>6.09</v>
      </c>
    </row>
    <row r="902" spans="1:47" x14ac:dyDescent="0.25">
      <c r="A902">
        <v>5050</v>
      </c>
      <c r="B902" t="s">
        <v>461</v>
      </c>
      <c r="C902">
        <v>0</v>
      </c>
      <c r="D902" t="s">
        <v>472</v>
      </c>
      <c r="E902" t="s">
        <v>74</v>
      </c>
      <c r="F902">
        <v>54.29</v>
      </c>
      <c r="G902">
        <v>2.94</v>
      </c>
      <c r="H902">
        <v>7.39</v>
      </c>
      <c r="I902">
        <v>3.49</v>
      </c>
      <c r="J902">
        <v>58.55</v>
      </c>
      <c r="K902">
        <v>8.9499999999999993</v>
      </c>
      <c r="L902">
        <v>2.29</v>
      </c>
      <c r="M902">
        <v>119.55</v>
      </c>
      <c r="N902">
        <v>3.19</v>
      </c>
      <c r="O902">
        <v>0.69</v>
      </c>
      <c r="P902">
        <v>1.68</v>
      </c>
      <c r="Q902">
        <v>2.6</v>
      </c>
      <c r="R902">
        <v>27.08</v>
      </c>
      <c r="S902">
        <v>2.44</v>
      </c>
      <c r="T902">
        <v>0.9</v>
      </c>
      <c r="U902">
        <v>1.22</v>
      </c>
      <c r="V902">
        <v>1.1499999999999999</v>
      </c>
      <c r="W902">
        <v>2.75</v>
      </c>
      <c r="X902">
        <v>4.28</v>
      </c>
      <c r="Y902">
        <v>24.21</v>
      </c>
      <c r="Z902">
        <v>2.86</v>
      </c>
      <c r="AA902">
        <v>1.75</v>
      </c>
      <c r="AB902">
        <v>2.31</v>
      </c>
      <c r="AC902">
        <v>2.8</v>
      </c>
      <c r="AD902">
        <v>1.55</v>
      </c>
      <c r="AE902">
        <v>1.02</v>
      </c>
      <c r="AF902">
        <v>2.95</v>
      </c>
      <c r="AG902">
        <v>309.39999999999998</v>
      </c>
      <c r="AH902">
        <v>6.96</v>
      </c>
      <c r="AI902">
        <v>8.85</v>
      </c>
      <c r="AJ902">
        <v>11.1</v>
      </c>
      <c r="AK902">
        <v>3.04</v>
      </c>
      <c r="AL902">
        <v>2.8</v>
      </c>
      <c r="AM902">
        <v>11.36</v>
      </c>
      <c r="AN902">
        <v>3.46</v>
      </c>
      <c r="AO902">
        <v>2.95</v>
      </c>
      <c r="AP902">
        <v>8.8000000000000007</v>
      </c>
      <c r="AQ902" t="s">
        <v>334</v>
      </c>
      <c r="AR902">
        <v>2.19</v>
      </c>
      <c r="AS902">
        <v>3.05</v>
      </c>
      <c r="AT902">
        <v>2.76</v>
      </c>
      <c r="AU902">
        <v>6.09</v>
      </c>
    </row>
    <row r="903" spans="1:47" x14ac:dyDescent="0.25">
      <c r="A903">
        <v>5051</v>
      </c>
      <c r="B903" t="s">
        <v>462</v>
      </c>
      <c r="C903">
        <v>0</v>
      </c>
      <c r="D903" t="s">
        <v>472</v>
      </c>
      <c r="E903" t="s">
        <v>74</v>
      </c>
      <c r="F903">
        <v>3.04</v>
      </c>
      <c r="G903">
        <v>2.94</v>
      </c>
      <c r="H903">
        <v>4.18</v>
      </c>
      <c r="I903">
        <v>3.08</v>
      </c>
      <c r="J903">
        <v>3.78</v>
      </c>
      <c r="K903">
        <v>2.04</v>
      </c>
      <c r="L903">
        <v>2.29</v>
      </c>
      <c r="M903">
        <v>3.36</v>
      </c>
      <c r="N903">
        <v>0.89</v>
      </c>
      <c r="O903">
        <v>0.66</v>
      </c>
      <c r="P903">
        <v>0.93</v>
      </c>
      <c r="Q903">
        <v>2.6</v>
      </c>
      <c r="R903">
        <v>0.9</v>
      </c>
      <c r="S903">
        <v>2.44</v>
      </c>
      <c r="T903">
        <v>0.9</v>
      </c>
      <c r="U903">
        <v>1.22</v>
      </c>
      <c r="V903">
        <v>1.1499999999999999</v>
      </c>
      <c r="W903">
        <v>2.75</v>
      </c>
      <c r="X903">
        <v>2.98</v>
      </c>
      <c r="Y903">
        <v>2.75</v>
      </c>
      <c r="Z903">
        <v>2.86</v>
      </c>
      <c r="AA903">
        <v>1.26</v>
      </c>
      <c r="AB903">
        <v>2.31</v>
      </c>
      <c r="AC903">
        <v>2.8</v>
      </c>
      <c r="AD903">
        <v>0.53</v>
      </c>
      <c r="AE903">
        <v>1.02</v>
      </c>
      <c r="AF903">
        <v>2.95</v>
      </c>
      <c r="AG903">
        <v>2.14</v>
      </c>
      <c r="AH903">
        <v>3.11</v>
      </c>
      <c r="AI903">
        <v>2.89</v>
      </c>
      <c r="AJ903">
        <v>2.88</v>
      </c>
      <c r="AK903">
        <v>3.04</v>
      </c>
      <c r="AL903">
        <v>2.8</v>
      </c>
      <c r="AM903">
        <v>2.5299999999999998</v>
      </c>
      <c r="AN903">
        <v>3.46</v>
      </c>
      <c r="AO903">
        <v>2.95</v>
      </c>
      <c r="AP903">
        <v>1.58</v>
      </c>
      <c r="AQ903" t="s">
        <v>334</v>
      </c>
      <c r="AR903">
        <v>2.19</v>
      </c>
      <c r="AS903">
        <v>3.05</v>
      </c>
      <c r="AT903">
        <v>2.76</v>
      </c>
      <c r="AU903">
        <v>6.09</v>
      </c>
    </row>
    <row r="904" spans="1:47" x14ac:dyDescent="0.25">
      <c r="A904">
        <v>5052</v>
      </c>
      <c r="B904" t="s">
        <v>437</v>
      </c>
      <c r="C904">
        <v>0</v>
      </c>
      <c r="D904" t="s">
        <v>472</v>
      </c>
      <c r="E904" t="s">
        <v>74</v>
      </c>
      <c r="F904">
        <v>7.29</v>
      </c>
      <c r="G904">
        <v>2.94</v>
      </c>
      <c r="H904">
        <v>4.18</v>
      </c>
      <c r="I904">
        <v>3.08</v>
      </c>
      <c r="J904">
        <v>3.78</v>
      </c>
      <c r="K904">
        <v>2.04</v>
      </c>
      <c r="L904">
        <v>2.29</v>
      </c>
      <c r="M904">
        <v>3.36</v>
      </c>
      <c r="N904">
        <v>0.89</v>
      </c>
      <c r="O904">
        <v>0.66</v>
      </c>
      <c r="P904">
        <v>2.1</v>
      </c>
      <c r="Q904">
        <v>2.6</v>
      </c>
      <c r="R904">
        <v>3.24</v>
      </c>
      <c r="S904">
        <v>2.44</v>
      </c>
      <c r="T904">
        <v>0.9</v>
      </c>
      <c r="U904">
        <v>1.22</v>
      </c>
      <c r="V904">
        <v>1.1499999999999999</v>
      </c>
      <c r="W904">
        <v>2.75</v>
      </c>
      <c r="X904">
        <v>2.98</v>
      </c>
      <c r="Y904">
        <v>2.75</v>
      </c>
      <c r="Z904">
        <v>2.86</v>
      </c>
      <c r="AA904">
        <v>1.26</v>
      </c>
      <c r="AB904">
        <v>2.31</v>
      </c>
      <c r="AC904">
        <v>2.8</v>
      </c>
      <c r="AD904">
        <v>0.53</v>
      </c>
      <c r="AE904">
        <v>1.02</v>
      </c>
      <c r="AF904">
        <v>2.95</v>
      </c>
      <c r="AG904">
        <v>2.14</v>
      </c>
      <c r="AH904">
        <v>3.11</v>
      </c>
      <c r="AI904">
        <v>2.89</v>
      </c>
      <c r="AJ904">
        <v>2.88</v>
      </c>
      <c r="AK904">
        <v>3.04</v>
      </c>
      <c r="AL904">
        <v>2.8</v>
      </c>
      <c r="AM904">
        <v>2.5299999999999998</v>
      </c>
      <c r="AN904">
        <v>3.46</v>
      </c>
      <c r="AO904">
        <v>2.95</v>
      </c>
      <c r="AP904">
        <v>1.58</v>
      </c>
      <c r="AQ904" t="s">
        <v>334</v>
      </c>
      <c r="AR904">
        <v>2.19</v>
      </c>
      <c r="AS904">
        <v>3.05</v>
      </c>
      <c r="AT904">
        <v>2.76</v>
      </c>
      <c r="AU904">
        <v>6.09</v>
      </c>
    </row>
    <row r="905" spans="1:47" x14ac:dyDescent="0.25">
      <c r="A905">
        <v>5053</v>
      </c>
      <c r="B905" t="s">
        <v>463</v>
      </c>
      <c r="C905">
        <v>0</v>
      </c>
      <c r="D905" t="s">
        <v>472</v>
      </c>
      <c r="E905" t="s">
        <v>74</v>
      </c>
      <c r="F905">
        <v>111.62</v>
      </c>
      <c r="G905">
        <v>8.41</v>
      </c>
      <c r="H905">
        <v>18.71</v>
      </c>
      <c r="I905">
        <v>3.08</v>
      </c>
      <c r="J905">
        <v>30.03</v>
      </c>
      <c r="K905">
        <v>1267</v>
      </c>
      <c r="L905">
        <v>3.2</v>
      </c>
      <c r="M905">
        <v>1380</v>
      </c>
      <c r="N905">
        <v>4.33</v>
      </c>
      <c r="O905">
        <v>16.690000000000001</v>
      </c>
      <c r="P905">
        <v>15.29</v>
      </c>
      <c r="Q905">
        <v>44.04</v>
      </c>
      <c r="R905">
        <v>28.32</v>
      </c>
      <c r="S905">
        <v>2.44</v>
      </c>
      <c r="T905">
        <v>0.9</v>
      </c>
      <c r="U905">
        <v>1.22</v>
      </c>
      <c r="V905">
        <v>1.1499999999999999</v>
      </c>
      <c r="W905">
        <v>35.33</v>
      </c>
      <c r="X905">
        <v>4.75</v>
      </c>
      <c r="Y905">
        <v>521.03</v>
      </c>
      <c r="Z905">
        <v>2.86</v>
      </c>
      <c r="AA905">
        <v>29.73</v>
      </c>
      <c r="AB905">
        <v>3.85</v>
      </c>
      <c r="AC905">
        <v>3.25</v>
      </c>
      <c r="AD905">
        <v>0.53</v>
      </c>
      <c r="AE905">
        <v>1.02</v>
      </c>
      <c r="AF905">
        <v>2.95</v>
      </c>
      <c r="AG905">
        <v>10839</v>
      </c>
      <c r="AH905">
        <v>85.66</v>
      </c>
      <c r="AI905">
        <v>9.08</v>
      </c>
      <c r="AJ905">
        <v>20.87</v>
      </c>
      <c r="AK905">
        <v>32.46</v>
      </c>
      <c r="AL905">
        <v>16.68</v>
      </c>
      <c r="AM905">
        <v>16.149999999999999</v>
      </c>
      <c r="AN905">
        <v>3.46</v>
      </c>
      <c r="AO905">
        <v>2.95</v>
      </c>
      <c r="AP905">
        <v>11.62</v>
      </c>
      <c r="AQ905" t="s">
        <v>334</v>
      </c>
      <c r="AR905">
        <v>2.73</v>
      </c>
      <c r="AS905">
        <v>23.17</v>
      </c>
      <c r="AT905">
        <v>2.76</v>
      </c>
      <c r="AU905">
        <v>45.18</v>
      </c>
    </row>
    <row r="906" spans="1:47" x14ac:dyDescent="0.25">
      <c r="A906">
        <v>5054</v>
      </c>
      <c r="B906" t="s">
        <v>443</v>
      </c>
      <c r="C906">
        <v>0</v>
      </c>
      <c r="D906" t="s">
        <v>472</v>
      </c>
      <c r="E906" t="s">
        <v>74</v>
      </c>
      <c r="F906">
        <v>7.05</v>
      </c>
      <c r="G906">
        <v>2.94</v>
      </c>
      <c r="H906">
        <v>4.18</v>
      </c>
      <c r="I906">
        <v>3.08</v>
      </c>
      <c r="J906">
        <v>3.78</v>
      </c>
      <c r="K906">
        <v>2.04</v>
      </c>
      <c r="L906">
        <v>2.29</v>
      </c>
      <c r="M906">
        <v>3.36</v>
      </c>
      <c r="N906">
        <v>0.89</v>
      </c>
      <c r="O906">
        <v>0.66</v>
      </c>
      <c r="P906">
        <v>0.93</v>
      </c>
      <c r="Q906">
        <v>2.6</v>
      </c>
      <c r="R906">
        <v>1.9</v>
      </c>
      <c r="S906">
        <v>2.44</v>
      </c>
      <c r="T906">
        <v>0.9</v>
      </c>
      <c r="U906">
        <v>2.46</v>
      </c>
      <c r="V906">
        <v>1.1499999999999999</v>
      </c>
      <c r="W906">
        <v>2.75</v>
      </c>
      <c r="X906">
        <v>2.98</v>
      </c>
      <c r="Y906">
        <v>2.75</v>
      </c>
      <c r="Z906">
        <v>2.86</v>
      </c>
      <c r="AA906">
        <v>1.26</v>
      </c>
      <c r="AB906">
        <v>2.31</v>
      </c>
      <c r="AC906">
        <v>2.8</v>
      </c>
      <c r="AD906">
        <v>0.53</v>
      </c>
      <c r="AE906">
        <v>1.02</v>
      </c>
      <c r="AF906">
        <v>2.95</v>
      </c>
      <c r="AG906">
        <v>2.14</v>
      </c>
      <c r="AH906">
        <v>3.11</v>
      </c>
      <c r="AI906">
        <v>2.89</v>
      </c>
      <c r="AJ906">
        <v>2.88</v>
      </c>
      <c r="AK906">
        <v>3.04</v>
      </c>
      <c r="AL906">
        <v>2.8</v>
      </c>
      <c r="AM906">
        <v>2.5299999999999998</v>
      </c>
      <c r="AN906">
        <v>3.46</v>
      </c>
      <c r="AO906">
        <v>2.95</v>
      </c>
      <c r="AP906">
        <v>1.58</v>
      </c>
      <c r="AQ906" t="s">
        <v>334</v>
      </c>
      <c r="AR906">
        <v>2.19</v>
      </c>
      <c r="AS906">
        <v>3.05</v>
      </c>
      <c r="AT906">
        <v>2.76</v>
      </c>
      <c r="AU906">
        <v>6.09</v>
      </c>
    </row>
    <row r="907" spans="1:47" x14ac:dyDescent="0.25">
      <c r="A907">
        <v>5055</v>
      </c>
      <c r="B907" t="s">
        <v>464</v>
      </c>
      <c r="C907">
        <v>0</v>
      </c>
      <c r="D907" t="s">
        <v>472</v>
      </c>
      <c r="E907" t="s">
        <v>74</v>
      </c>
      <c r="F907">
        <v>117.71</v>
      </c>
      <c r="G907">
        <v>27.16</v>
      </c>
      <c r="H907">
        <v>39.049999999999997</v>
      </c>
      <c r="I907">
        <v>3.91</v>
      </c>
      <c r="J907">
        <v>160.35</v>
      </c>
      <c r="K907">
        <v>907.04</v>
      </c>
      <c r="L907">
        <v>6.36</v>
      </c>
      <c r="M907">
        <v>2231</v>
      </c>
      <c r="N907">
        <v>9.64</v>
      </c>
      <c r="O907">
        <v>3.38</v>
      </c>
      <c r="P907">
        <v>45.57</v>
      </c>
      <c r="Q907">
        <v>41.83</v>
      </c>
      <c r="R907">
        <v>144.62</v>
      </c>
      <c r="S907">
        <v>2.44</v>
      </c>
      <c r="T907">
        <v>1.58</v>
      </c>
      <c r="U907">
        <v>1.22</v>
      </c>
      <c r="V907">
        <v>1.1499999999999999</v>
      </c>
      <c r="W907">
        <v>35.479999999999997</v>
      </c>
      <c r="X907">
        <v>8.4600000000000009</v>
      </c>
      <c r="Y907">
        <v>5171</v>
      </c>
      <c r="Z907">
        <v>2.86</v>
      </c>
      <c r="AA907">
        <v>7.44</v>
      </c>
      <c r="AB907">
        <v>10.57</v>
      </c>
      <c r="AC907">
        <v>7.6</v>
      </c>
      <c r="AD907">
        <v>3.5</v>
      </c>
      <c r="AE907">
        <v>4.3600000000000003</v>
      </c>
      <c r="AF907">
        <v>2.95</v>
      </c>
      <c r="AG907">
        <v>10708</v>
      </c>
      <c r="AH907">
        <v>361.48</v>
      </c>
      <c r="AI907">
        <v>12.79</v>
      </c>
      <c r="AJ907">
        <v>34.29</v>
      </c>
      <c r="AK907">
        <v>309.37</v>
      </c>
      <c r="AL907">
        <v>200.66</v>
      </c>
      <c r="AM907">
        <v>35.9</v>
      </c>
      <c r="AN907">
        <v>13.93</v>
      </c>
      <c r="AO907">
        <v>58</v>
      </c>
      <c r="AP907">
        <v>16.36</v>
      </c>
      <c r="AQ907" t="s">
        <v>334</v>
      </c>
      <c r="AR907">
        <v>12.43</v>
      </c>
      <c r="AS907">
        <v>88.22</v>
      </c>
      <c r="AT907">
        <v>2.76</v>
      </c>
      <c r="AU907">
        <v>213.19</v>
      </c>
    </row>
    <row r="908" spans="1:47" x14ac:dyDescent="0.25">
      <c r="A908">
        <v>5055</v>
      </c>
      <c r="B908" t="s">
        <v>464</v>
      </c>
      <c r="C908">
        <v>4</v>
      </c>
      <c r="D908" t="s">
        <v>472</v>
      </c>
      <c r="E908" t="s">
        <v>74</v>
      </c>
      <c r="F908">
        <v>271.68</v>
      </c>
      <c r="G908">
        <v>46.31</v>
      </c>
      <c r="H908">
        <v>30.46</v>
      </c>
      <c r="I908">
        <v>5.71</v>
      </c>
      <c r="J908">
        <v>64.42</v>
      </c>
      <c r="K908">
        <v>4364</v>
      </c>
      <c r="L908">
        <v>3.07</v>
      </c>
      <c r="M908">
        <v>2677</v>
      </c>
      <c r="N908">
        <v>6.03</v>
      </c>
      <c r="O908">
        <v>3.02</v>
      </c>
      <c r="P908">
        <v>102.96</v>
      </c>
      <c r="Q908">
        <v>430.92</v>
      </c>
      <c r="R908">
        <v>130.75</v>
      </c>
      <c r="S908">
        <v>2.44</v>
      </c>
      <c r="T908">
        <v>1.1100000000000001</v>
      </c>
      <c r="U908">
        <v>1.22</v>
      </c>
      <c r="V908">
        <v>1.1499999999999999</v>
      </c>
      <c r="W908">
        <v>93.03</v>
      </c>
      <c r="X908">
        <v>8.0500000000000007</v>
      </c>
      <c r="Y908">
        <v>7074</v>
      </c>
      <c r="Z908">
        <v>2.86</v>
      </c>
      <c r="AA908">
        <v>10.5</v>
      </c>
      <c r="AB908">
        <v>6.99</v>
      </c>
      <c r="AC908">
        <v>4.12</v>
      </c>
      <c r="AD908">
        <v>1.48</v>
      </c>
      <c r="AE908">
        <v>2.4</v>
      </c>
      <c r="AF908">
        <v>2.95</v>
      </c>
      <c r="AG908">
        <v>2612</v>
      </c>
      <c r="AH908">
        <v>173.22</v>
      </c>
      <c r="AI908">
        <v>17.940000000000001</v>
      </c>
      <c r="AJ908">
        <v>39.36</v>
      </c>
      <c r="AK908">
        <v>864.22</v>
      </c>
      <c r="AL908">
        <v>291.33</v>
      </c>
      <c r="AM908">
        <v>110.99</v>
      </c>
      <c r="AN908">
        <v>12.51</v>
      </c>
      <c r="AO908">
        <v>96.28</v>
      </c>
      <c r="AP908">
        <v>19.420000000000002</v>
      </c>
      <c r="AQ908" t="s">
        <v>334</v>
      </c>
      <c r="AR908">
        <v>12.38</v>
      </c>
      <c r="AS908">
        <v>100.71</v>
      </c>
      <c r="AT908">
        <v>2.76</v>
      </c>
      <c r="AU908">
        <v>296.55</v>
      </c>
    </row>
    <row r="909" spans="1:47" x14ac:dyDescent="0.25">
      <c r="A909">
        <v>5055</v>
      </c>
      <c r="B909" t="s">
        <v>464</v>
      </c>
      <c r="C909">
        <v>7</v>
      </c>
      <c r="D909" t="s">
        <v>472</v>
      </c>
      <c r="E909" t="s">
        <v>74</v>
      </c>
      <c r="F909">
        <v>265.13</v>
      </c>
      <c r="G909">
        <v>47.54</v>
      </c>
      <c r="H909">
        <v>16.98</v>
      </c>
      <c r="I909">
        <v>3.08</v>
      </c>
      <c r="J909">
        <v>37.79</v>
      </c>
      <c r="K909">
        <v>4270</v>
      </c>
      <c r="L909">
        <v>2.4700000000000002</v>
      </c>
      <c r="M909">
        <v>2532</v>
      </c>
      <c r="N909">
        <v>4.33</v>
      </c>
      <c r="O909">
        <v>1.84</v>
      </c>
      <c r="P909">
        <v>60.71</v>
      </c>
      <c r="Q909">
        <v>89.4</v>
      </c>
      <c r="R909">
        <v>68.11</v>
      </c>
      <c r="S909">
        <v>2.44</v>
      </c>
      <c r="T909">
        <v>0.9</v>
      </c>
      <c r="U909">
        <v>1.22</v>
      </c>
      <c r="V909">
        <v>1.1499999999999999</v>
      </c>
      <c r="W909">
        <v>74.94</v>
      </c>
      <c r="X909">
        <v>10.58</v>
      </c>
      <c r="Y909">
        <v>5104</v>
      </c>
      <c r="Z909">
        <v>2.86</v>
      </c>
      <c r="AA909">
        <v>6.42</v>
      </c>
      <c r="AB909">
        <v>2.4</v>
      </c>
      <c r="AC909">
        <v>2.8</v>
      </c>
      <c r="AD909">
        <v>0.75</v>
      </c>
      <c r="AE909">
        <v>1.02</v>
      </c>
      <c r="AF909">
        <v>2.95</v>
      </c>
      <c r="AG909">
        <v>1296</v>
      </c>
      <c r="AH909">
        <v>196.09</v>
      </c>
      <c r="AI909">
        <v>11.23</v>
      </c>
      <c r="AJ909">
        <v>31.15</v>
      </c>
      <c r="AK909">
        <v>462.25</v>
      </c>
      <c r="AL909">
        <v>340.59</v>
      </c>
      <c r="AM909">
        <v>95.76</v>
      </c>
      <c r="AN909">
        <v>5.19</v>
      </c>
      <c r="AO909">
        <v>20.07</v>
      </c>
      <c r="AP909">
        <v>12.2</v>
      </c>
      <c r="AQ909" t="s">
        <v>334</v>
      </c>
      <c r="AR909">
        <v>9.58</v>
      </c>
      <c r="AS909">
        <v>46.45</v>
      </c>
      <c r="AT909">
        <v>2.76</v>
      </c>
      <c r="AU909">
        <v>407.22</v>
      </c>
    </row>
    <row r="910" spans="1:47" x14ac:dyDescent="0.25">
      <c r="A910">
        <v>5055</v>
      </c>
      <c r="B910" t="s">
        <v>464</v>
      </c>
      <c r="C910">
        <v>11</v>
      </c>
      <c r="D910" t="s">
        <v>472</v>
      </c>
      <c r="E910" t="s">
        <v>74</v>
      </c>
      <c r="F910">
        <v>225.17</v>
      </c>
      <c r="G910">
        <v>34.94</v>
      </c>
      <c r="H910">
        <v>9.18</v>
      </c>
      <c r="I910">
        <v>3.08</v>
      </c>
      <c r="J910">
        <v>35.92</v>
      </c>
      <c r="K910">
        <v>2920</v>
      </c>
      <c r="L910">
        <v>2.29</v>
      </c>
      <c r="M910">
        <v>2418</v>
      </c>
      <c r="N910">
        <v>5.66</v>
      </c>
      <c r="O910">
        <v>1.6</v>
      </c>
      <c r="P910">
        <v>21.92</v>
      </c>
      <c r="Q910">
        <v>20</v>
      </c>
      <c r="R910">
        <v>42.18</v>
      </c>
      <c r="S910">
        <v>2.44</v>
      </c>
      <c r="T910">
        <v>0.9</v>
      </c>
      <c r="U910">
        <v>1.22</v>
      </c>
      <c r="V910">
        <v>1.1499999999999999</v>
      </c>
      <c r="W910">
        <v>3.23</v>
      </c>
      <c r="X910">
        <v>7.7</v>
      </c>
      <c r="Y910">
        <v>2724</v>
      </c>
      <c r="Z910">
        <v>2.86</v>
      </c>
      <c r="AA910">
        <v>6.74</v>
      </c>
      <c r="AB910">
        <v>2.31</v>
      </c>
      <c r="AC910">
        <v>2.8</v>
      </c>
      <c r="AD910">
        <v>0.53</v>
      </c>
      <c r="AE910">
        <v>1.02</v>
      </c>
      <c r="AF910">
        <v>2.95</v>
      </c>
      <c r="AG910">
        <v>990</v>
      </c>
      <c r="AH910">
        <v>83.99</v>
      </c>
      <c r="AI910">
        <v>5.57</v>
      </c>
      <c r="AJ910">
        <v>41.26</v>
      </c>
      <c r="AK910">
        <v>151.84</v>
      </c>
      <c r="AL910">
        <v>138.02000000000001</v>
      </c>
      <c r="AM910">
        <v>62.38</v>
      </c>
      <c r="AN910">
        <v>3.46</v>
      </c>
      <c r="AO910">
        <v>13.44</v>
      </c>
      <c r="AP910">
        <v>9.91</v>
      </c>
      <c r="AQ910" t="s">
        <v>334</v>
      </c>
      <c r="AR910">
        <v>5.14</v>
      </c>
      <c r="AS910">
        <v>10.94</v>
      </c>
      <c r="AT910">
        <v>2.76</v>
      </c>
      <c r="AU910">
        <v>249.71</v>
      </c>
    </row>
    <row r="911" spans="1:47" x14ac:dyDescent="0.25">
      <c r="A911">
        <v>5056</v>
      </c>
      <c r="B911" t="s">
        <v>438</v>
      </c>
      <c r="C911">
        <v>0</v>
      </c>
      <c r="D911" t="s">
        <v>472</v>
      </c>
      <c r="E911" t="s">
        <v>74</v>
      </c>
      <c r="F911">
        <v>8.5</v>
      </c>
      <c r="G911">
        <v>2.94</v>
      </c>
      <c r="H911">
        <v>4.18</v>
      </c>
      <c r="I911">
        <v>3.08</v>
      </c>
      <c r="J911">
        <v>3.78</v>
      </c>
      <c r="K911">
        <v>2.04</v>
      </c>
      <c r="L911">
        <v>2.29</v>
      </c>
      <c r="M911">
        <v>3.36</v>
      </c>
      <c r="N911">
        <v>0.89</v>
      </c>
      <c r="O911">
        <v>0.66</v>
      </c>
      <c r="P911">
        <v>0.93</v>
      </c>
      <c r="Q911">
        <v>2.6</v>
      </c>
      <c r="R911">
        <v>1.4</v>
      </c>
      <c r="S911">
        <v>2.44</v>
      </c>
      <c r="T911">
        <v>0.9</v>
      </c>
      <c r="U911">
        <v>1.22</v>
      </c>
      <c r="V911">
        <v>1.1499999999999999</v>
      </c>
      <c r="W911">
        <v>2.75</v>
      </c>
      <c r="X911">
        <v>2.98</v>
      </c>
      <c r="Y911">
        <v>2.75</v>
      </c>
      <c r="Z911">
        <v>2.86</v>
      </c>
      <c r="AA911">
        <v>1.26</v>
      </c>
      <c r="AB911">
        <v>2.31</v>
      </c>
      <c r="AC911">
        <v>2.8</v>
      </c>
      <c r="AD911">
        <v>0.53</v>
      </c>
      <c r="AE911">
        <v>1.02</v>
      </c>
      <c r="AF911">
        <v>2.95</v>
      </c>
      <c r="AG911">
        <v>2.14</v>
      </c>
      <c r="AH911">
        <v>3.11</v>
      </c>
      <c r="AI911">
        <v>2.89</v>
      </c>
      <c r="AJ911">
        <v>2.88</v>
      </c>
      <c r="AK911">
        <v>3.04</v>
      </c>
      <c r="AL911">
        <v>2.8</v>
      </c>
      <c r="AM911">
        <v>2.5299999999999998</v>
      </c>
      <c r="AN911">
        <v>3.46</v>
      </c>
      <c r="AO911">
        <v>2.95</v>
      </c>
      <c r="AP911">
        <v>1.58</v>
      </c>
      <c r="AQ911" t="s">
        <v>334</v>
      </c>
      <c r="AR911">
        <v>2.19</v>
      </c>
      <c r="AS911">
        <v>3.05</v>
      </c>
      <c r="AT911">
        <v>2.76</v>
      </c>
      <c r="AU911">
        <v>6.09</v>
      </c>
    </row>
    <row r="912" spans="1:47" x14ac:dyDescent="0.25">
      <c r="A912">
        <v>5057</v>
      </c>
      <c r="B912" t="s">
        <v>439</v>
      </c>
      <c r="C912">
        <v>0</v>
      </c>
      <c r="D912" t="s">
        <v>472</v>
      </c>
      <c r="E912" t="s">
        <v>74</v>
      </c>
      <c r="F912">
        <v>3.04</v>
      </c>
      <c r="G912">
        <v>2.94</v>
      </c>
      <c r="H912">
        <v>4.18</v>
      </c>
      <c r="I912">
        <v>3.08</v>
      </c>
      <c r="J912">
        <v>3.78</v>
      </c>
      <c r="K912">
        <v>2.04</v>
      </c>
      <c r="L912">
        <v>2.29</v>
      </c>
      <c r="M912">
        <v>3.36</v>
      </c>
      <c r="N912">
        <v>0.89</v>
      </c>
      <c r="O912">
        <v>0.66</v>
      </c>
      <c r="P912">
        <v>1.19</v>
      </c>
      <c r="Q912">
        <v>2.6</v>
      </c>
      <c r="R912">
        <v>1.9</v>
      </c>
      <c r="S912">
        <v>2.44</v>
      </c>
      <c r="T912">
        <v>0.9</v>
      </c>
      <c r="U912">
        <v>1.22</v>
      </c>
      <c r="V912">
        <v>1.1499999999999999</v>
      </c>
      <c r="W912">
        <v>2.75</v>
      </c>
      <c r="X912">
        <v>2.98</v>
      </c>
      <c r="Y912">
        <v>2.75</v>
      </c>
      <c r="Z912">
        <v>2.86</v>
      </c>
      <c r="AA912">
        <v>1.26</v>
      </c>
      <c r="AB912">
        <v>2.31</v>
      </c>
      <c r="AC912">
        <v>2.8</v>
      </c>
      <c r="AD912">
        <v>0.53</v>
      </c>
      <c r="AE912">
        <v>1.02</v>
      </c>
      <c r="AF912">
        <v>2.95</v>
      </c>
      <c r="AG912">
        <v>2.14</v>
      </c>
      <c r="AH912">
        <v>3.11</v>
      </c>
      <c r="AI912">
        <v>2.89</v>
      </c>
      <c r="AJ912">
        <v>2.88</v>
      </c>
      <c r="AK912">
        <v>3.04</v>
      </c>
      <c r="AL912">
        <v>2.8</v>
      </c>
      <c r="AM912">
        <v>2.5299999999999998</v>
      </c>
      <c r="AN912">
        <v>3.46</v>
      </c>
      <c r="AO912">
        <v>2.95</v>
      </c>
      <c r="AP912">
        <v>1.58</v>
      </c>
      <c r="AQ912" t="s">
        <v>334</v>
      </c>
      <c r="AR912">
        <v>2.19</v>
      </c>
      <c r="AS912">
        <v>3.05</v>
      </c>
      <c r="AT912">
        <v>2.76</v>
      </c>
      <c r="AU912">
        <v>6.09</v>
      </c>
    </row>
    <row r="913" spans="1:47" x14ac:dyDescent="0.25">
      <c r="A913">
        <v>5058</v>
      </c>
      <c r="B913" t="s">
        <v>440</v>
      </c>
      <c r="C913">
        <v>0</v>
      </c>
      <c r="D913" t="s">
        <v>472</v>
      </c>
      <c r="E913" t="s">
        <v>74</v>
      </c>
      <c r="F913">
        <v>3.04</v>
      </c>
      <c r="G913">
        <v>2.94</v>
      </c>
      <c r="H913">
        <v>4.18</v>
      </c>
      <c r="I913">
        <v>3.08</v>
      </c>
      <c r="J913">
        <v>3.78</v>
      </c>
      <c r="K913">
        <v>2.04</v>
      </c>
      <c r="L913">
        <v>2.29</v>
      </c>
      <c r="M913">
        <v>3.36</v>
      </c>
      <c r="N913">
        <v>0.89</v>
      </c>
      <c r="O913">
        <v>0.66</v>
      </c>
      <c r="P913">
        <v>0.93</v>
      </c>
      <c r="Q913">
        <v>2.6</v>
      </c>
      <c r="R913">
        <v>0.9</v>
      </c>
      <c r="S913">
        <v>2.44</v>
      </c>
      <c r="T913">
        <v>0.9</v>
      </c>
      <c r="U913">
        <v>1.22</v>
      </c>
      <c r="V913">
        <v>1.1499999999999999</v>
      </c>
      <c r="W913">
        <v>2.75</v>
      </c>
      <c r="X913">
        <v>2.98</v>
      </c>
      <c r="Y913">
        <v>2.75</v>
      </c>
      <c r="Z913">
        <v>2.86</v>
      </c>
      <c r="AA913">
        <v>1.26</v>
      </c>
      <c r="AB913">
        <v>2.31</v>
      </c>
      <c r="AC913">
        <v>2.8</v>
      </c>
      <c r="AD913">
        <v>0.53</v>
      </c>
      <c r="AE913">
        <v>1.02</v>
      </c>
      <c r="AF913">
        <v>2.95</v>
      </c>
      <c r="AG913">
        <v>2.14</v>
      </c>
      <c r="AH913">
        <v>3.11</v>
      </c>
      <c r="AI913">
        <v>2.89</v>
      </c>
      <c r="AJ913">
        <v>2.88</v>
      </c>
      <c r="AK913">
        <v>3.04</v>
      </c>
      <c r="AL913">
        <v>2.8</v>
      </c>
      <c r="AM913">
        <v>2.5299999999999998</v>
      </c>
      <c r="AN913">
        <v>3.46</v>
      </c>
      <c r="AO913">
        <v>2.95</v>
      </c>
      <c r="AP913">
        <v>1.58</v>
      </c>
      <c r="AQ913" t="s">
        <v>334</v>
      </c>
      <c r="AR913">
        <v>2.19</v>
      </c>
      <c r="AS913">
        <v>3.05</v>
      </c>
      <c r="AT913">
        <v>2.76</v>
      </c>
      <c r="AU913">
        <v>6.09</v>
      </c>
    </row>
    <row r="914" spans="1:47" x14ac:dyDescent="0.25">
      <c r="A914">
        <v>5059</v>
      </c>
      <c r="B914" t="s">
        <v>441</v>
      </c>
      <c r="C914">
        <v>0</v>
      </c>
      <c r="D914" t="s">
        <v>472</v>
      </c>
      <c r="E914" t="s">
        <v>74</v>
      </c>
      <c r="F914">
        <v>25.58</v>
      </c>
      <c r="G914">
        <v>2.94</v>
      </c>
      <c r="H914">
        <v>4.18</v>
      </c>
      <c r="I914">
        <v>3.08</v>
      </c>
      <c r="J914">
        <v>3.78</v>
      </c>
      <c r="K914">
        <v>2.04</v>
      </c>
      <c r="L914">
        <v>2.29</v>
      </c>
      <c r="M914">
        <v>3.36</v>
      </c>
      <c r="N914">
        <v>0.89</v>
      </c>
      <c r="O914">
        <v>0.66</v>
      </c>
      <c r="P914">
        <v>1.29</v>
      </c>
      <c r="Q914">
        <v>2.6</v>
      </c>
      <c r="R914">
        <v>1.0900000000000001</v>
      </c>
      <c r="S914">
        <v>2.44</v>
      </c>
      <c r="T914">
        <v>0.9</v>
      </c>
      <c r="U914">
        <v>1.22</v>
      </c>
      <c r="V914">
        <v>1.1499999999999999</v>
      </c>
      <c r="W914">
        <v>2.75</v>
      </c>
      <c r="X914">
        <v>2.98</v>
      </c>
      <c r="Y914">
        <v>2.76</v>
      </c>
      <c r="Z914">
        <v>2.86</v>
      </c>
      <c r="AA914">
        <v>1.26</v>
      </c>
      <c r="AB914">
        <v>2.31</v>
      </c>
      <c r="AC914">
        <v>2.8</v>
      </c>
      <c r="AD914">
        <v>0.53</v>
      </c>
      <c r="AE914">
        <v>1.02</v>
      </c>
      <c r="AF914">
        <v>2.95</v>
      </c>
      <c r="AG914">
        <v>2.14</v>
      </c>
      <c r="AH914">
        <v>4.24</v>
      </c>
      <c r="AI914">
        <v>2.89</v>
      </c>
      <c r="AJ914">
        <v>2.88</v>
      </c>
      <c r="AK914">
        <v>3.04</v>
      </c>
      <c r="AL914">
        <v>2.8</v>
      </c>
      <c r="AM914">
        <v>2.5299999999999998</v>
      </c>
      <c r="AN914">
        <v>3.46</v>
      </c>
      <c r="AO914">
        <v>2.95</v>
      </c>
      <c r="AP914">
        <v>1.58</v>
      </c>
      <c r="AQ914" t="s">
        <v>334</v>
      </c>
      <c r="AR914">
        <v>2.19</v>
      </c>
      <c r="AS914">
        <v>3.05</v>
      </c>
      <c r="AT914">
        <v>2.76</v>
      </c>
      <c r="AU914">
        <v>6.09</v>
      </c>
    </row>
    <row r="915" spans="1:47" x14ac:dyDescent="0.25">
      <c r="A915">
        <v>5060</v>
      </c>
      <c r="B915" t="s">
        <v>465</v>
      </c>
      <c r="C915">
        <v>0</v>
      </c>
      <c r="D915" t="s">
        <v>472</v>
      </c>
      <c r="E915" t="s">
        <v>74</v>
      </c>
      <c r="F915">
        <v>17.59</v>
      </c>
      <c r="G915">
        <v>2.94</v>
      </c>
      <c r="H915">
        <v>4.18</v>
      </c>
      <c r="I915">
        <v>3.08</v>
      </c>
      <c r="J915">
        <v>3.78</v>
      </c>
      <c r="K915">
        <v>36.26</v>
      </c>
      <c r="L915">
        <v>2.29</v>
      </c>
      <c r="M915">
        <v>224.64</v>
      </c>
      <c r="N915">
        <v>0.89</v>
      </c>
      <c r="O915">
        <v>0.66</v>
      </c>
      <c r="P915">
        <v>0.93</v>
      </c>
      <c r="Q915">
        <v>2.6</v>
      </c>
      <c r="R915">
        <v>2.08</v>
      </c>
      <c r="S915">
        <v>2.44</v>
      </c>
      <c r="T915">
        <v>0.9</v>
      </c>
      <c r="U915">
        <v>1.22</v>
      </c>
      <c r="V915">
        <v>1.1499999999999999</v>
      </c>
      <c r="W915">
        <v>2.75</v>
      </c>
      <c r="X915">
        <v>2.98</v>
      </c>
      <c r="Y915">
        <v>26.53</v>
      </c>
      <c r="Z915">
        <v>2.86</v>
      </c>
      <c r="AA915">
        <v>1.26</v>
      </c>
      <c r="AB915">
        <v>2.31</v>
      </c>
      <c r="AC915">
        <v>2.8</v>
      </c>
      <c r="AD915">
        <v>0.53</v>
      </c>
      <c r="AE915">
        <v>1.02</v>
      </c>
      <c r="AF915">
        <v>2.95</v>
      </c>
      <c r="AG915">
        <v>541.04</v>
      </c>
      <c r="AH915">
        <v>3.11</v>
      </c>
      <c r="AI915">
        <v>2.89</v>
      </c>
      <c r="AJ915">
        <v>2.88</v>
      </c>
      <c r="AK915">
        <v>3.04</v>
      </c>
      <c r="AL915">
        <v>2.8</v>
      </c>
      <c r="AM915">
        <v>5.72</v>
      </c>
      <c r="AN915">
        <v>3.46</v>
      </c>
      <c r="AO915">
        <v>2.95</v>
      </c>
      <c r="AP915">
        <v>3.76</v>
      </c>
      <c r="AQ915" t="s">
        <v>334</v>
      </c>
      <c r="AR915">
        <v>2.19</v>
      </c>
      <c r="AS915">
        <v>3.05</v>
      </c>
      <c r="AT915">
        <v>2.76</v>
      </c>
      <c r="AU915">
        <v>6.09</v>
      </c>
    </row>
    <row r="916" spans="1:47" x14ac:dyDescent="0.25">
      <c r="A916">
        <v>5061</v>
      </c>
      <c r="B916" t="s">
        <v>466</v>
      </c>
      <c r="C916">
        <v>0</v>
      </c>
      <c r="D916" t="s">
        <v>472</v>
      </c>
      <c r="E916" t="s">
        <v>74</v>
      </c>
      <c r="F916">
        <v>4.17</v>
      </c>
      <c r="G916">
        <v>2.94</v>
      </c>
      <c r="H916">
        <v>4.18</v>
      </c>
      <c r="I916">
        <v>3.08</v>
      </c>
      <c r="J916">
        <v>3.78</v>
      </c>
      <c r="K916">
        <v>2.04</v>
      </c>
      <c r="L916">
        <v>2.29</v>
      </c>
      <c r="M916">
        <v>84.78</v>
      </c>
      <c r="N916">
        <v>0.89</v>
      </c>
      <c r="O916">
        <v>0.66</v>
      </c>
      <c r="P916">
        <v>0.93</v>
      </c>
      <c r="Q916">
        <v>2.6</v>
      </c>
      <c r="R916">
        <v>1.9</v>
      </c>
      <c r="S916">
        <v>2.44</v>
      </c>
      <c r="T916">
        <v>0.9</v>
      </c>
      <c r="U916">
        <v>1.22</v>
      </c>
      <c r="V916">
        <v>1.1499999999999999</v>
      </c>
      <c r="W916">
        <v>2.75</v>
      </c>
      <c r="X916">
        <v>2.98</v>
      </c>
      <c r="Y916">
        <v>55.7</v>
      </c>
      <c r="Z916">
        <v>2.86</v>
      </c>
      <c r="AA916">
        <v>1.26</v>
      </c>
      <c r="AB916">
        <v>2.31</v>
      </c>
      <c r="AC916">
        <v>2.8</v>
      </c>
      <c r="AD916">
        <v>0.53</v>
      </c>
      <c r="AE916">
        <v>1.02</v>
      </c>
      <c r="AF916">
        <v>2.95</v>
      </c>
      <c r="AG916">
        <v>4.8</v>
      </c>
      <c r="AH916">
        <v>3.11</v>
      </c>
      <c r="AI916">
        <v>2.89</v>
      </c>
      <c r="AJ916">
        <v>2.88</v>
      </c>
      <c r="AK916">
        <v>3.04</v>
      </c>
      <c r="AL916">
        <v>2.8</v>
      </c>
      <c r="AM916">
        <v>4.72</v>
      </c>
      <c r="AN916">
        <v>3.46</v>
      </c>
      <c r="AO916">
        <v>2.95</v>
      </c>
      <c r="AP916">
        <v>1.58</v>
      </c>
      <c r="AQ916" t="s">
        <v>334</v>
      </c>
      <c r="AR916">
        <v>2.19</v>
      </c>
      <c r="AS916">
        <v>3.05</v>
      </c>
      <c r="AT916">
        <v>2.76</v>
      </c>
      <c r="AU916">
        <v>6.09</v>
      </c>
    </row>
    <row r="917" spans="1:47" x14ac:dyDescent="0.25">
      <c r="A917">
        <v>5061</v>
      </c>
      <c r="B917" t="s">
        <v>466</v>
      </c>
      <c r="C917">
        <v>11</v>
      </c>
      <c r="D917" t="s">
        <v>472</v>
      </c>
      <c r="E917" t="s">
        <v>74</v>
      </c>
      <c r="F917">
        <v>74.91</v>
      </c>
      <c r="G917">
        <v>9.0500000000000007</v>
      </c>
      <c r="H917">
        <v>4.18</v>
      </c>
      <c r="I917">
        <v>3.08</v>
      </c>
      <c r="J917">
        <v>10.56</v>
      </c>
      <c r="K917">
        <v>442.64</v>
      </c>
      <c r="L917">
        <v>2.29</v>
      </c>
      <c r="M917">
        <v>1469</v>
      </c>
      <c r="N917">
        <v>1.06</v>
      </c>
      <c r="O917">
        <v>6.45</v>
      </c>
      <c r="P917">
        <v>0.93</v>
      </c>
      <c r="Q917">
        <v>2.6</v>
      </c>
      <c r="R917">
        <v>7.44</v>
      </c>
      <c r="S917">
        <v>2.44</v>
      </c>
      <c r="T917">
        <v>0.9</v>
      </c>
      <c r="U917">
        <v>1.22</v>
      </c>
      <c r="V917">
        <v>1.1499999999999999</v>
      </c>
      <c r="W917">
        <v>3.26</v>
      </c>
      <c r="X917">
        <v>2.98</v>
      </c>
      <c r="Y917">
        <v>230.22</v>
      </c>
      <c r="Z917">
        <v>2.86</v>
      </c>
      <c r="AA917">
        <v>1.37</v>
      </c>
      <c r="AB917">
        <v>2.31</v>
      </c>
      <c r="AC917">
        <v>2.8</v>
      </c>
      <c r="AD917">
        <v>0.53</v>
      </c>
      <c r="AE917">
        <v>1.02</v>
      </c>
      <c r="AF917">
        <v>2.95</v>
      </c>
      <c r="AG917">
        <v>1337</v>
      </c>
      <c r="AH917">
        <v>63.17</v>
      </c>
      <c r="AI917">
        <v>3.17</v>
      </c>
      <c r="AJ917">
        <v>2.88</v>
      </c>
      <c r="AK917">
        <v>65.3</v>
      </c>
      <c r="AL917">
        <v>13.84</v>
      </c>
      <c r="AM917">
        <v>33.979999999999997</v>
      </c>
      <c r="AN917">
        <v>3.46</v>
      </c>
      <c r="AO917">
        <v>2.95</v>
      </c>
      <c r="AP917">
        <v>3.76</v>
      </c>
      <c r="AQ917" t="s">
        <v>334</v>
      </c>
      <c r="AR917">
        <v>2.19</v>
      </c>
      <c r="AS917">
        <v>3.05</v>
      </c>
      <c r="AT917">
        <v>2.76</v>
      </c>
      <c r="AU917">
        <v>9.94</v>
      </c>
    </row>
    <row r="918" spans="1:47" x14ac:dyDescent="0.25">
      <c r="A918">
        <v>5061</v>
      </c>
      <c r="B918" t="s">
        <v>466</v>
      </c>
      <c r="C918">
        <v>18</v>
      </c>
      <c r="D918" t="s">
        <v>472</v>
      </c>
      <c r="E918" t="s">
        <v>74</v>
      </c>
      <c r="F918">
        <v>3.04</v>
      </c>
      <c r="G918">
        <v>2.94</v>
      </c>
      <c r="H918">
        <v>4.18</v>
      </c>
      <c r="I918">
        <v>3.08</v>
      </c>
      <c r="J918">
        <v>3.78</v>
      </c>
      <c r="K918">
        <v>2.04</v>
      </c>
      <c r="L918">
        <v>2.29</v>
      </c>
      <c r="M918">
        <v>3.36</v>
      </c>
      <c r="N918">
        <v>0.89</v>
      </c>
      <c r="O918">
        <v>0.66</v>
      </c>
      <c r="P918">
        <v>0.93</v>
      </c>
      <c r="Q918">
        <v>2.6</v>
      </c>
      <c r="R918">
        <v>0.9</v>
      </c>
      <c r="S918">
        <v>2.44</v>
      </c>
      <c r="T918">
        <v>0.9</v>
      </c>
      <c r="U918">
        <v>1.22</v>
      </c>
      <c r="V918">
        <v>1.1499999999999999</v>
      </c>
      <c r="W918">
        <v>2.75</v>
      </c>
      <c r="X918">
        <v>2.98</v>
      </c>
      <c r="Y918">
        <v>2.75</v>
      </c>
      <c r="Z918">
        <v>2.86</v>
      </c>
      <c r="AA918">
        <v>1.26</v>
      </c>
      <c r="AB918">
        <v>2.31</v>
      </c>
      <c r="AC918">
        <v>2.8</v>
      </c>
      <c r="AD918">
        <v>0.53</v>
      </c>
      <c r="AE918">
        <v>1.02</v>
      </c>
      <c r="AF918">
        <v>2.95</v>
      </c>
      <c r="AG918">
        <v>2.14</v>
      </c>
      <c r="AH918">
        <v>3.11</v>
      </c>
      <c r="AI918">
        <v>2.89</v>
      </c>
      <c r="AJ918">
        <v>2.88</v>
      </c>
      <c r="AK918">
        <v>3.04</v>
      </c>
      <c r="AL918">
        <v>2.8</v>
      </c>
      <c r="AM918">
        <v>2.5299999999999998</v>
      </c>
      <c r="AN918">
        <v>3.46</v>
      </c>
      <c r="AO918">
        <v>2.95</v>
      </c>
      <c r="AP918">
        <v>1.58</v>
      </c>
      <c r="AQ918" t="s">
        <v>334</v>
      </c>
      <c r="AR918">
        <v>2.19</v>
      </c>
      <c r="AS918">
        <v>3.05</v>
      </c>
      <c r="AT918">
        <v>2.76</v>
      </c>
      <c r="AU918">
        <v>6.09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05"/>
  <sheetViews>
    <sheetView workbookViewId="0">
      <selection activeCell="U55" sqref="U55"/>
    </sheetView>
  </sheetViews>
  <sheetFormatPr defaultColWidth="11.42578125" defaultRowHeight="15" x14ac:dyDescent="0.25"/>
  <sheetData>
    <row r="1" spans="1:27" x14ac:dyDescent="0.25">
      <c r="A1" s="26">
        <v>1.3914644119999999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>
        <f>10^A1</f>
        <v>24.630000009124888</v>
      </c>
    </row>
    <row r="2" spans="1:27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7" x14ac:dyDescent="0.25">
      <c r="A3" s="26"/>
      <c r="B3" s="26">
        <v>0.632457292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X3">
        <f t="shared" ref="X3:X7" si="0">10^B3</f>
        <v>4.2899999981752783</v>
      </c>
    </row>
    <row r="4" spans="1:27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X4">
        <f t="shared" si="0"/>
        <v>1</v>
      </c>
    </row>
    <row r="5" spans="1:27" x14ac:dyDescent="0.25">
      <c r="A5" s="26"/>
      <c r="B5" s="26">
        <v>0.80482067899999998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X5">
        <f t="shared" si="0"/>
        <v>6.3800000040962637</v>
      </c>
    </row>
    <row r="6" spans="1:27" x14ac:dyDescent="0.25">
      <c r="A6" s="26"/>
      <c r="B6" s="26">
        <v>0.66086547799999995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X6">
        <f t="shared" si="0"/>
        <v>4.5799999999591963</v>
      </c>
    </row>
    <row r="7" spans="1:27" x14ac:dyDescent="0.25">
      <c r="A7" s="26"/>
      <c r="B7" s="26">
        <v>0.60422605299999999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X7">
        <f t="shared" si="0"/>
        <v>4.0199999992181121</v>
      </c>
    </row>
    <row r="8" spans="1:27" x14ac:dyDescent="0.25">
      <c r="A8" s="26"/>
      <c r="B8" s="26"/>
      <c r="C8" s="26">
        <v>0.78318869099999999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Y8">
        <f t="shared" ref="Y8:Y11" si="1">10^C8</f>
        <v>6.0699999989481492</v>
      </c>
    </row>
    <row r="9" spans="1:27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7" x14ac:dyDescent="0.25">
      <c r="A10" s="26"/>
      <c r="B10" s="26"/>
      <c r="C10" s="26">
        <v>0.60422605299999999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Y10">
        <f t="shared" si="1"/>
        <v>4.0199999992181121</v>
      </c>
    </row>
    <row r="11" spans="1:27" x14ac:dyDescent="0.25">
      <c r="A11" s="26"/>
      <c r="B11" s="26"/>
      <c r="C11" s="26">
        <v>0.60422605299999999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Y11">
        <f t="shared" si="1"/>
        <v>4.0199999992181121</v>
      </c>
    </row>
    <row r="12" spans="1:27" x14ac:dyDescent="0.25">
      <c r="A12" s="26"/>
      <c r="B12" s="26"/>
      <c r="C12" s="26"/>
      <c r="D12" s="26">
        <v>0.60422605299999999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Z12">
        <f t="shared" ref="Z12:Z14" si="2">10^D12</f>
        <v>4.0199999992181121</v>
      </c>
    </row>
    <row r="13" spans="1:27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7" x14ac:dyDescent="0.25">
      <c r="A14" s="26"/>
      <c r="B14" s="26"/>
      <c r="C14" s="26"/>
      <c r="D14" s="26">
        <v>0.60422605299999999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Z14">
        <f t="shared" si="2"/>
        <v>4.0199999992181121</v>
      </c>
    </row>
    <row r="15" spans="1:27" x14ac:dyDescent="0.25">
      <c r="A15" s="26"/>
      <c r="B15" s="26"/>
      <c r="C15" s="26"/>
      <c r="D15" s="26"/>
      <c r="E15" s="26">
        <v>0.92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AA15">
        <f t="shared" ref="AA15:AA18" si="3">10^E15</f>
        <v>8.3176377110267108</v>
      </c>
    </row>
    <row r="16" spans="1:27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32" x14ac:dyDescent="0.25">
      <c r="A17" s="26"/>
      <c r="B17" s="26"/>
      <c r="C17" s="26"/>
      <c r="D17" s="26"/>
      <c r="E17" s="26">
        <v>0.45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AA17">
        <f t="shared" si="3"/>
        <v>2.8183829312644542</v>
      </c>
    </row>
    <row r="18" spans="1:32" x14ac:dyDescent="0.25">
      <c r="A18" s="26"/>
      <c r="B18" s="26"/>
      <c r="C18" s="26"/>
      <c r="D18" s="26"/>
      <c r="E18" s="26">
        <v>0.45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AA18">
        <f t="shared" si="3"/>
        <v>2.8183829312644542</v>
      </c>
    </row>
    <row r="19" spans="1:32" x14ac:dyDescent="0.25">
      <c r="A19" s="26"/>
      <c r="B19" s="26"/>
      <c r="C19" s="26"/>
      <c r="D19" s="26"/>
      <c r="E19" s="26"/>
      <c r="F19" s="26">
        <v>1.19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AB19">
        <f t="shared" ref="AB19:AB20" si="4">10^F19</f>
        <v>15.488166189124817</v>
      </c>
    </row>
    <row r="20" spans="1:32" x14ac:dyDescent="0.25">
      <c r="A20" s="26"/>
      <c r="B20" s="26"/>
      <c r="C20" s="26"/>
      <c r="D20" s="26"/>
      <c r="E20" s="26"/>
      <c r="F20" s="26">
        <v>0.45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AB20">
        <f t="shared" si="4"/>
        <v>2.8183829312644542</v>
      </c>
    </row>
    <row r="21" spans="1:32" x14ac:dyDescent="0.25">
      <c r="A21" s="26"/>
      <c r="B21" s="26"/>
      <c r="C21" s="26"/>
      <c r="D21" s="26"/>
      <c r="E21" s="26"/>
      <c r="F21" s="26"/>
      <c r="G21" s="26">
        <v>0.45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AC21">
        <f t="shared" ref="AC21" si="5">10^G21</f>
        <v>2.8183829312644542</v>
      </c>
    </row>
    <row r="22" spans="1:32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32" x14ac:dyDescent="0.25">
      <c r="A23" s="26"/>
      <c r="B23" s="26"/>
      <c r="C23" s="26"/>
      <c r="D23" s="26"/>
      <c r="E23" s="26"/>
      <c r="F23" s="26"/>
      <c r="G23" s="26"/>
      <c r="H23" s="26">
        <v>0.69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AD23">
        <f t="shared" ref="AD23" si="6">10^H23</f>
        <v>4.8977881936844625</v>
      </c>
    </row>
    <row r="24" spans="1:32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32" x14ac:dyDescent="0.25">
      <c r="A25" s="26"/>
      <c r="B25" s="26"/>
      <c r="C25" s="26"/>
      <c r="D25" s="26"/>
      <c r="E25" s="26"/>
      <c r="F25" s="26"/>
      <c r="G25" s="26"/>
      <c r="H25" s="26"/>
      <c r="I25" s="26">
        <v>1.81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AE25">
        <f t="shared" ref="AE25:AE29" si="7">10^I25</f>
        <v>64.565422903465588</v>
      </c>
    </row>
    <row r="26" spans="1:32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>
        <v>-0.6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AE27">
        <f t="shared" si="7"/>
        <v>0.25118864315095801</v>
      </c>
    </row>
    <row r="28" spans="1:32" x14ac:dyDescent="0.25">
      <c r="A28" s="26"/>
      <c r="B28" s="26"/>
      <c r="C28" s="26"/>
      <c r="D28" s="26"/>
      <c r="E28" s="26"/>
      <c r="F28" s="26"/>
      <c r="G28" s="26"/>
      <c r="H28" s="26"/>
      <c r="I28" s="26">
        <v>7.0000000000000007E-2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AE28">
        <f t="shared" si="7"/>
        <v>1.1748975549395295</v>
      </c>
    </row>
    <row r="29" spans="1:32" x14ac:dyDescent="0.25">
      <c r="A29" s="26"/>
      <c r="B29" s="26"/>
      <c r="C29" s="26"/>
      <c r="D29" s="26"/>
      <c r="E29" s="26"/>
      <c r="F29" s="26"/>
      <c r="G29" s="26"/>
      <c r="H29" s="26"/>
      <c r="I29" s="26">
        <v>-0.68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AE29">
        <f t="shared" si="7"/>
        <v>0.20892961308540392</v>
      </c>
    </row>
    <row r="30" spans="1:32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>
        <v>0.2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AF30">
        <f t="shared" ref="AF30:AF34" si="8">10^J30</f>
        <v>1.5848931924611136</v>
      </c>
    </row>
    <row r="31" spans="1:32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32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>
        <v>0.32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AF32">
        <f t="shared" si="8"/>
        <v>2.0892961308540396</v>
      </c>
    </row>
    <row r="33" spans="1:3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>
        <v>0.04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AF33">
        <f t="shared" si="8"/>
        <v>1.0964781961431851</v>
      </c>
    </row>
    <row r="34" spans="1:3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>
        <v>0.17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AF34">
        <f t="shared" si="8"/>
        <v>1.4791083881682074</v>
      </c>
    </row>
    <row r="35" spans="1:3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>
        <v>-0.68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AG35">
        <f t="shared" ref="AG35:AG39" si="9">10^K35</f>
        <v>0.20892961308540392</v>
      </c>
    </row>
    <row r="36" spans="1:3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3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>
        <v>-0.68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AG37">
        <f t="shared" si="9"/>
        <v>0.20892961308540392</v>
      </c>
    </row>
    <row r="38" spans="1:3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>
        <v>-0.24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AG38">
        <f t="shared" si="9"/>
        <v>0.57543993733715693</v>
      </c>
    </row>
    <row r="39" spans="1:3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>
        <v>-0.68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AG39">
        <f t="shared" si="9"/>
        <v>0.20892961308540392</v>
      </c>
    </row>
    <row r="40" spans="1:3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>
        <v>0.61595005199999997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AH40">
        <f t="shared" ref="AH40:AH43" si="10">10^L40</f>
        <v>4.1300000032675159</v>
      </c>
    </row>
    <row r="41" spans="1:3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35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>
        <v>0.61595005199999997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AH42">
        <f t="shared" si="10"/>
        <v>4.1300000032675159</v>
      </c>
    </row>
    <row r="43" spans="1:3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>
        <v>0.61595005199999997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AH43">
        <f t="shared" si="10"/>
        <v>4.1300000032675159</v>
      </c>
    </row>
    <row r="44" spans="1:3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>
        <v>0.61595005199999997</v>
      </c>
      <c r="N44" s="26"/>
      <c r="O44" s="26"/>
      <c r="P44" s="26"/>
      <c r="Q44" s="26"/>
      <c r="R44" s="26"/>
      <c r="S44" s="26"/>
      <c r="T44" s="26"/>
      <c r="U44" s="26"/>
      <c r="V44" s="26"/>
      <c r="AI44">
        <f t="shared" ref="AI44:AI49" si="11">10^M44</f>
        <v>4.1300000032675159</v>
      </c>
    </row>
    <row r="45" spans="1:3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3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>
        <v>0.762678564</v>
      </c>
      <c r="N46" s="26"/>
      <c r="O46" s="26"/>
      <c r="P46" s="26"/>
      <c r="Q46" s="26"/>
      <c r="R46" s="26"/>
      <c r="S46" s="26"/>
      <c r="T46" s="26"/>
      <c r="U46" s="26"/>
      <c r="V46" s="26"/>
      <c r="AI46">
        <f t="shared" si="11"/>
        <v>5.7900000036338124</v>
      </c>
    </row>
    <row r="47" spans="1:3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>
        <v>0.61595005199999997</v>
      </c>
      <c r="N47" s="26"/>
      <c r="O47" s="26"/>
      <c r="P47" s="26"/>
      <c r="Q47" s="26"/>
      <c r="R47" s="26"/>
      <c r="S47" s="26"/>
      <c r="T47" s="26"/>
      <c r="U47" s="26"/>
      <c r="V47" s="26"/>
      <c r="AI47">
        <f t="shared" si="11"/>
        <v>4.1300000032675159</v>
      </c>
    </row>
    <row r="48" spans="1:3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>
        <v>0.61595005199999997</v>
      </c>
      <c r="N48" s="26"/>
      <c r="O48" s="26"/>
      <c r="P48" s="26"/>
      <c r="Q48" s="26"/>
      <c r="R48" s="26"/>
      <c r="S48" s="26"/>
      <c r="T48" s="26"/>
      <c r="U48" s="26"/>
      <c r="V48" s="26"/>
      <c r="AI48">
        <f t="shared" si="11"/>
        <v>4.1300000032675159</v>
      </c>
    </row>
    <row r="49" spans="1:38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>
        <v>0.61595005199999997</v>
      </c>
      <c r="N49" s="26"/>
      <c r="O49" s="26"/>
      <c r="P49" s="26"/>
      <c r="Q49" s="26"/>
      <c r="R49" s="26"/>
      <c r="S49" s="26"/>
      <c r="T49" s="26"/>
      <c r="U49" s="26"/>
      <c r="V49" s="26"/>
      <c r="AI49">
        <f t="shared" si="11"/>
        <v>4.1300000032675159</v>
      </c>
    </row>
    <row r="50" spans="1:38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>
        <v>0.61595005199999997</v>
      </c>
      <c r="O50" s="26"/>
      <c r="P50" s="26"/>
      <c r="Q50" s="26"/>
      <c r="R50" s="26"/>
      <c r="S50" s="26"/>
      <c r="T50" s="26"/>
      <c r="U50" s="26"/>
      <c r="V50" s="26"/>
      <c r="AJ50">
        <f t="shared" ref="AJ50:AJ56" si="12">10^N50</f>
        <v>4.1300000032675159</v>
      </c>
    </row>
    <row r="51" spans="1:38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38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38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>
        <v>0.61595005199999997</v>
      </c>
      <c r="O53" s="26"/>
      <c r="P53" s="26"/>
      <c r="Q53" s="26"/>
      <c r="R53" s="26"/>
      <c r="S53" s="26"/>
      <c r="T53" s="26"/>
      <c r="U53" s="26"/>
      <c r="V53" s="26"/>
      <c r="AJ53">
        <f t="shared" si="12"/>
        <v>4.1300000032675159</v>
      </c>
    </row>
    <row r="54" spans="1:38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>
        <v>0.61595005199999997</v>
      </c>
      <c r="O54" s="26"/>
      <c r="P54" s="26"/>
      <c r="Q54" s="26"/>
      <c r="R54" s="26"/>
      <c r="S54" s="26"/>
      <c r="T54" s="26"/>
      <c r="U54" s="26"/>
      <c r="V54" s="26"/>
      <c r="AJ54">
        <f t="shared" si="12"/>
        <v>4.1300000032675159</v>
      </c>
    </row>
    <row r="55" spans="1:38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>
        <v>0.61595005199999997</v>
      </c>
      <c r="O55" s="26"/>
      <c r="P55" s="26"/>
      <c r="Q55" s="26"/>
      <c r="R55" s="26"/>
      <c r="S55" s="26"/>
      <c r="T55" s="26"/>
      <c r="U55" s="26"/>
      <c r="V55" s="26"/>
      <c r="AJ55">
        <f t="shared" si="12"/>
        <v>4.1300000032675159</v>
      </c>
    </row>
    <row r="56" spans="1:38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>
        <v>0.61595005199999997</v>
      </c>
      <c r="O56" s="26"/>
      <c r="P56" s="26"/>
      <c r="Q56" s="26"/>
      <c r="R56" s="26"/>
      <c r="S56" s="26"/>
      <c r="T56" s="26"/>
      <c r="U56" s="26"/>
      <c r="V56" s="26"/>
      <c r="AJ56">
        <f t="shared" si="12"/>
        <v>4.1300000032675159</v>
      </c>
    </row>
    <row r="57" spans="1:38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0.57054294000000005</v>
      </c>
      <c r="P57" s="26"/>
      <c r="Q57" s="26"/>
      <c r="R57" s="26"/>
      <c r="S57" s="26"/>
      <c r="T57" s="26"/>
      <c r="U57" s="26"/>
      <c r="V57" s="26"/>
      <c r="AK57">
        <f t="shared" ref="AK57:AK63" si="13">10^O57</f>
        <v>3.7200000010116212</v>
      </c>
    </row>
    <row r="58" spans="1:38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AK58">
        <f t="shared" si="13"/>
        <v>1</v>
      </c>
    </row>
    <row r="59" spans="1:38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>
        <v>0.57054294000000005</v>
      </c>
      <c r="P59" s="26"/>
      <c r="Q59" s="26"/>
      <c r="R59" s="26"/>
      <c r="S59" s="26"/>
      <c r="T59" s="26"/>
      <c r="U59" s="26"/>
      <c r="V59" s="26"/>
      <c r="AK59">
        <f t="shared" si="13"/>
        <v>3.7200000010116212</v>
      </c>
    </row>
    <row r="60" spans="1:38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>
        <v>0.57054294000000005</v>
      </c>
      <c r="P60" s="26"/>
      <c r="Q60" s="26"/>
      <c r="R60" s="26"/>
      <c r="S60" s="26"/>
      <c r="T60" s="26"/>
      <c r="U60" s="26"/>
      <c r="V60" s="26"/>
      <c r="AK60">
        <f t="shared" si="13"/>
        <v>3.7200000010116212</v>
      </c>
    </row>
    <row r="61" spans="1:38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>
        <v>0.57054294000000005</v>
      </c>
      <c r="P61" s="26"/>
      <c r="Q61" s="26"/>
      <c r="R61" s="26"/>
      <c r="S61" s="26"/>
      <c r="T61" s="26"/>
      <c r="U61" s="26"/>
      <c r="V61" s="26"/>
      <c r="AK61">
        <f t="shared" si="13"/>
        <v>3.7200000010116212</v>
      </c>
    </row>
    <row r="62" spans="1:38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>
        <v>0.57054294000000005</v>
      </c>
      <c r="P62" s="26"/>
      <c r="Q62" s="26"/>
      <c r="R62" s="26"/>
      <c r="S62" s="26"/>
      <c r="T62" s="26"/>
      <c r="U62" s="26"/>
      <c r="V62" s="26"/>
      <c r="AK62">
        <f t="shared" si="13"/>
        <v>3.7200000010116212</v>
      </c>
    </row>
    <row r="63" spans="1:38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>
        <v>0.57054294000000005</v>
      </c>
      <c r="P63" s="26"/>
      <c r="Q63" s="26"/>
      <c r="R63" s="26"/>
      <c r="S63" s="26"/>
      <c r="T63" s="26"/>
      <c r="U63" s="26"/>
      <c r="V63" s="26"/>
      <c r="AK63">
        <f t="shared" si="13"/>
        <v>3.7200000010116212</v>
      </c>
    </row>
    <row r="64" spans="1:38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>
        <v>1.4164740790000001</v>
      </c>
      <c r="Q64" s="26"/>
      <c r="R64" s="26"/>
      <c r="S64" s="26"/>
      <c r="T64" s="26"/>
      <c r="U64" s="26"/>
      <c r="V64" s="26"/>
      <c r="AL64">
        <f t="shared" ref="AL64" si="14">10^P64</f>
        <v>26.089999993979308</v>
      </c>
    </row>
    <row r="65" spans="1:40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40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>
        <v>0.84757265900000001</v>
      </c>
      <c r="Q66" s="26"/>
      <c r="R66" s="26"/>
      <c r="S66" s="26"/>
      <c r="T66" s="26"/>
      <c r="U66" s="26"/>
      <c r="V66" s="26"/>
      <c r="AL66">
        <f t="shared" ref="AL66:AL69" si="15">10^P66</f>
        <v>7.0399999976963334</v>
      </c>
    </row>
    <row r="67" spans="1:40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>
        <v>0.85551915599999995</v>
      </c>
      <c r="Q67" s="26"/>
      <c r="R67" s="26"/>
      <c r="S67" s="26"/>
      <c r="T67" s="26"/>
      <c r="U67" s="26"/>
      <c r="V67" s="26"/>
      <c r="AL67">
        <f t="shared" si="15"/>
        <v>7.1700000054844661</v>
      </c>
    </row>
    <row r="68" spans="1:40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>
        <v>0.94694327099999998</v>
      </c>
      <c r="Q68" s="26"/>
      <c r="R68" s="26"/>
      <c r="S68" s="26"/>
      <c r="T68" s="26"/>
      <c r="U68" s="26"/>
      <c r="V68" s="26"/>
      <c r="AL68">
        <f t="shared" si="15"/>
        <v>8.8500000061576785</v>
      </c>
    </row>
    <row r="69" spans="1:40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>
        <v>0.93399316399999999</v>
      </c>
      <c r="Q69" s="26"/>
      <c r="R69" s="26"/>
      <c r="S69" s="26"/>
      <c r="T69" s="26"/>
      <c r="U69" s="26"/>
      <c r="V69" s="26"/>
      <c r="AL69">
        <f t="shared" si="15"/>
        <v>8.5900000033378934</v>
      </c>
    </row>
    <row r="70" spans="1:40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>
        <v>5.6904850999999999E-2</v>
      </c>
      <c r="R70" s="26"/>
      <c r="S70" s="26"/>
      <c r="T70" s="26"/>
      <c r="U70" s="26"/>
      <c r="V70" s="26"/>
      <c r="AM70">
        <f t="shared" ref="AM70:AM75" si="16">10^Q70</f>
        <v>1.1399999991167773</v>
      </c>
    </row>
    <row r="71" spans="1:40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40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>
        <v>5.6904850999999999E-2</v>
      </c>
      <c r="R72" s="26"/>
      <c r="S72" s="26"/>
      <c r="T72" s="26"/>
      <c r="U72" s="26"/>
      <c r="V72" s="26"/>
      <c r="AM72">
        <f t="shared" si="16"/>
        <v>1.1399999991167773</v>
      </c>
    </row>
    <row r="73" spans="1:40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>
        <v>-5.0609992999999999E-2</v>
      </c>
      <c r="R73" s="26"/>
      <c r="S73" s="26"/>
      <c r="T73" s="26"/>
      <c r="U73" s="26"/>
      <c r="V73" s="26"/>
      <c r="AM73">
        <f t="shared" si="16"/>
        <v>0.89000000072768037</v>
      </c>
    </row>
    <row r="74" spans="1:40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>
        <v>-5.0609992999999999E-2</v>
      </c>
      <c r="R74" s="26"/>
      <c r="S74" s="26"/>
      <c r="T74" s="26"/>
      <c r="U74" s="26"/>
      <c r="V74" s="26"/>
      <c r="AM74">
        <f t="shared" si="16"/>
        <v>0.89000000072768037</v>
      </c>
    </row>
    <row r="75" spans="1:40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>
        <v>0.113943352</v>
      </c>
      <c r="R75" s="26"/>
      <c r="S75" s="26"/>
      <c r="T75" s="26"/>
      <c r="U75" s="26"/>
      <c r="V75" s="26"/>
      <c r="AM75">
        <f t="shared" si="16"/>
        <v>1.299999999081527</v>
      </c>
    </row>
    <row r="76" spans="1:40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>
        <v>-5.0609992999999999E-2</v>
      </c>
      <c r="S76" s="26"/>
      <c r="T76" s="26"/>
      <c r="U76" s="26"/>
      <c r="V76" s="26"/>
      <c r="AN76">
        <f t="shared" ref="AN76:AN82" si="17">10^R76</f>
        <v>0.89000000072768037</v>
      </c>
    </row>
    <row r="77" spans="1:40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40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40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>
        <v>0.19589965200000001</v>
      </c>
      <c r="S79" s="26"/>
      <c r="T79" s="26"/>
      <c r="U79" s="26"/>
      <c r="V79" s="26"/>
      <c r="AN79">
        <f t="shared" si="17"/>
        <v>1.5699999985205961</v>
      </c>
    </row>
    <row r="80" spans="1:40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>
        <v>0.90687353500000001</v>
      </c>
      <c r="S80" s="26"/>
      <c r="T80" s="26"/>
      <c r="U80" s="26"/>
      <c r="V80" s="26"/>
      <c r="AN80">
        <f t="shared" si="17"/>
        <v>8.0700000051644523</v>
      </c>
    </row>
    <row r="81" spans="1:43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>
        <v>0.78031731199999999</v>
      </c>
      <c r="S81" s="26"/>
      <c r="T81" s="26"/>
      <c r="U81" s="26"/>
      <c r="V81" s="26"/>
      <c r="AN81">
        <f t="shared" si="17"/>
        <v>6.0299999980540573</v>
      </c>
    </row>
    <row r="82" spans="1:43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>
        <v>-5.0609992999999999E-2</v>
      </c>
      <c r="S82" s="26"/>
      <c r="T82" s="26"/>
      <c r="U82" s="26"/>
      <c r="V82" s="26"/>
      <c r="AN82">
        <f t="shared" si="17"/>
        <v>0.89000000072768037</v>
      </c>
    </row>
    <row r="83" spans="1:43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>
        <v>-5.0609992999999999E-2</v>
      </c>
      <c r="T83" s="26"/>
      <c r="U83" s="26"/>
      <c r="V83" s="26"/>
      <c r="AO83">
        <f t="shared" ref="AO83:AO87" si="18">10^S83</f>
        <v>0.89000000072768037</v>
      </c>
    </row>
    <row r="84" spans="1:43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>
        <v>-5.0609992999999999E-2</v>
      </c>
      <c r="T84" s="26"/>
      <c r="U84" s="26"/>
      <c r="V84" s="26"/>
      <c r="AO84">
        <f t="shared" si="18"/>
        <v>0.89000000072768037</v>
      </c>
    </row>
    <row r="85" spans="1:43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>
        <v>-5.0609992999999999E-2</v>
      </c>
      <c r="T85" s="26"/>
      <c r="U85" s="26"/>
      <c r="V85" s="26"/>
      <c r="AO85">
        <f t="shared" si="18"/>
        <v>0.89000000072768037</v>
      </c>
    </row>
    <row r="86" spans="1:43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>
        <v>-5.0609992999999999E-2</v>
      </c>
      <c r="T86" s="26"/>
      <c r="U86" s="26"/>
      <c r="V86" s="26"/>
      <c r="AO86">
        <f t="shared" si="18"/>
        <v>0.89000000072768037</v>
      </c>
    </row>
    <row r="87" spans="1:43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>
        <v>-5.0609992999999999E-2</v>
      </c>
      <c r="T87" s="26"/>
      <c r="U87" s="26"/>
      <c r="V87" s="26"/>
      <c r="AO87">
        <f t="shared" si="18"/>
        <v>0.89000000072768037</v>
      </c>
    </row>
    <row r="88" spans="1:43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>
        <v>0.1430148</v>
      </c>
      <c r="U88" s="26"/>
      <c r="V88" s="26"/>
      <c r="AP88">
        <f t="shared" ref="AP88:AP94" si="19">10^T88</f>
        <v>1.3899999991867451</v>
      </c>
    </row>
    <row r="89" spans="1:43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 spans="1:43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>
        <v>-5.0609992999999999E-2</v>
      </c>
      <c r="U90" s="26"/>
      <c r="V90" s="26"/>
      <c r="AP90">
        <f t="shared" si="19"/>
        <v>0.89000000072768037</v>
      </c>
    </row>
    <row r="91" spans="1:43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>
        <v>-5.0609992999999999E-2</v>
      </c>
      <c r="U91" s="26"/>
      <c r="V91" s="26"/>
      <c r="AP91">
        <f t="shared" si="19"/>
        <v>0.89000000072768037</v>
      </c>
    </row>
    <row r="92" spans="1:43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>
        <v>-5.0609992999999999E-2</v>
      </c>
      <c r="U92" s="26"/>
      <c r="V92" s="26"/>
      <c r="AP92">
        <f t="shared" si="19"/>
        <v>0.89000000072768037</v>
      </c>
    </row>
    <row r="93" spans="1:43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>
        <v>0.113943352</v>
      </c>
      <c r="U93" s="26"/>
      <c r="V93" s="26"/>
      <c r="AP93">
        <f t="shared" si="19"/>
        <v>1.299999999081527</v>
      </c>
    </row>
    <row r="94" spans="1:43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>
        <v>-5.0609992999999999E-2</v>
      </c>
      <c r="U94" s="26"/>
      <c r="V94" s="26"/>
      <c r="AP94">
        <f t="shared" si="19"/>
        <v>0.89000000072768037</v>
      </c>
    </row>
    <row r="95" spans="1:43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>
        <v>0.19589965200000001</v>
      </c>
      <c r="V95" s="26"/>
      <c r="AQ95">
        <f t="shared" ref="AQ95:AQ101" si="20">10^U95</f>
        <v>1.5699999985205961</v>
      </c>
    </row>
    <row r="96" spans="1:43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44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>
        <v>-5.0609992999999999E-2</v>
      </c>
      <c r="V97" s="26"/>
      <c r="AQ97">
        <f t="shared" si="20"/>
        <v>0.89000000072768037</v>
      </c>
    </row>
    <row r="98" spans="1:44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>
        <v>-5.0609992999999999E-2</v>
      </c>
      <c r="V98" s="26"/>
      <c r="AQ98">
        <f t="shared" si="20"/>
        <v>0.89000000072768037</v>
      </c>
    </row>
    <row r="99" spans="1:44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>
        <v>-5.0609992999999999E-2</v>
      </c>
      <c r="V99" s="26"/>
      <c r="AQ99">
        <f t="shared" si="20"/>
        <v>0.89000000072768037</v>
      </c>
    </row>
    <row r="100" spans="1:44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>
        <v>-5.0609992999999999E-2</v>
      </c>
      <c r="V100" s="26"/>
      <c r="AQ100">
        <f t="shared" si="20"/>
        <v>0.89000000072768037</v>
      </c>
    </row>
    <row r="101" spans="1:44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>
        <v>-5.0609992999999999E-2</v>
      </c>
      <c r="V101" s="26"/>
      <c r="AQ101">
        <f t="shared" si="20"/>
        <v>0.89000000072768037</v>
      </c>
    </row>
    <row r="102" spans="1:44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>
        <v>-5.0609992999999999E-2</v>
      </c>
      <c r="AR102">
        <f t="shared" ref="AR102:AR104" si="21">10^V102</f>
        <v>0.89000000072768037</v>
      </c>
    </row>
    <row r="103" spans="1:44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44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>
        <v>2.5305865E-2</v>
      </c>
      <c r="AR104">
        <f t="shared" si="21"/>
        <v>1.0599999993537645</v>
      </c>
    </row>
    <row r="105" spans="1:44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>
        <v>-5.0609992999999999E-2</v>
      </c>
      <c r="AR105">
        <f>10^V105</f>
        <v>0.89000000072768037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138"/>
  <sheetViews>
    <sheetView topLeftCell="AC78" workbookViewId="0">
      <selection activeCell="AR149" sqref="AR149"/>
    </sheetView>
  </sheetViews>
  <sheetFormatPr defaultColWidth="11.42578125" defaultRowHeight="15" x14ac:dyDescent="0.25"/>
  <sheetData>
    <row r="1" spans="1:32" x14ac:dyDescent="0.25">
      <c r="A1" s="26">
        <v>0.712649702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>
        <f>10^A1</f>
        <v>5.1600000044292296</v>
      </c>
    </row>
    <row r="2" spans="1:32" x14ac:dyDescent="0.25">
      <c r="A2" s="26">
        <v>0.88536121999999995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>
        <f t="shared" ref="AC2:AC5" si="0">10^A2</f>
        <v>7.6799999994427459</v>
      </c>
    </row>
    <row r="3" spans="1:32" x14ac:dyDescent="0.25">
      <c r="A3" s="26">
        <v>0.73158876500000003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>
        <f t="shared" si="0"/>
        <v>5.3899999976823993</v>
      </c>
    </row>
    <row r="4" spans="1:32" x14ac:dyDescent="0.25">
      <c r="A4" s="26">
        <v>0.5774918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>
        <f t="shared" si="0"/>
        <v>3.7800000014167541</v>
      </c>
    </row>
    <row r="5" spans="1:32" x14ac:dyDescent="0.25">
      <c r="A5" s="26">
        <v>0.33445375100000002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>
        <f t="shared" si="0"/>
        <v>2.1599999992493326</v>
      </c>
    </row>
    <row r="6" spans="1:32" x14ac:dyDescent="0.25">
      <c r="A6" s="26"/>
      <c r="B6" s="26">
        <v>0.67117284300000002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D6">
        <f t="shared" ref="AD6:AD10" si="1">10^B6</f>
        <v>4.6900000030768521</v>
      </c>
    </row>
    <row r="7" spans="1:32" x14ac:dyDescent="0.25">
      <c r="A7" s="26"/>
      <c r="B7" s="26">
        <v>0.33445375100000002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D7">
        <f t="shared" si="1"/>
        <v>2.1599999992493326</v>
      </c>
    </row>
    <row r="8" spans="1:32" x14ac:dyDescent="0.25">
      <c r="A8" s="26"/>
      <c r="B8" s="26">
        <v>0.43136376399999998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D8">
        <f t="shared" si="1"/>
        <v>2.6999999990115793</v>
      </c>
    </row>
    <row r="9" spans="1:32" x14ac:dyDescent="0.25">
      <c r="A9" s="26"/>
      <c r="B9" s="26">
        <v>0.49554433799999997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D9">
        <f t="shared" si="1"/>
        <v>3.1300000032687874</v>
      </c>
    </row>
    <row r="10" spans="1:32" x14ac:dyDescent="0.25">
      <c r="A10" s="26"/>
      <c r="B10" s="26">
        <v>0.60422605299999999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D10">
        <f t="shared" si="1"/>
        <v>4.0199999992181121</v>
      </c>
    </row>
    <row r="11" spans="1:32" x14ac:dyDescent="0.25">
      <c r="A11" s="26"/>
      <c r="B11" s="26"/>
      <c r="C11" s="26">
        <v>0.62634036699999995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E11">
        <f t="shared" ref="AE11:AE14" si="2">10^C11</f>
        <v>4.2299999963471118</v>
      </c>
    </row>
    <row r="12" spans="1:32" x14ac:dyDescent="0.25">
      <c r="A12" s="26"/>
      <c r="B12" s="26"/>
      <c r="C12" s="26">
        <v>0.43136376399999998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E12">
        <f t="shared" si="2"/>
        <v>2.6999999990115793</v>
      </c>
    </row>
    <row r="13" spans="1:32" x14ac:dyDescent="0.25">
      <c r="A13" s="26"/>
      <c r="B13" s="26"/>
      <c r="C13" s="26">
        <v>0.93145787099999999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E13">
        <f t="shared" si="2"/>
        <v>8.5400000061154291</v>
      </c>
    </row>
    <row r="14" spans="1:32" x14ac:dyDescent="0.25">
      <c r="A14" s="26"/>
      <c r="B14" s="26"/>
      <c r="C14" s="26">
        <v>0.33445375100000002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E14">
        <f t="shared" si="2"/>
        <v>2.1599999992493326</v>
      </c>
    </row>
    <row r="15" spans="1:32" x14ac:dyDescent="0.25">
      <c r="A15" s="26"/>
      <c r="B15" s="26"/>
      <c r="C15" s="26"/>
      <c r="D15" s="26">
        <v>0.49554433799999997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F15">
        <f t="shared" ref="AF15:AF19" si="3">10^D15</f>
        <v>3.1300000032687874</v>
      </c>
    </row>
    <row r="16" spans="1:32" x14ac:dyDescent="0.25">
      <c r="A16" s="26"/>
      <c r="B16" s="26"/>
      <c r="C16" s="26"/>
      <c r="D16" s="26">
        <v>0.33445375100000002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F16">
        <f t="shared" si="3"/>
        <v>2.1599999992493326</v>
      </c>
    </row>
    <row r="17" spans="1:36" x14ac:dyDescent="0.25">
      <c r="A17" s="26"/>
      <c r="B17" s="26"/>
      <c r="C17" s="26"/>
      <c r="D17" s="26">
        <v>0.33445375100000002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F17">
        <f t="shared" si="3"/>
        <v>2.1599999992493326</v>
      </c>
    </row>
    <row r="18" spans="1:36" x14ac:dyDescent="0.25">
      <c r="A18" s="26"/>
      <c r="B18" s="26"/>
      <c r="C18" s="26"/>
      <c r="D18" s="26">
        <v>0.33445375100000002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F18">
        <f t="shared" si="3"/>
        <v>2.1599999992493326</v>
      </c>
    </row>
    <row r="19" spans="1:36" x14ac:dyDescent="0.25">
      <c r="A19" s="26"/>
      <c r="B19" s="26"/>
      <c r="C19" s="26"/>
      <c r="D19" s="26">
        <v>0.78318869099999999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F19">
        <f t="shared" si="3"/>
        <v>6.0699999989481492</v>
      </c>
    </row>
    <row r="20" spans="1:36" x14ac:dyDescent="0.25">
      <c r="A20" s="26"/>
      <c r="B20" s="26"/>
      <c r="C20" s="26"/>
      <c r="D20" s="26"/>
      <c r="E20" s="26">
        <v>2.7132132449999999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G20">
        <f t="shared" ref="AG20:AG23" si="4">10^E20</f>
        <v>516.66999959375664</v>
      </c>
    </row>
    <row r="21" spans="1:36" x14ac:dyDescent="0.25">
      <c r="A21" s="26"/>
      <c r="B21" s="26"/>
      <c r="C21" s="26"/>
      <c r="D21" s="26"/>
      <c r="E21" s="26">
        <v>1.6389881589999999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G21">
        <f t="shared" si="4"/>
        <v>43.549999965536408</v>
      </c>
    </row>
    <row r="22" spans="1:36" x14ac:dyDescent="0.25">
      <c r="A22" s="26"/>
      <c r="B22" s="26"/>
      <c r="C22" s="26"/>
      <c r="D22" s="26"/>
      <c r="E22" s="26">
        <v>0.60422605299999999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G22">
        <f t="shared" si="4"/>
        <v>4.0199999992181121</v>
      </c>
    </row>
    <row r="23" spans="1:36" x14ac:dyDescent="0.25">
      <c r="A23" s="26"/>
      <c r="B23" s="26"/>
      <c r="C23" s="26"/>
      <c r="D23" s="26"/>
      <c r="E23" s="26">
        <v>0.88252453799999997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G23">
        <f t="shared" si="4"/>
        <v>7.630000000792692</v>
      </c>
    </row>
    <row r="24" spans="1:36" x14ac:dyDescent="0.25">
      <c r="A24" s="26"/>
      <c r="B24" s="26"/>
      <c r="C24" s="26"/>
      <c r="D24" s="26"/>
      <c r="E24" s="26"/>
      <c r="F24" s="26">
        <v>0.60422605299999999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H24">
        <f t="shared" ref="AH24:AH27" si="5">10^F24</f>
        <v>4.0199999992181121</v>
      </c>
    </row>
    <row r="25" spans="1:36" x14ac:dyDescent="0.25">
      <c r="A25" s="26"/>
      <c r="B25" s="26"/>
      <c r="C25" s="26"/>
      <c r="D25" s="26"/>
      <c r="E25" s="26"/>
      <c r="F25" s="26">
        <v>0.60422605299999999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H25">
        <f t="shared" si="5"/>
        <v>4.0199999992181121</v>
      </c>
    </row>
    <row r="26" spans="1:36" x14ac:dyDescent="0.25">
      <c r="A26" s="26"/>
      <c r="B26" s="26"/>
      <c r="C26" s="26"/>
      <c r="D26" s="26"/>
      <c r="E26" s="26"/>
      <c r="F26" s="26">
        <v>0.60422605299999999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H26">
        <f t="shared" si="5"/>
        <v>4.0199999992181121</v>
      </c>
    </row>
    <row r="27" spans="1:36" x14ac:dyDescent="0.25">
      <c r="A27" s="26"/>
      <c r="B27" s="26"/>
      <c r="C27" s="26"/>
      <c r="D27" s="26"/>
      <c r="E27" s="26"/>
      <c r="F27" s="26">
        <v>0.60422605299999999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H27">
        <f t="shared" si="5"/>
        <v>4.0199999992181121</v>
      </c>
    </row>
    <row r="28" spans="1:36" x14ac:dyDescent="0.25">
      <c r="A28" s="26"/>
      <c r="B28" s="26"/>
      <c r="C28" s="26"/>
      <c r="D28" s="26"/>
      <c r="E28" s="26"/>
      <c r="F28" s="26"/>
      <c r="G28" s="26">
        <v>1.1883659259999999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I28">
        <f t="shared" ref="AI28:AI30" si="6">10^G28</f>
        <v>15.429999997756413</v>
      </c>
    </row>
    <row r="29" spans="1:36" x14ac:dyDescent="0.25">
      <c r="A29" s="26"/>
      <c r="B29" s="26"/>
      <c r="C29" s="26"/>
      <c r="D29" s="26"/>
      <c r="E29" s="26"/>
      <c r="F29" s="26"/>
      <c r="G29" s="26">
        <v>0.57518784499999998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I29">
        <f t="shared" si="6"/>
        <v>3.7600000006262908</v>
      </c>
    </row>
    <row r="30" spans="1:36" x14ac:dyDescent="0.25">
      <c r="A30" s="26"/>
      <c r="B30" s="26"/>
      <c r="C30" s="26"/>
      <c r="D30" s="26"/>
      <c r="E30" s="26"/>
      <c r="F30" s="26"/>
      <c r="G30" s="26">
        <v>0.45484486000000002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I30">
        <f t="shared" si="6"/>
        <v>2.8499999999441532</v>
      </c>
    </row>
    <row r="31" spans="1:36" x14ac:dyDescent="0.25">
      <c r="A31" s="26"/>
      <c r="B31" s="26"/>
      <c r="C31" s="26"/>
      <c r="D31" s="26"/>
      <c r="E31" s="26"/>
      <c r="F31" s="26"/>
      <c r="G31" s="26"/>
      <c r="H31" s="26">
        <v>1.5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J31">
        <f t="shared" ref="AJ31:AJ36" si="7">10^H31</f>
        <v>31.622776601683803</v>
      </c>
    </row>
    <row r="32" spans="1:36" x14ac:dyDescent="0.25">
      <c r="A32" s="26"/>
      <c r="B32" s="26"/>
      <c r="C32" s="26"/>
      <c r="D32" s="26"/>
      <c r="E32" s="26"/>
      <c r="F32" s="26"/>
      <c r="G32" s="26"/>
      <c r="H32" s="26">
        <v>1.98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J32">
        <f t="shared" si="7"/>
        <v>95.499258602143655</v>
      </c>
    </row>
    <row r="33" spans="1:40" x14ac:dyDescent="0.25">
      <c r="A33" s="26"/>
      <c r="B33" s="26"/>
      <c r="C33" s="26"/>
      <c r="D33" s="26"/>
      <c r="E33" s="26"/>
      <c r="F33" s="26"/>
      <c r="G33" s="26"/>
      <c r="H33" s="26">
        <v>1.39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J33">
        <f t="shared" si="7"/>
        <v>24.547089156850305</v>
      </c>
    </row>
    <row r="34" spans="1:40" x14ac:dyDescent="0.25">
      <c r="A34" s="26"/>
      <c r="B34" s="26"/>
      <c r="C34" s="26"/>
      <c r="D34" s="26"/>
      <c r="E34" s="26"/>
      <c r="F34" s="26"/>
      <c r="G34" s="26"/>
      <c r="H34" s="26">
        <v>0.45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J34">
        <f t="shared" si="7"/>
        <v>2.8183829312644542</v>
      </c>
    </row>
    <row r="35" spans="1:40" x14ac:dyDescent="0.25">
      <c r="A35" s="26"/>
      <c r="B35" s="26"/>
      <c r="C35" s="26"/>
      <c r="D35" s="26"/>
      <c r="E35" s="26"/>
      <c r="F35" s="26"/>
      <c r="G35" s="26"/>
      <c r="H35" s="26">
        <v>0.57999999999999996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J35">
        <f t="shared" si="7"/>
        <v>3.8018939632056119</v>
      </c>
    </row>
    <row r="36" spans="1:40" x14ac:dyDescent="0.25">
      <c r="A36" s="26"/>
      <c r="B36" s="26"/>
      <c r="C36" s="26"/>
      <c r="D36" s="26"/>
      <c r="E36" s="26"/>
      <c r="F36" s="26"/>
      <c r="G36" s="26"/>
      <c r="H36" s="26">
        <v>1.1299999999999999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J36">
        <f t="shared" si="7"/>
        <v>13.489628825916535</v>
      </c>
    </row>
    <row r="37" spans="1:40" x14ac:dyDescent="0.25">
      <c r="A37" s="26"/>
      <c r="B37" s="26"/>
      <c r="C37" s="26"/>
      <c r="D37" s="26"/>
      <c r="E37" s="26"/>
      <c r="F37" s="26"/>
      <c r="G37" s="26"/>
      <c r="H37" s="26"/>
      <c r="I37" s="26">
        <v>0.56000000000000005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K37">
        <f t="shared" ref="AK37:AK40" si="8">10^I37</f>
        <v>3.630780547701014</v>
      </c>
    </row>
    <row r="38" spans="1:40" x14ac:dyDescent="0.25">
      <c r="A38" s="26"/>
      <c r="B38" s="26"/>
      <c r="C38" s="26"/>
      <c r="D38" s="26"/>
      <c r="E38" s="26"/>
      <c r="F38" s="26"/>
      <c r="G38" s="26"/>
      <c r="H38" s="26"/>
      <c r="I38" s="26">
        <v>-0.68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K38">
        <f t="shared" si="8"/>
        <v>0.20892961308540392</v>
      </c>
    </row>
    <row r="39" spans="1:40" x14ac:dyDescent="0.25">
      <c r="A39" s="26"/>
      <c r="B39" s="26"/>
      <c r="C39" s="26"/>
      <c r="D39" s="26"/>
      <c r="E39" s="26"/>
      <c r="F39" s="26"/>
      <c r="G39" s="26"/>
      <c r="H39" s="26"/>
      <c r="I39" s="26">
        <v>-0.68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K39">
        <f t="shared" si="8"/>
        <v>0.20892961308540392</v>
      </c>
    </row>
    <row r="40" spans="1:40" x14ac:dyDescent="0.25">
      <c r="A40" s="26"/>
      <c r="B40" s="26"/>
      <c r="C40" s="26"/>
      <c r="D40" s="26"/>
      <c r="E40" s="26"/>
      <c r="F40" s="26"/>
      <c r="G40" s="26"/>
      <c r="H40" s="26"/>
      <c r="I40" s="26">
        <v>0.37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K40">
        <f t="shared" si="8"/>
        <v>2.344228815319922</v>
      </c>
    </row>
    <row r="41" spans="1:4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>
        <v>-0.68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L41">
        <f t="shared" ref="AL41:AL42" si="9">10^J41</f>
        <v>0.20892961308540392</v>
      </c>
    </row>
    <row r="42" spans="1:4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>
        <v>-0.68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L42">
        <f t="shared" si="9"/>
        <v>0.20892961308540392</v>
      </c>
    </row>
    <row r="43" spans="1:40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>
        <v>-0.68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M43">
        <f t="shared" ref="AM43:AM45" si="10">10^K43</f>
        <v>0.20892961308540392</v>
      </c>
    </row>
    <row r="44" spans="1:40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>
        <v>-0.68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M44">
        <f t="shared" si="10"/>
        <v>0.20892961308540392</v>
      </c>
    </row>
    <row r="45" spans="1:40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>
        <v>-0.68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M45">
        <f t="shared" si="10"/>
        <v>0.20892961308540392</v>
      </c>
    </row>
    <row r="46" spans="1:40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>
        <v>0.61595005199999997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N46">
        <f t="shared" ref="AN46:AN50" si="11">10^L46</f>
        <v>4.1300000032675159</v>
      </c>
    </row>
    <row r="47" spans="1:40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>
        <v>0.70156798499999995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N47">
        <f t="shared" si="11"/>
        <v>5.0299999993522491</v>
      </c>
    </row>
    <row r="48" spans="1:40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>
        <v>0.61595005199999997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N48">
        <f t="shared" si="11"/>
        <v>4.1300000032675159</v>
      </c>
    </row>
    <row r="49" spans="1:43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>
        <v>0.61595005199999997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N49">
        <f t="shared" si="11"/>
        <v>4.1300000032675159</v>
      </c>
    </row>
    <row r="50" spans="1:43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>
        <v>0.61595005199999997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N50">
        <f t="shared" si="11"/>
        <v>4.1300000032675159</v>
      </c>
    </row>
    <row r="51" spans="1:43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>
        <v>0.68574173900000002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O51">
        <f t="shared" ref="AO51:AO55" si="12">10^M51</f>
        <v>4.8500000044417364</v>
      </c>
    </row>
    <row r="52" spans="1:43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>
        <v>0.61595005199999997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O52">
        <f t="shared" si="12"/>
        <v>4.1300000032675159</v>
      </c>
    </row>
    <row r="53" spans="1:43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>
        <v>0.61595005199999997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O53">
        <f t="shared" si="12"/>
        <v>4.1300000032675159</v>
      </c>
    </row>
    <row r="54" spans="1:43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>
        <v>0.61595005199999997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O54">
        <f t="shared" si="12"/>
        <v>4.1300000032675159</v>
      </c>
    </row>
    <row r="55" spans="1:43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>
        <v>0.61595005199999997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O55">
        <f t="shared" si="12"/>
        <v>4.1300000032675159</v>
      </c>
    </row>
    <row r="56" spans="1:43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>
        <v>1.1479853209999999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P56">
        <f t="shared" ref="AP56:AP61" si="13">10^N56</f>
        <v>14.060000010236607</v>
      </c>
    </row>
    <row r="57" spans="1:43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>
        <v>1.7414667619999999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P57">
        <f t="shared" si="13"/>
        <v>55.140000029232958</v>
      </c>
    </row>
    <row r="58" spans="1:43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>
        <v>0.61595005199999997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P58">
        <f t="shared" si="13"/>
        <v>4.1300000032675159</v>
      </c>
    </row>
    <row r="59" spans="1:43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>
        <v>0.61595005199999997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P59">
        <f t="shared" si="13"/>
        <v>4.1300000032675159</v>
      </c>
    </row>
    <row r="60" spans="1:43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>
        <v>0.61595005199999997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P60">
        <f t="shared" si="13"/>
        <v>4.1300000032675159</v>
      </c>
    </row>
    <row r="61" spans="1:43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>
        <v>0.61595005199999997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P61">
        <f t="shared" si="13"/>
        <v>4.1300000032675159</v>
      </c>
    </row>
    <row r="62" spans="1:43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>
        <v>1.301464073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Q62">
        <f t="shared" ref="AQ62:AQ65" si="14">10^O62</f>
        <v>20.019999993394208</v>
      </c>
    </row>
    <row r="63" spans="1:43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>
        <v>0.61595005199999997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Q63">
        <f t="shared" si="14"/>
        <v>4.1300000032675159</v>
      </c>
    </row>
    <row r="64" spans="1:43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>
        <v>0.61595005199999997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Q64">
        <f t="shared" si="14"/>
        <v>4.1300000032675159</v>
      </c>
    </row>
    <row r="65" spans="1:46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>
        <v>0.61595005199999997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Q65">
        <f t="shared" si="14"/>
        <v>4.1300000032675159</v>
      </c>
    </row>
    <row r="66" spans="1:46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>
        <v>0.61595005199999997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Q66">
        <f t="shared" ref="AQ66:AQ67" si="15">10^O66</f>
        <v>4.1300000032675159</v>
      </c>
    </row>
    <row r="67" spans="1:46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>
        <v>0.61595005199999997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Q67">
        <f t="shared" si="15"/>
        <v>4.1300000032675159</v>
      </c>
    </row>
    <row r="68" spans="1:46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>
        <v>0.61595005199999997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R68">
        <f t="shared" ref="AR68:AR73" si="16">10^P68</f>
        <v>4.1300000032675159</v>
      </c>
    </row>
    <row r="69" spans="1:46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>
        <v>0.88138465700000002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R69">
        <f t="shared" si="16"/>
        <v>7.6100000040201792</v>
      </c>
    </row>
    <row r="70" spans="1:46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>
        <v>0.61595005199999997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R70">
        <f t="shared" si="16"/>
        <v>4.1300000032675159</v>
      </c>
    </row>
    <row r="71" spans="1:46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>
        <v>0.61595005199999997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R71">
        <f t="shared" si="16"/>
        <v>4.1300000032675159</v>
      </c>
    </row>
    <row r="72" spans="1:46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>
        <v>0.61595005199999997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R72">
        <f t="shared" si="16"/>
        <v>4.1300000032675159</v>
      </c>
    </row>
    <row r="73" spans="1:46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>
        <v>0.61595005199999997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R73">
        <f t="shared" si="16"/>
        <v>4.1300000032675159</v>
      </c>
    </row>
    <row r="74" spans="1:46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>
        <v>0.61595005199999997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S74">
        <f t="shared" ref="AS74:AS78" si="17">10^Q74</f>
        <v>4.1300000032675159</v>
      </c>
    </row>
    <row r="75" spans="1:46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>
        <v>0.61595005199999997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S75">
        <f t="shared" si="17"/>
        <v>4.1300000032675159</v>
      </c>
    </row>
    <row r="76" spans="1:46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>
        <v>0.61595005199999997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S76">
        <f t="shared" si="17"/>
        <v>4.1300000032675159</v>
      </c>
    </row>
    <row r="77" spans="1:46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>
        <v>0.61595005199999997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S77">
        <f t="shared" si="17"/>
        <v>4.1300000032675159</v>
      </c>
    </row>
    <row r="78" spans="1:46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>
        <v>0.61595005199999997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S78">
        <f t="shared" si="17"/>
        <v>4.1300000032675159</v>
      </c>
    </row>
    <row r="79" spans="1:46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>
        <v>1.263162465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T79">
        <f t="shared" ref="AT79:AT83" si="18">10^R79</f>
        <v>18.330000001594701</v>
      </c>
    </row>
    <row r="80" spans="1:46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>
        <v>1.400537989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T80">
        <f t="shared" si="18"/>
        <v>25.1499999773024</v>
      </c>
    </row>
    <row r="81" spans="1:49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>
        <v>1.118264726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T81">
        <f t="shared" si="18"/>
        <v>13.129999997294778</v>
      </c>
    </row>
    <row r="82" spans="1:49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>
        <v>0.73319726500000004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T82">
        <f t="shared" si="18"/>
        <v>5.4099999986724674</v>
      </c>
    </row>
    <row r="83" spans="1:49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>
        <v>1.365300749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T83">
        <f t="shared" si="18"/>
        <v>23.190000019330373</v>
      </c>
    </row>
    <row r="84" spans="1:49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>
        <v>0.61595005199999997</v>
      </c>
      <c r="T84" s="26"/>
      <c r="U84" s="26"/>
      <c r="V84" s="26"/>
      <c r="W84" s="26"/>
      <c r="X84" s="26"/>
      <c r="Y84" s="26"/>
      <c r="Z84" s="26"/>
      <c r="AA84" s="26"/>
      <c r="AB84" s="26"/>
      <c r="AU84">
        <f t="shared" ref="AU84:AU88" si="19">10^S84</f>
        <v>4.1300000032675159</v>
      </c>
    </row>
    <row r="85" spans="1:49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>
        <v>0.61595005199999997</v>
      </c>
      <c r="T85" s="26"/>
      <c r="U85" s="26"/>
      <c r="V85" s="26"/>
      <c r="W85" s="26"/>
      <c r="X85" s="26"/>
      <c r="Y85" s="26"/>
      <c r="Z85" s="26"/>
      <c r="AA85" s="26"/>
      <c r="AB85" s="26"/>
      <c r="AU85">
        <f t="shared" si="19"/>
        <v>4.1300000032675159</v>
      </c>
    </row>
    <row r="86" spans="1:49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>
        <v>0.61595005199999997</v>
      </c>
      <c r="T86" s="26"/>
      <c r="U86" s="26"/>
      <c r="V86" s="26"/>
      <c r="W86" s="26"/>
      <c r="X86" s="26"/>
      <c r="Y86" s="26"/>
      <c r="Z86" s="26"/>
      <c r="AA86" s="26"/>
      <c r="AB86" s="26"/>
      <c r="AU86">
        <f t="shared" si="19"/>
        <v>4.1300000032675159</v>
      </c>
    </row>
    <row r="87" spans="1:49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>
        <v>0.61595005199999997</v>
      </c>
      <c r="T87" s="26"/>
      <c r="U87" s="26"/>
      <c r="V87" s="26"/>
      <c r="W87" s="26"/>
      <c r="X87" s="26"/>
      <c r="Y87" s="26"/>
      <c r="Z87" s="26"/>
      <c r="AA87" s="26"/>
      <c r="AB87" s="26"/>
      <c r="AU87">
        <f t="shared" si="19"/>
        <v>4.1300000032675159</v>
      </c>
    </row>
    <row r="88" spans="1:49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>
        <v>0.61595005199999997</v>
      </c>
      <c r="T88" s="26"/>
      <c r="U88" s="26"/>
      <c r="V88" s="26"/>
      <c r="W88" s="26"/>
      <c r="X88" s="26"/>
      <c r="Y88" s="26"/>
      <c r="Z88" s="26"/>
      <c r="AA88" s="26"/>
      <c r="AB88" s="26"/>
      <c r="AU88">
        <f t="shared" si="19"/>
        <v>4.1300000032675159</v>
      </c>
    </row>
    <row r="89" spans="1:49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>
        <v>0.61595005199999997</v>
      </c>
      <c r="U89" s="26"/>
      <c r="V89" s="26"/>
      <c r="W89" s="26"/>
      <c r="X89" s="26"/>
      <c r="Y89" s="26"/>
      <c r="Z89" s="26"/>
      <c r="AA89" s="26"/>
      <c r="AB89" s="26"/>
      <c r="AV89">
        <f t="shared" ref="AV89:AV94" si="20">10^T89</f>
        <v>4.1300000032675159</v>
      </c>
    </row>
    <row r="90" spans="1:49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>
        <v>0.61595005199999997</v>
      </c>
      <c r="U90" s="26"/>
      <c r="V90" s="26"/>
      <c r="W90" s="26"/>
      <c r="X90" s="26"/>
      <c r="Y90" s="26"/>
      <c r="Z90" s="26"/>
      <c r="AA90" s="26"/>
      <c r="AB90" s="26"/>
      <c r="AV90">
        <f t="shared" si="20"/>
        <v>4.1300000032675159</v>
      </c>
    </row>
    <row r="91" spans="1:49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>
        <v>0.61595005199999997</v>
      </c>
      <c r="U91" s="26"/>
      <c r="V91" s="26"/>
      <c r="W91" s="26"/>
      <c r="X91" s="26"/>
      <c r="Y91" s="26"/>
      <c r="Z91" s="26"/>
      <c r="AA91" s="26"/>
      <c r="AB91" s="26"/>
      <c r="AV91">
        <f t="shared" si="20"/>
        <v>4.1300000032675159</v>
      </c>
    </row>
    <row r="92" spans="1:49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>
        <v>0.61595005199999997</v>
      </c>
      <c r="U92" s="26"/>
      <c r="V92" s="26"/>
      <c r="W92" s="26"/>
      <c r="X92" s="26"/>
      <c r="Y92" s="26"/>
      <c r="Z92" s="26"/>
      <c r="AA92" s="26"/>
      <c r="AB92" s="26"/>
      <c r="AV92">
        <f t="shared" si="20"/>
        <v>4.1300000032675159</v>
      </c>
    </row>
    <row r="93" spans="1:49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>
        <v>0.61595005199999997</v>
      </c>
      <c r="U93" s="26"/>
      <c r="V93" s="26"/>
      <c r="W93" s="26"/>
      <c r="X93" s="26"/>
      <c r="Y93" s="26"/>
      <c r="Z93" s="26"/>
      <c r="AA93" s="26"/>
      <c r="AB93" s="26"/>
      <c r="AV93">
        <f t="shared" si="20"/>
        <v>4.1300000032675159</v>
      </c>
    </row>
    <row r="94" spans="1:49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>
        <v>0.61595005199999997</v>
      </c>
      <c r="U94" s="26"/>
      <c r="V94" s="26"/>
      <c r="W94" s="26"/>
      <c r="X94" s="26"/>
      <c r="Y94" s="26"/>
      <c r="Z94" s="26"/>
      <c r="AA94" s="26"/>
      <c r="AB94" s="26"/>
      <c r="AV94">
        <f t="shared" si="20"/>
        <v>4.1300000032675159</v>
      </c>
    </row>
    <row r="95" spans="1:49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>
        <v>0.57054294000000005</v>
      </c>
      <c r="V95" s="26"/>
      <c r="W95" s="26"/>
      <c r="X95" s="26"/>
      <c r="Y95" s="26"/>
      <c r="Z95" s="26"/>
      <c r="AA95" s="26"/>
      <c r="AB95" s="26"/>
      <c r="AW95">
        <f t="shared" ref="AW95:AW100" si="21">10^U95</f>
        <v>3.7200000010116212</v>
      </c>
    </row>
    <row r="96" spans="1:49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>
        <v>0.57054294000000005</v>
      </c>
      <c r="V96" s="26"/>
      <c r="W96" s="26"/>
      <c r="X96" s="26"/>
      <c r="Y96" s="26"/>
      <c r="Z96" s="26"/>
      <c r="AA96" s="26"/>
      <c r="AB96" s="26"/>
      <c r="AW96">
        <f t="shared" si="21"/>
        <v>3.7200000010116212</v>
      </c>
    </row>
    <row r="97" spans="1:5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>
        <v>0.57054294000000005</v>
      </c>
      <c r="V97" s="26"/>
      <c r="W97" s="26"/>
      <c r="X97" s="26"/>
      <c r="Y97" s="26"/>
      <c r="Z97" s="26"/>
      <c r="AA97" s="26"/>
      <c r="AB97" s="26"/>
      <c r="AW97">
        <f t="shared" si="21"/>
        <v>3.7200000010116212</v>
      </c>
    </row>
    <row r="98" spans="1:5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>
        <v>0.57054294000000005</v>
      </c>
      <c r="V98" s="26"/>
      <c r="W98" s="26"/>
      <c r="X98" s="26"/>
      <c r="Y98" s="26"/>
      <c r="Z98" s="26"/>
      <c r="AA98" s="26"/>
      <c r="AB98" s="26"/>
      <c r="AW98">
        <f t="shared" si="21"/>
        <v>3.7200000010116212</v>
      </c>
    </row>
    <row r="99" spans="1:5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>
        <v>0.57054294000000005</v>
      </c>
      <c r="V99" s="26"/>
      <c r="W99" s="26"/>
      <c r="X99" s="26"/>
      <c r="Y99" s="26"/>
      <c r="Z99" s="26"/>
      <c r="AA99" s="26"/>
      <c r="AB99" s="26"/>
      <c r="AW99">
        <f t="shared" si="21"/>
        <v>3.7200000010116212</v>
      </c>
    </row>
    <row r="100" spans="1:5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>
        <v>0.57054294000000005</v>
      </c>
      <c r="V100" s="26"/>
      <c r="W100" s="26"/>
      <c r="X100" s="26"/>
      <c r="Y100" s="26"/>
      <c r="Z100" s="26"/>
      <c r="AA100" s="26"/>
      <c r="AB100" s="26"/>
      <c r="AW100">
        <f t="shared" si="21"/>
        <v>3.7200000010116212</v>
      </c>
    </row>
    <row r="101" spans="1:5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>
        <v>1.2574385669999999</v>
      </c>
      <c r="W101" s="26"/>
      <c r="X101" s="26"/>
      <c r="Y101" s="26"/>
      <c r="Z101" s="26"/>
      <c r="AA101" s="26"/>
      <c r="AB101" s="26"/>
      <c r="AX101">
        <f t="shared" ref="AX101:AX106" si="22">10^V101</f>
        <v>18.090000005839286</v>
      </c>
    </row>
    <row r="102" spans="1:5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>
        <v>1.0244856680000001</v>
      </c>
      <c r="W102" s="26"/>
      <c r="X102" s="26"/>
      <c r="Y102" s="26"/>
      <c r="Z102" s="26"/>
      <c r="AA102" s="26"/>
      <c r="AB102" s="26"/>
      <c r="AX102">
        <f t="shared" si="22"/>
        <v>10.580000007328703</v>
      </c>
    </row>
    <row r="103" spans="1:5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>
        <v>0.76117581300000003</v>
      </c>
      <c r="W103" s="26"/>
      <c r="X103" s="26"/>
      <c r="Y103" s="26"/>
      <c r="Z103" s="26"/>
      <c r="AA103" s="26"/>
      <c r="AB103" s="26"/>
      <c r="AX103">
        <f t="shared" si="22"/>
        <v>5.7699999979309666</v>
      </c>
    </row>
    <row r="104" spans="1:5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>
        <v>0.82542611799999999</v>
      </c>
      <c r="W104" s="26"/>
      <c r="X104" s="26"/>
      <c r="Y104" s="26"/>
      <c r="Z104" s="26"/>
      <c r="AA104" s="26"/>
      <c r="AB104" s="26"/>
      <c r="AX104">
        <f t="shared" si="22"/>
        <v>6.6900000035765226</v>
      </c>
    </row>
    <row r="105" spans="1:5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>
        <v>0.57054294000000005</v>
      </c>
      <c r="W105" s="26"/>
      <c r="X105" s="26"/>
      <c r="Y105" s="26"/>
      <c r="Z105" s="26"/>
      <c r="AA105" s="26"/>
      <c r="AB105" s="26"/>
      <c r="AX105">
        <f t="shared" si="22"/>
        <v>3.7200000010116212</v>
      </c>
    </row>
    <row r="106" spans="1:5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>
        <v>0.57054294000000005</v>
      </c>
      <c r="W106" s="26"/>
      <c r="X106" s="26"/>
      <c r="Y106" s="26"/>
      <c r="Z106" s="26"/>
      <c r="AA106" s="26"/>
      <c r="AB106" s="26"/>
      <c r="AX106">
        <f t="shared" si="22"/>
        <v>3.7200000010116212</v>
      </c>
    </row>
    <row r="107" spans="1:5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>
        <v>0.57054294000000005</v>
      </c>
      <c r="X107" s="26"/>
      <c r="Y107" s="26"/>
      <c r="Z107" s="26"/>
      <c r="AA107" s="26"/>
      <c r="AB107" s="26"/>
      <c r="AY107">
        <f t="shared" ref="AY107:AY112" si="23">10^W107</f>
        <v>3.7200000010116212</v>
      </c>
    </row>
    <row r="108" spans="1:5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>
        <v>0.57054294000000005</v>
      </c>
      <c r="X108" s="26"/>
      <c r="Y108" s="26"/>
      <c r="Z108" s="26"/>
      <c r="AA108" s="26"/>
      <c r="AB108" s="26"/>
      <c r="AY108">
        <f t="shared" si="23"/>
        <v>3.7200000010116212</v>
      </c>
    </row>
    <row r="109" spans="1:5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>
        <v>0.57054294000000005</v>
      </c>
      <c r="X109" s="26"/>
      <c r="Y109" s="26"/>
      <c r="Z109" s="26"/>
      <c r="AA109" s="26"/>
      <c r="AB109" s="26"/>
      <c r="AY109">
        <f t="shared" si="23"/>
        <v>3.7200000010116212</v>
      </c>
    </row>
    <row r="110" spans="1:5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>
        <v>0.57054294000000005</v>
      </c>
      <c r="X110" s="26"/>
      <c r="Y110" s="26"/>
      <c r="Z110" s="26"/>
      <c r="AA110" s="26"/>
      <c r="AB110" s="26"/>
      <c r="AY110">
        <f t="shared" si="23"/>
        <v>3.7200000010116212</v>
      </c>
    </row>
    <row r="111" spans="1:5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>
        <v>0.57054294000000005</v>
      </c>
      <c r="X111" s="26"/>
      <c r="Y111" s="26"/>
      <c r="Z111" s="26"/>
      <c r="AA111" s="26"/>
      <c r="AB111" s="26"/>
      <c r="AY111">
        <f t="shared" si="23"/>
        <v>3.7200000010116212</v>
      </c>
    </row>
    <row r="112" spans="1:5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>
        <v>0.57054294000000005</v>
      </c>
      <c r="X112" s="26"/>
      <c r="Y112" s="26"/>
      <c r="Z112" s="26"/>
      <c r="AA112" s="26"/>
      <c r="AB112" s="26"/>
      <c r="AY112">
        <f t="shared" si="23"/>
        <v>3.7200000010116212</v>
      </c>
    </row>
    <row r="113" spans="1:54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>
        <v>0.57054294000000005</v>
      </c>
      <c r="Y113" s="26"/>
      <c r="Z113" s="26"/>
      <c r="AA113" s="26"/>
      <c r="AB113" s="26"/>
      <c r="AZ113">
        <f t="shared" ref="AZ113:AZ118" si="24">10^X113</f>
        <v>3.7200000010116212</v>
      </c>
    </row>
    <row r="114" spans="1:54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>
        <v>0.57054294000000005</v>
      </c>
      <c r="Y114" s="26"/>
      <c r="Z114" s="26"/>
      <c r="AA114" s="26"/>
      <c r="AB114" s="26"/>
      <c r="AZ114">
        <f t="shared" si="24"/>
        <v>3.7200000010116212</v>
      </c>
    </row>
    <row r="115" spans="1:54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>
        <v>0.57054294000000005</v>
      </c>
      <c r="Y115" s="26"/>
      <c r="Z115" s="26"/>
      <c r="AA115" s="26"/>
      <c r="AB115" s="26"/>
      <c r="AZ115">
        <f t="shared" si="24"/>
        <v>3.7200000010116212</v>
      </c>
    </row>
    <row r="116" spans="1:54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>
        <v>0.57054294000000005</v>
      </c>
      <c r="Y116" s="26"/>
      <c r="Z116" s="26"/>
      <c r="AA116" s="26"/>
      <c r="AB116" s="26"/>
      <c r="AZ116">
        <f t="shared" si="24"/>
        <v>3.7200000010116212</v>
      </c>
    </row>
    <row r="117" spans="1:54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>
        <v>0.57054294000000005</v>
      </c>
      <c r="Y117" s="26"/>
      <c r="Z117" s="26"/>
      <c r="AA117" s="26"/>
      <c r="AB117" s="26"/>
      <c r="AZ117">
        <f t="shared" si="24"/>
        <v>3.7200000010116212</v>
      </c>
    </row>
    <row r="118" spans="1:54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>
        <v>0.57054294000000005</v>
      </c>
      <c r="Y118" s="26"/>
      <c r="Z118" s="26"/>
      <c r="AA118" s="26"/>
      <c r="AB118" s="26"/>
      <c r="AZ118">
        <f t="shared" si="24"/>
        <v>3.7200000010116212</v>
      </c>
    </row>
    <row r="119" spans="1:54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>
        <v>1.2574385669999999</v>
      </c>
      <c r="Z119" s="26"/>
      <c r="AA119" s="26"/>
      <c r="AB119" s="26"/>
      <c r="BA119">
        <f t="shared" ref="BA119:BA124" si="25">10^Y119</f>
        <v>18.090000005839286</v>
      </c>
    </row>
    <row r="120" spans="1:54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>
        <v>1.4858633299999999</v>
      </c>
      <c r="Z120" s="26"/>
      <c r="AA120" s="26"/>
      <c r="AB120" s="26"/>
      <c r="BA120">
        <f t="shared" si="25"/>
        <v>30.610000028380721</v>
      </c>
    </row>
    <row r="121" spans="1:54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>
        <v>0.93449845099999995</v>
      </c>
      <c r="Z121" s="26"/>
      <c r="AA121" s="26"/>
      <c r="AB121" s="26"/>
      <c r="BA121">
        <f t="shared" si="25"/>
        <v>8.5999999951768178</v>
      </c>
    </row>
    <row r="122" spans="1:54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>
        <v>0.57054294000000005</v>
      </c>
      <c r="Z122" s="26"/>
      <c r="AA122" s="26"/>
      <c r="AB122" s="26"/>
      <c r="BA122">
        <f t="shared" si="25"/>
        <v>3.7200000010116212</v>
      </c>
    </row>
    <row r="123" spans="1:54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>
        <v>0.57054294000000005</v>
      </c>
      <c r="Z123" s="26"/>
      <c r="AA123" s="26"/>
      <c r="AB123" s="26"/>
      <c r="BA123">
        <f t="shared" si="25"/>
        <v>3.7200000010116212</v>
      </c>
    </row>
    <row r="124" spans="1:54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>
        <v>0.88252453799999997</v>
      </c>
      <c r="Z124" s="26"/>
      <c r="AA124" s="26"/>
      <c r="AB124" s="26"/>
      <c r="BA124">
        <f t="shared" si="25"/>
        <v>7.630000000792692</v>
      </c>
    </row>
    <row r="125" spans="1:54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>
        <v>-5.0609992999999999E-2</v>
      </c>
      <c r="AA125" s="26"/>
      <c r="AB125" s="26"/>
      <c r="BB125">
        <f t="shared" ref="BB125:BB129" si="26">10^Z125</f>
        <v>0.89000000072768037</v>
      </c>
    </row>
    <row r="126" spans="1:54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>
        <v>-5.0609992999999999E-2</v>
      </c>
      <c r="AA126" s="26"/>
      <c r="AB126" s="26"/>
      <c r="BB126">
        <f t="shared" si="26"/>
        <v>0.89000000072768037</v>
      </c>
    </row>
    <row r="127" spans="1:54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>
        <v>-5.0609992999999999E-2</v>
      </c>
      <c r="AA127" s="26"/>
      <c r="AB127" s="26"/>
      <c r="BB127">
        <f t="shared" si="26"/>
        <v>0.89000000072768037</v>
      </c>
    </row>
    <row r="128" spans="1:54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>
        <v>-5.0609992999999999E-2</v>
      </c>
      <c r="AA128" s="26"/>
      <c r="AB128" s="26"/>
      <c r="BB128">
        <f t="shared" si="26"/>
        <v>0.89000000072768037</v>
      </c>
    </row>
    <row r="129" spans="1:56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>
        <v>-5.0609992999999999E-2</v>
      </c>
      <c r="AA129" s="26"/>
      <c r="AB129" s="26"/>
      <c r="BB129">
        <f t="shared" si="26"/>
        <v>0.89000000072768037</v>
      </c>
    </row>
    <row r="130" spans="1:56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>
        <v>-4.5757490999999997E-2</v>
      </c>
      <c r="AB130" s="26"/>
      <c r="BC130">
        <f t="shared" ref="BC130:BC135" si="27">10^AA130</f>
        <v>0.8999999990895754</v>
      </c>
    </row>
    <row r="131" spans="1:56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>
        <v>2.5305865E-2</v>
      </c>
      <c r="AB131" s="26"/>
      <c r="BC131">
        <f t="shared" si="27"/>
        <v>1.0599999993537645</v>
      </c>
    </row>
    <row r="132" spans="1:56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>
        <v>0.24303804900000001</v>
      </c>
      <c r="AB132" s="26"/>
      <c r="BC132">
        <f t="shared" si="27"/>
        <v>1.7500000012640842</v>
      </c>
    </row>
    <row r="133" spans="1:56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>
        <v>0.50379068299999996</v>
      </c>
      <c r="AB133" s="26"/>
      <c r="BC133">
        <f t="shared" si="27"/>
        <v>3.1899999995799906</v>
      </c>
    </row>
    <row r="134" spans="1:56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>
        <v>0.72345567200000005</v>
      </c>
      <c r="AB134" s="26"/>
      <c r="BC134">
        <f t="shared" si="27"/>
        <v>5.2899999995714158</v>
      </c>
    </row>
    <row r="135" spans="1:56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>
        <v>-5.0609992999999999E-2</v>
      </c>
      <c r="AB135" s="26"/>
      <c r="BC135">
        <f t="shared" si="27"/>
        <v>0.89000000072768037</v>
      </c>
    </row>
    <row r="136" spans="1:56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>
        <v>-5.0609992999999999E-2</v>
      </c>
      <c r="BD136">
        <f t="shared" ref="BD136:BD138" si="28">10^AB136</f>
        <v>0.89000000072768037</v>
      </c>
    </row>
    <row r="137" spans="1:56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>
        <v>-5.0609992999999999E-2</v>
      </c>
      <c r="BD137">
        <f t="shared" si="28"/>
        <v>0.89000000072768037</v>
      </c>
    </row>
    <row r="138" spans="1:56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>
        <v>-5.0609992999999999E-2</v>
      </c>
      <c r="BD138">
        <f t="shared" si="28"/>
        <v>0.89000000072768037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N321"/>
  <sheetViews>
    <sheetView topLeftCell="DO265" workbookViewId="0">
      <selection activeCell="BU1" sqref="BU1:EN321"/>
    </sheetView>
  </sheetViews>
  <sheetFormatPr defaultColWidth="11.42578125" defaultRowHeight="15" x14ac:dyDescent="0.25"/>
  <sheetData>
    <row r="1" spans="1:76" x14ac:dyDescent="0.25">
      <c r="A1" s="26">
        <v>1.5481436369999999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>
        <f>10^A1</f>
        <v>35.329999964625181</v>
      </c>
    </row>
    <row r="2" spans="1:76" x14ac:dyDescent="0.25">
      <c r="A2" s="26">
        <v>1.011570444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>
        <f t="shared" ref="BU2:BU5" si="0">10^A2</f>
        <v>10.270000009523384</v>
      </c>
    </row>
    <row r="3" spans="1:76" x14ac:dyDescent="0.25">
      <c r="A3" s="26">
        <v>0.93751789200000002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>
        <f t="shared" si="0"/>
        <v>8.6599999996541026</v>
      </c>
    </row>
    <row r="4" spans="1:76" x14ac:dyDescent="0.25">
      <c r="A4" s="26">
        <v>0.69897000399999998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>
        <f t="shared" si="0"/>
        <v>4.9999999961314403</v>
      </c>
    </row>
    <row r="5" spans="1:76" x14ac:dyDescent="0.25">
      <c r="A5" s="26">
        <v>0.90525604900000001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>
        <f t="shared" si="0"/>
        <v>8.0400000046568678</v>
      </c>
    </row>
    <row r="6" spans="1:76" x14ac:dyDescent="0.25">
      <c r="A6" s="26"/>
      <c r="B6" s="26">
        <v>0.33445375100000002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V6">
        <f t="shared" ref="BV6:BV10" si="1">10^B6</f>
        <v>2.1599999992493326</v>
      </c>
    </row>
    <row r="7" spans="1:76" x14ac:dyDescent="0.25">
      <c r="A7" s="26"/>
      <c r="B7" s="26">
        <v>0.380211242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V7">
        <f t="shared" si="1"/>
        <v>2.4000000015937242</v>
      </c>
    </row>
    <row r="8" spans="1:76" x14ac:dyDescent="0.25">
      <c r="A8" s="26"/>
      <c r="B8" s="26">
        <v>0.33445375100000002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V8">
        <f t="shared" si="1"/>
        <v>2.1599999992493326</v>
      </c>
    </row>
    <row r="9" spans="1:76" x14ac:dyDescent="0.25">
      <c r="A9" s="26"/>
      <c r="B9" s="26">
        <v>0.33445375100000002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V9">
        <f t="shared" si="1"/>
        <v>2.1599999992493326</v>
      </c>
    </row>
    <row r="10" spans="1:76" x14ac:dyDescent="0.25">
      <c r="A10" s="26"/>
      <c r="B10" s="26">
        <v>0.33445375100000002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V10">
        <f t="shared" si="1"/>
        <v>2.1599999992493326</v>
      </c>
    </row>
    <row r="11" spans="1:76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6" x14ac:dyDescent="0.25">
      <c r="A12" s="26"/>
      <c r="B12" s="26"/>
      <c r="C12" s="26">
        <v>1.5365584430000001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W12">
        <f t="shared" ref="BW12:BW15" si="2">10^C12</f>
        <v>34.40000003393866</v>
      </c>
    </row>
    <row r="13" spans="1:76" x14ac:dyDescent="0.25">
      <c r="A13" s="26"/>
      <c r="B13" s="26"/>
      <c r="C13" s="26">
        <v>1.114610984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W13">
        <f t="shared" si="2"/>
        <v>13.019999993039534</v>
      </c>
    </row>
    <row r="14" spans="1:76" x14ac:dyDescent="0.25">
      <c r="A14" s="26"/>
      <c r="B14" s="26"/>
      <c r="C14" s="26">
        <v>1.0976043289999999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W14">
        <f t="shared" si="2"/>
        <v>12.520000003620529</v>
      </c>
    </row>
    <row r="15" spans="1:76" x14ac:dyDescent="0.25">
      <c r="A15" s="26"/>
      <c r="B15" s="26"/>
      <c r="C15" s="26">
        <v>0.76789761599999995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W15">
        <f t="shared" si="2"/>
        <v>5.8599999997559014</v>
      </c>
    </row>
    <row r="16" spans="1:76" x14ac:dyDescent="0.25">
      <c r="A16" s="26"/>
      <c r="B16" s="26"/>
      <c r="C16" s="26"/>
      <c r="D16" s="26">
        <v>1.5829719289999999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X16">
        <f t="shared" ref="BX16:BX20" si="3">10^D16</f>
        <v>38.2799999907621</v>
      </c>
    </row>
    <row r="17" spans="1:79" x14ac:dyDescent="0.25">
      <c r="A17" s="26"/>
      <c r="B17" s="26"/>
      <c r="C17" s="26"/>
      <c r="D17" s="26">
        <v>1.4845845289999999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X17">
        <f t="shared" si="3"/>
        <v>30.519999980123252</v>
      </c>
    </row>
    <row r="18" spans="1:79" x14ac:dyDescent="0.25">
      <c r="A18" s="26"/>
      <c r="B18" s="26"/>
      <c r="C18" s="26"/>
      <c r="D18" s="26">
        <v>0.75050839499999999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X18">
        <f t="shared" si="3"/>
        <v>5.6300000019270824</v>
      </c>
    </row>
    <row r="19" spans="1:79" x14ac:dyDescent="0.25">
      <c r="A19" s="26"/>
      <c r="B19" s="26"/>
      <c r="C19" s="26"/>
      <c r="D19" s="26">
        <v>0.31386722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X19">
        <f t="shared" si="3"/>
        <v>2.0599999982489856</v>
      </c>
    </row>
    <row r="20" spans="1:79" x14ac:dyDescent="0.25">
      <c r="A20" s="26"/>
      <c r="B20" s="26"/>
      <c r="C20" s="26"/>
      <c r="D20" s="26">
        <v>0.89209460299999999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X20">
        <f t="shared" si="3"/>
        <v>7.8000000055590242</v>
      </c>
    </row>
    <row r="21" spans="1:79" x14ac:dyDescent="0.25">
      <c r="A21" s="26"/>
      <c r="B21" s="26"/>
      <c r="C21" s="26"/>
      <c r="D21" s="26"/>
      <c r="E21" s="26">
        <v>2.0431263980000001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Y21">
        <f t="shared" ref="BY21:BY25" si="4">10^E21</f>
        <v>110.44000000833449</v>
      </c>
    </row>
    <row r="22" spans="1:79" x14ac:dyDescent="0.25">
      <c r="A22" s="26"/>
      <c r="B22" s="26"/>
      <c r="C22" s="26"/>
      <c r="D22" s="26"/>
      <c r="E22" s="26">
        <v>1.8808707330000001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Y22">
        <f t="shared" si="4"/>
        <v>76.010000081835074</v>
      </c>
    </row>
    <row r="23" spans="1:79" x14ac:dyDescent="0.25">
      <c r="A23" s="26"/>
      <c r="B23" s="26"/>
      <c r="C23" s="26"/>
      <c r="D23" s="26"/>
      <c r="E23" s="26">
        <v>1.346352974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Y23">
        <f t="shared" si="4"/>
        <v>22.199999976964538</v>
      </c>
    </row>
    <row r="24" spans="1:79" x14ac:dyDescent="0.25">
      <c r="A24" s="26"/>
      <c r="B24" s="26"/>
      <c r="C24" s="26"/>
      <c r="D24" s="26"/>
      <c r="E24" s="26">
        <v>1.777426822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Y24">
        <f t="shared" si="4"/>
        <v>59.899999946304327</v>
      </c>
    </row>
    <row r="25" spans="1:79" x14ac:dyDescent="0.25">
      <c r="A25" s="26"/>
      <c r="B25" s="26"/>
      <c r="C25" s="26"/>
      <c r="D25" s="26"/>
      <c r="E25" s="26">
        <v>1.793999801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Y25">
        <f t="shared" si="4"/>
        <v>62.230000002225268</v>
      </c>
    </row>
    <row r="26" spans="1:79" x14ac:dyDescent="0.25">
      <c r="A26" s="26"/>
      <c r="B26" s="26"/>
      <c r="C26" s="26"/>
      <c r="D26" s="26"/>
      <c r="E26" s="26"/>
      <c r="F26" s="26">
        <v>1.563955465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Z26">
        <f t="shared" ref="BZ26:BZ29" si="5">10^F26</f>
        <v>36.640000000353275</v>
      </c>
    </row>
    <row r="27" spans="1:79" x14ac:dyDescent="0.25">
      <c r="A27" s="26"/>
      <c r="B27" s="26"/>
      <c r="C27" s="26"/>
      <c r="D27" s="26"/>
      <c r="E27" s="26"/>
      <c r="F27" s="26">
        <v>1.294245716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Z27">
        <f t="shared" si="5"/>
        <v>19.689999993738017</v>
      </c>
    </row>
    <row r="28" spans="1:79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9" x14ac:dyDescent="0.25">
      <c r="A29" s="26"/>
      <c r="B29" s="26"/>
      <c r="C29" s="26"/>
      <c r="D29" s="26"/>
      <c r="E29" s="26"/>
      <c r="F29" s="26">
        <v>0.556302501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Z29">
        <f t="shared" si="5"/>
        <v>3.6000000019290277</v>
      </c>
    </row>
    <row r="30" spans="1:79" x14ac:dyDescent="0.25">
      <c r="A30" s="26"/>
      <c r="B30" s="26"/>
      <c r="C30" s="26"/>
      <c r="D30" s="26"/>
      <c r="E30" s="26"/>
      <c r="F30" s="26"/>
      <c r="G30" s="26">
        <v>0.74115159900000005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CA30">
        <f t="shared" ref="CA30:CA34" si="6">10^G30</f>
        <v>5.5100000018804405</v>
      </c>
    </row>
    <row r="31" spans="1:79" x14ac:dyDescent="0.25">
      <c r="A31" s="26"/>
      <c r="B31" s="26"/>
      <c r="C31" s="26"/>
      <c r="D31" s="26"/>
      <c r="E31" s="26"/>
      <c r="F31" s="26"/>
      <c r="G31" s="26">
        <v>0.64933485899999999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CA31">
        <f t="shared" si="6"/>
        <v>4.4600000029561686</v>
      </c>
    </row>
    <row r="32" spans="1:79" x14ac:dyDescent="0.25">
      <c r="A32" s="26"/>
      <c r="B32" s="26"/>
      <c r="C32" s="26"/>
      <c r="D32" s="26"/>
      <c r="E32" s="26"/>
      <c r="F32" s="26"/>
      <c r="G32" s="26">
        <v>0.33445375100000002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CA32">
        <f t="shared" si="6"/>
        <v>2.1599999992493326</v>
      </c>
    </row>
    <row r="33" spans="1:82" x14ac:dyDescent="0.25">
      <c r="A33" s="26"/>
      <c r="B33" s="26"/>
      <c r="C33" s="26"/>
      <c r="D33" s="26"/>
      <c r="E33" s="26"/>
      <c r="F33" s="26"/>
      <c r="G33" s="26">
        <v>0.52374646700000005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CA33">
        <f t="shared" si="6"/>
        <v>3.3400000014491895</v>
      </c>
    </row>
    <row r="34" spans="1:82" x14ac:dyDescent="0.25">
      <c r="A34" s="26"/>
      <c r="B34" s="26"/>
      <c r="C34" s="26"/>
      <c r="D34" s="26"/>
      <c r="E34" s="26"/>
      <c r="F34" s="26"/>
      <c r="G34" s="26">
        <v>0.55144999800000005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CA34">
        <f t="shared" si="6"/>
        <v>3.5600000002223484</v>
      </c>
    </row>
    <row r="35" spans="1:82" x14ac:dyDescent="0.25">
      <c r="A35" s="26"/>
      <c r="B35" s="26"/>
      <c r="C35" s="26"/>
      <c r="D35" s="26"/>
      <c r="E35" s="26"/>
      <c r="F35" s="26"/>
      <c r="G35" s="26"/>
      <c r="H35" s="26">
        <v>2.4709834869999998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CB35">
        <f t="shared" ref="CB35:CB39" si="7">10^H35</f>
        <v>295.78999974014914</v>
      </c>
    </row>
    <row r="36" spans="1:82" x14ac:dyDescent="0.25">
      <c r="A36" s="26"/>
      <c r="B36" s="26"/>
      <c r="C36" s="26"/>
      <c r="D36" s="26"/>
      <c r="E36" s="26"/>
      <c r="F36" s="26"/>
      <c r="G36" s="26"/>
      <c r="H36" s="26">
        <v>1.1852587649999999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CB36">
        <f t="shared" si="7"/>
        <v>15.319999989537781</v>
      </c>
    </row>
    <row r="37" spans="1:82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82" x14ac:dyDescent="0.25">
      <c r="A38" s="26"/>
      <c r="B38" s="26"/>
      <c r="C38" s="26"/>
      <c r="D38" s="26"/>
      <c r="E38" s="26"/>
      <c r="F38" s="26"/>
      <c r="G38" s="26"/>
      <c r="H38" s="26">
        <v>1.6705241580000001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CB38">
        <f t="shared" si="7"/>
        <v>46.830000023498357</v>
      </c>
    </row>
    <row r="39" spans="1:82" x14ac:dyDescent="0.25">
      <c r="A39" s="26"/>
      <c r="B39" s="26"/>
      <c r="C39" s="26"/>
      <c r="D39" s="26"/>
      <c r="E39" s="26"/>
      <c r="F39" s="26"/>
      <c r="G39" s="26"/>
      <c r="H39" s="26">
        <v>0.81358098899999998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B39">
        <f t="shared" si="7"/>
        <v>6.5100000064727297</v>
      </c>
    </row>
    <row r="40" spans="1:82" x14ac:dyDescent="0.25">
      <c r="A40" s="26"/>
      <c r="B40" s="26"/>
      <c r="C40" s="26"/>
      <c r="D40" s="26"/>
      <c r="E40" s="26"/>
      <c r="F40" s="26"/>
      <c r="G40" s="26"/>
      <c r="H40" s="26"/>
      <c r="I40" s="26">
        <v>0.43136376399999998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C40">
        <f t="shared" ref="CC40:CC43" si="8">10^I40</f>
        <v>2.6999999990115793</v>
      </c>
    </row>
    <row r="41" spans="1:82" x14ac:dyDescent="0.25">
      <c r="A41" s="26"/>
      <c r="B41" s="26"/>
      <c r="C41" s="26"/>
      <c r="D41" s="26"/>
      <c r="E41" s="26"/>
      <c r="F41" s="26"/>
      <c r="G41" s="26"/>
      <c r="H41" s="26"/>
      <c r="I41" s="26">
        <v>0.81822589400000001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CC41">
        <f t="shared" si="8"/>
        <v>6.5800000058489658</v>
      </c>
    </row>
    <row r="42" spans="1:82" x14ac:dyDescent="0.25">
      <c r="A42" s="26"/>
      <c r="B42" s="26"/>
      <c r="C42" s="26"/>
      <c r="D42" s="26"/>
      <c r="E42" s="26"/>
      <c r="F42" s="26"/>
      <c r="G42" s="26"/>
      <c r="H42" s="26"/>
      <c r="I42" s="26">
        <v>0.46389298899999998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CC42">
        <f t="shared" si="8"/>
        <v>2.9100000000944286</v>
      </c>
    </row>
    <row r="43" spans="1:82" x14ac:dyDescent="0.25">
      <c r="A43" s="26"/>
      <c r="B43" s="26"/>
      <c r="C43" s="26"/>
      <c r="D43" s="26"/>
      <c r="E43" s="26"/>
      <c r="F43" s="26"/>
      <c r="G43" s="26"/>
      <c r="H43" s="26"/>
      <c r="I43" s="26">
        <v>0.39794000899999998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CC43">
        <f t="shared" si="8"/>
        <v>2.5000000018879032</v>
      </c>
    </row>
    <row r="44" spans="1:82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>
        <v>0.92012332600000002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CD44">
        <f t="shared" ref="CD44:CD48" si="9">10^J44</f>
        <v>8.3199999944304555</v>
      </c>
    </row>
    <row r="45" spans="1:82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>
        <v>0.67117284300000002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CD45">
        <f t="shared" si="9"/>
        <v>4.6900000030768521</v>
      </c>
    </row>
    <row r="46" spans="1:82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>
        <v>0.52374646700000005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CD46">
        <f t="shared" si="9"/>
        <v>3.3400000014491895</v>
      </c>
    </row>
    <row r="47" spans="1:82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>
        <v>0.42324587400000002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CD47">
        <f t="shared" si="9"/>
        <v>2.6500000003855892</v>
      </c>
    </row>
    <row r="48" spans="1:82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>
        <v>0.43136376399999998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CD48">
        <f t="shared" si="9"/>
        <v>2.6999999990115793</v>
      </c>
    </row>
    <row r="49" spans="1:86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>
        <v>0.95568774999999995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CE49">
        <f t="shared" ref="CE49:CE52" si="10">10^K49</f>
        <v>9.0299999934814803</v>
      </c>
    </row>
    <row r="50" spans="1:86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>
        <v>0.90525604900000001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CE50">
        <f t="shared" si="10"/>
        <v>8.0400000046568678</v>
      </c>
    </row>
    <row r="51" spans="1:86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>
        <v>1.2224563369999999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CE51">
        <f t="shared" si="10"/>
        <v>16.690000012326596</v>
      </c>
    </row>
    <row r="52" spans="1:86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>
        <v>0.90525604900000001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CE52">
        <f t="shared" si="10"/>
        <v>8.0400000046568678</v>
      </c>
    </row>
    <row r="53" spans="1:86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>
        <v>0.49554433799999997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CF53">
        <f t="shared" ref="CF53:CF57" si="11">10^L53</f>
        <v>3.1300000032687874</v>
      </c>
    </row>
    <row r="54" spans="1:86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>
        <v>1.245759356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CF54">
        <f t="shared" si="11"/>
        <v>17.610000001326878</v>
      </c>
    </row>
    <row r="55" spans="1:86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>
        <v>1.1801258750000001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CF55">
        <f t="shared" si="11"/>
        <v>15.139999994280899</v>
      </c>
    </row>
    <row r="56" spans="1:86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>
        <v>1.011570444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CF56">
        <f t="shared" si="11"/>
        <v>10.270000009523384</v>
      </c>
    </row>
    <row r="57" spans="1:86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>
        <v>0.70243053600000005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CF57">
        <f t="shared" si="11"/>
        <v>5.0399999948296674</v>
      </c>
    </row>
    <row r="58" spans="1:86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>
        <v>1.4413808850000001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CG58">
        <f t="shared" ref="CG58:CG62" si="12">10^M58</f>
        <v>27.630000005311601</v>
      </c>
    </row>
    <row r="59" spans="1:86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86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>
        <v>2.5269850690000002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CG60">
        <f t="shared" si="12"/>
        <v>336.50000034092454</v>
      </c>
    </row>
    <row r="61" spans="1:86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>
        <v>1.0228406109999999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CG61">
        <f t="shared" si="12"/>
        <v>10.540000002996576</v>
      </c>
    </row>
    <row r="62" spans="1:86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>
        <v>0.60422605299999999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CG62">
        <f t="shared" si="12"/>
        <v>4.0199999992181121</v>
      </c>
    </row>
    <row r="63" spans="1:86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>
        <v>1.530071569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CH63">
        <f t="shared" ref="CH63" si="13">10^N63</f>
        <v>33.890000012690138</v>
      </c>
    </row>
    <row r="64" spans="1:86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89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89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>
        <v>1.7000977049999999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CH66">
        <f t="shared" ref="CH66" si="14">10^N66</f>
        <v>50.130000044664655</v>
      </c>
    </row>
    <row r="67" spans="1:89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>
        <v>1.074084689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CI67">
        <f t="shared" ref="CI67:CI71" si="15">10^O67</f>
        <v>11.8599999992287</v>
      </c>
    </row>
    <row r="68" spans="1:89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>
        <v>0.80482067899999998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CI68">
        <f t="shared" si="15"/>
        <v>6.3800000040962637</v>
      </c>
    </row>
    <row r="69" spans="1:89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>
        <v>1.728516105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CI69">
        <f t="shared" si="15"/>
        <v>53.520000029605001</v>
      </c>
    </row>
    <row r="70" spans="1:89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>
        <v>1.3344537510000001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CI70">
        <f t="shared" si="15"/>
        <v>21.599999992493334</v>
      </c>
    </row>
    <row r="71" spans="1:89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>
        <v>0.60422605299999999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CI71">
        <f t="shared" si="15"/>
        <v>4.0199999992181121</v>
      </c>
    </row>
    <row r="72" spans="1:89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>
        <v>1.877428941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CJ72">
        <f t="shared" ref="CJ72:CJ76" si="16">10^P72</f>
        <v>75.410000036773127</v>
      </c>
    </row>
    <row r="73" spans="1:89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>
        <v>1.3543005619999999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CJ73">
        <f t="shared" si="16"/>
        <v>22.609999982020078</v>
      </c>
    </row>
    <row r="74" spans="1:89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>
        <v>1.0228406109999999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CJ74">
        <f t="shared" si="16"/>
        <v>10.540000002996576</v>
      </c>
    </row>
    <row r="75" spans="1:89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>
        <v>1.061829307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CJ75">
        <f t="shared" si="16"/>
        <v>11.529999992176096</v>
      </c>
    </row>
    <row r="76" spans="1:89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>
        <v>0.73719264299999998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CJ76">
        <f t="shared" si="16"/>
        <v>5.4600000037120786</v>
      </c>
    </row>
    <row r="77" spans="1:89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>
        <v>1.659535907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CK77">
        <f t="shared" ref="CK77:CK81" si="17">10^Q77</f>
        <v>45.659999983786307</v>
      </c>
    </row>
    <row r="78" spans="1:89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>
        <v>1.092018471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CK78">
        <f t="shared" si="17"/>
        <v>12.360000007035389</v>
      </c>
    </row>
    <row r="79" spans="1:89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>
        <v>0.90145832100000001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CK79">
        <f t="shared" si="17"/>
        <v>7.9699999927307044</v>
      </c>
    </row>
    <row r="80" spans="1:89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>
        <v>0.92220627700000002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CK80">
        <f t="shared" si="17"/>
        <v>8.3599999915491079</v>
      </c>
    </row>
    <row r="81" spans="1:93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>
        <v>1.0955180419999999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CK81">
        <f t="shared" si="17"/>
        <v>12.459999990728738</v>
      </c>
    </row>
    <row r="82" spans="1:93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>
        <v>1.246005904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CL82">
        <f t="shared" ref="CL82:CL84" si="18">10^R82</f>
        <v>17.619999996915389</v>
      </c>
    </row>
    <row r="83" spans="1:93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>
        <v>1.315760491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CL83">
        <f t="shared" si="18"/>
        <v>20.690000015924571</v>
      </c>
    </row>
    <row r="84" spans="1:93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>
        <v>0.75739602900000003</v>
      </c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CL84">
        <f t="shared" si="18"/>
        <v>5.7200000027260351</v>
      </c>
    </row>
    <row r="85" spans="1:93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>
        <v>1.6743098890000001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CM85">
        <f t="shared" ref="CM85:CM89" si="19">10^S85</f>
        <v>47.240000006365804</v>
      </c>
    </row>
    <row r="86" spans="1:93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>
        <v>1.313656347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CM86">
        <f t="shared" si="19"/>
        <v>20.59000001810923</v>
      </c>
    </row>
    <row r="87" spans="1:93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>
        <v>1.1565491510000001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CM87">
        <f t="shared" si="19"/>
        <v>14.339999989044895</v>
      </c>
    </row>
    <row r="88" spans="1:93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>
        <v>1.059941888</v>
      </c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CM88">
        <f t="shared" si="19"/>
        <v>11.479999998362313</v>
      </c>
    </row>
    <row r="89" spans="1:93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>
        <v>1.0043213740000001</v>
      </c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CM89">
        <f t="shared" si="19"/>
        <v>10.100000005054895</v>
      </c>
    </row>
    <row r="90" spans="1:93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>
        <v>1.375663614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CN90">
        <f t="shared" ref="CN90:CN94" si="20">10^T90</f>
        <v>23.750000002139046</v>
      </c>
    </row>
    <row r="91" spans="1:93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>
        <v>1.4372747969999999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CN91">
        <f t="shared" si="20"/>
        <v>27.369999974153295</v>
      </c>
    </row>
    <row r="92" spans="1:93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>
        <v>1.2335037600000001</v>
      </c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CN92">
        <f t="shared" si="20"/>
        <v>17.119999986552397</v>
      </c>
    </row>
    <row r="93" spans="1:93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>
        <v>0.45484486000000002</v>
      </c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CN93">
        <f t="shared" si="20"/>
        <v>2.8499999999441532</v>
      </c>
    </row>
    <row r="94" spans="1:93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>
        <v>1.059941888</v>
      </c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CN94">
        <f t="shared" si="20"/>
        <v>11.479999998362313</v>
      </c>
    </row>
    <row r="95" spans="1:93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>
        <v>0.88592634000000003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CO95">
        <f t="shared" ref="CO95:CO99" si="21">10^U95</f>
        <v>7.6900000035160385</v>
      </c>
    </row>
    <row r="96" spans="1:93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>
        <v>0.96941591199999999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CO96">
        <f t="shared" si="21"/>
        <v>9.3199999924035275</v>
      </c>
    </row>
    <row r="97" spans="1:97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>
        <v>0.85793526499999995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CO97">
        <f t="shared" si="21"/>
        <v>7.210000004657938</v>
      </c>
    </row>
    <row r="98" spans="1:97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>
        <v>0.45484486000000002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CO98">
        <f t="shared" si="21"/>
        <v>2.8499999999441532</v>
      </c>
    </row>
    <row r="99" spans="1:97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>
        <v>0.45484486000000002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CO99">
        <f t="shared" si="21"/>
        <v>2.8499999999441532</v>
      </c>
    </row>
    <row r="100" spans="1:97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>
        <v>1.5345337560000001</v>
      </c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CP100">
        <f t="shared" ref="CP100:CP103" si="22">10^V100</f>
        <v>34.239999999596705</v>
      </c>
    </row>
    <row r="101" spans="1:97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>
        <v>1.2509077</v>
      </c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CP101">
        <f t="shared" si="22"/>
        <v>17.820000012274502</v>
      </c>
    </row>
    <row r="102" spans="1:97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>
        <v>1.0744507190000001</v>
      </c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CP102">
        <f t="shared" si="22"/>
        <v>11.870000001241102</v>
      </c>
    </row>
    <row r="103" spans="1:97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>
        <v>0.72835378200000001</v>
      </c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CP103">
        <f t="shared" si="22"/>
        <v>5.3499999997384915</v>
      </c>
    </row>
    <row r="104" spans="1:97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>
        <v>2.6879033450000001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CQ104">
        <f t="shared" ref="CQ104:CQ107" si="23">10^W104</f>
        <v>487.41999960925079</v>
      </c>
    </row>
    <row r="105" spans="1:97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>
        <v>2.336459734</v>
      </c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CQ105">
        <f t="shared" si="23"/>
        <v>217.00000007568406</v>
      </c>
    </row>
    <row r="106" spans="1:97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>
        <v>0.45484486000000002</v>
      </c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CQ106">
        <f t="shared" si="23"/>
        <v>2.8499999999441532</v>
      </c>
    </row>
    <row r="107" spans="1:97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>
        <v>1.0707764630000001</v>
      </c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CQ107">
        <f t="shared" si="23"/>
        <v>11.770000004243146</v>
      </c>
    </row>
    <row r="108" spans="1:97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>
        <v>2.4535170910000001</v>
      </c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CR108">
        <f t="shared" ref="CR108:CR111" si="24">10^X108</f>
        <v>284.12999978309432</v>
      </c>
    </row>
    <row r="109" spans="1:97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>
        <v>2.2028968089999998</v>
      </c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CR109">
        <f t="shared" si="24"/>
        <v>159.55000017284036</v>
      </c>
    </row>
    <row r="110" spans="1:97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>
        <v>1.435685138</v>
      </c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CR110">
        <f t="shared" si="24"/>
        <v>27.270000003665157</v>
      </c>
    </row>
    <row r="111" spans="1:97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>
        <v>1.7100326990000001</v>
      </c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CR111">
        <f t="shared" si="24"/>
        <v>51.28999999223457</v>
      </c>
    </row>
    <row r="112" spans="1:97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>
        <v>1.28</v>
      </c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CS112">
        <f t="shared" ref="CS112:CS115" si="25">10^Y112</f>
        <v>19.054607179632477</v>
      </c>
    </row>
    <row r="113" spans="1:100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>
        <v>1.1399999999999999</v>
      </c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CS113">
        <f t="shared" si="25"/>
        <v>13.803842646028851</v>
      </c>
    </row>
    <row r="114" spans="1:100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>
        <v>0.45</v>
      </c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CS114">
        <f t="shared" si="25"/>
        <v>2.8183829312644542</v>
      </c>
    </row>
    <row r="115" spans="1:100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>
        <v>0.53</v>
      </c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CS115">
        <f t="shared" si="25"/>
        <v>3.3884415613920265</v>
      </c>
    </row>
    <row r="116" spans="1:100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>
        <v>0.45</v>
      </c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CT116">
        <f t="shared" ref="CT116:CT120" si="26">10^Z116</f>
        <v>2.8183829312644542</v>
      </c>
    </row>
    <row r="117" spans="1:100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>
        <v>0.45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CT117">
        <f t="shared" si="26"/>
        <v>2.8183829312644542</v>
      </c>
    </row>
    <row r="118" spans="1:100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>
        <v>0.45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CT118">
        <f t="shared" si="26"/>
        <v>2.8183829312644542</v>
      </c>
    </row>
    <row r="119" spans="1:100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>
        <v>0.59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CT119">
        <f t="shared" si="26"/>
        <v>3.8904514499428067</v>
      </c>
    </row>
    <row r="120" spans="1:100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>
        <v>0.45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CT120">
        <f t="shared" si="26"/>
        <v>2.8183829312644542</v>
      </c>
    </row>
    <row r="121" spans="1:100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>
        <v>2.17</v>
      </c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CU121">
        <f t="shared" ref="CU121:CU125" si="27">10^AA121</f>
        <v>147.91083881682084</v>
      </c>
    </row>
    <row r="122" spans="1:100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>
        <v>1.93</v>
      </c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CU122">
        <f t="shared" si="27"/>
        <v>85.113803820237663</v>
      </c>
    </row>
    <row r="123" spans="1:100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>
        <v>1.1000000000000001</v>
      </c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CU123">
        <f t="shared" si="27"/>
        <v>12.58925411794168</v>
      </c>
    </row>
    <row r="124" spans="1:100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>
        <v>1.19</v>
      </c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CU124">
        <f t="shared" si="27"/>
        <v>15.488166189124817</v>
      </c>
    </row>
    <row r="125" spans="1:100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>
        <v>1.74</v>
      </c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CU125">
        <f t="shared" si="27"/>
        <v>54.95408738576247</v>
      </c>
    </row>
    <row r="126" spans="1:100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>
        <v>2.04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CV126">
        <f t="shared" ref="CV126:CV129" si="28">10^AB126</f>
        <v>109.64781961431861</v>
      </c>
    </row>
    <row r="127" spans="1:100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>
        <v>0.93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CV127">
        <f t="shared" si="28"/>
        <v>8.5113803820237681</v>
      </c>
    </row>
    <row r="128" spans="1:100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>
        <v>0.63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CV128">
        <f t="shared" si="28"/>
        <v>4.2657951880159271</v>
      </c>
    </row>
    <row r="129" spans="1:104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>
        <v>0.93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CV129">
        <f t="shared" si="28"/>
        <v>8.5113803820237681</v>
      </c>
    </row>
    <row r="130" spans="1:104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>
        <v>1.01</v>
      </c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CW130">
        <f t="shared" ref="CW130:CW133" si="29">10^AC130</f>
        <v>10.232929922807543</v>
      </c>
    </row>
    <row r="131" spans="1:104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>
        <v>2.77</v>
      </c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CW131">
        <f t="shared" si="29"/>
        <v>588.84365535558959</v>
      </c>
    </row>
    <row r="132" spans="1:104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>
        <v>0.93</v>
      </c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CW132">
        <f t="shared" si="29"/>
        <v>8.5113803820237681</v>
      </c>
    </row>
    <row r="133" spans="1:104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>
        <v>0.98</v>
      </c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CW133">
        <f t="shared" si="29"/>
        <v>9.5499258602143584</v>
      </c>
    </row>
    <row r="134" spans="1:104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>
        <v>0.7</v>
      </c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CX134">
        <f t="shared" ref="CX134:CX136" si="30">10^AD134</f>
        <v>5.0118723362727229</v>
      </c>
    </row>
    <row r="135" spans="1:104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>
        <v>0.8</v>
      </c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CX135">
        <f t="shared" si="30"/>
        <v>6.3095734448019343</v>
      </c>
    </row>
    <row r="136" spans="1:104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>
        <v>0.45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CX136">
        <f t="shared" si="30"/>
        <v>2.8183829312644542</v>
      </c>
    </row>
    <row r="137" spans="1:104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>
        <v>1.19</v>
      </c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CY137">
        <f t="shared" ref="CY137:CY139" si="31">10^AE137</f>
        <v>15.488166189124817</v>
      </c>
    </row>
    <row r="138" spans="1:104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>
        <v>1.29</v>
      </c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CY138">
        <f t="shared" si="31"/>
        <v>19.498445997580465</v>
      </c>
    </row>
    <row r="139" spans="1:104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>
        <v>1.52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CY139">
        <f t="shared" si="31"/>
        <v>33.113112148259127</v>
      </c>
    </row>
    <row r="140" spans="1:104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>
        <v>2.37</v>
      </c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CZ140">
        <f t="shared" ref="CZ140:CZ144" si="32">10^AF140</f>
        <v>234.42288153199232</v>
      </c>
    </row>
    <row r="141" spans="1:104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>
        <v>1.52</v>
      </c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CZ141">
        <f t="shared" si="32"/>
        <v>33.113112148259127</v>
      </c>
    </row>
    <row r="142" spans="1:104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>
        <v>1.43</v>
      </c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CZ142">
        <f t="shared" si="32"/>
        <v>26.915348039269158</v>
      </c>
    </row>
    <row r="143" spans="1:104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>
        <v>1.24</v>
      </c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CZ143">
        <f t="shared" si="32"/>
        <v>17.378008287493756</v>
      </c>
    </row>
    <row r="144" spans="1:104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>
        <v>1.36</v>
      </c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CZ144">
        <f t="shared" si="32"/>
        <v>22.908676527677738</v>
      </c>
    </row>
    <row r="145" spans="1:108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>
        <v>2.2599999999999998</v>
      </c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DA145">
        <f t="shared" ref="DA145:DA148" si="33">10^AG145</f>
        <v>181.9700858609983</v>
      </c>
    </row>
    <row r="146" spans="1:108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>
        <v>2.25</v>
      </c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DA146">
        <f t="shared" si="33"/>
        <v>177.82794100389242</v>
      </c>
    </row>
    <row r="147" spans="1:108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>
        <v>1.03</v>
      </c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DA147">
        <f t="shared" si="33"/>
        <v>10.715193052376069</v>
      </c>
    </row>
    <row r="148" spans="1:108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>
        <v>0.92</v>
      </c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DA148">
        <f t="shared" si="33"/>
        <v>8.3176377110267108</v>
      </c>
    </row>
    <row r="149" spans="1:108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>
        <v>0.56000000000000005</v>
      </c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DB149">
        <f t="shared" ref="DB149:DB153" si="34">10^AH149</f>
        <v>3.630780547701014</v>
      </c>
    </row>
    <row r="150" spans="1:108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>
        <v>0.92</v>
      </c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DB150">
        <f t="shared" si="34"/>
        <v>8.3176377110267108</v>
      </c>
    </row>
    <row r="151" spans="1:108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>
        <v>0.45</v>
      </c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DB151">
        <f t="shared" si="34"/>
        <v>2.8183829312644542</v>
      </c>
    </row>
    <row r="152" spans="1:108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>
        <v>0.51</v>
      </c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DB152">
        <f t="shared" si="34"/>
        <v>3.2359365692962836</v>
      </c>
    </row>
    <row r="153" spans="1:108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>
        <v>0.49</v>
      </c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DB153">
        <f t="shared" si="34"/>
        <v>3.0902954325135905</v>
      </c>
    </row>
    <row r="154" spans="1:108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>
        <v>1.27</v>
      </c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DC154">
        <f t="shared" ref="DC154:DC156" si="35">10^AI154</f>
        <v>18.62087136662868</v>
      </c>
    </row>
    <row r="155" spans="1:108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>
        <v>1.54</v>
      </c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DC155">
        <f t="shared" si="35"/>
        <v>34.67368504525318</v>
      </c>
    </row>
    <row r="156" spans="1:108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>
        <v>-0.68</v>
      </c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DC156">
        <f t="shared" si="35"/>
        <v>0.20892961308540392</v>
      </c>
    </row>
    <row r="157" spans="1:108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>
        <v>1.6</v>
      </c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DD157">
        <f t="shared" ref="DD157:DD161" si="36">10^AJ157</f>
        <v>39.810717055349755</v>
      </c>
    </row>
    <row r="158" spans="1:108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>
        <v>-0.68</v>
      </c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DD158">
        <f t="shared" si="36"/>
        <v>0.20892961308540392</v>
      </c>
    </row>
    <row r="159" spans="1:108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>
        <v>0.91</v>
      </c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DD159">
        <f t="shared" si="36"/>
        <v>8.1283051616409931</v>
      </c>
    </row>
    <row r="160" spans="1:108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>
        <v>-0.68</v>
      </c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DD160">
        <f t="shared" si="36"/>
        <v>0.20892961308540392</v>
      </c>
    </row>
    <row r="161" spans="1:11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>
        <v>-0.68</v>
      </c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DD161">
        <f t="shared" si="36"/>
        <v>0.20892961308540392</v>
      </c>
    </row>
    <row r="162" spans="1:11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>
        <v>2.59</v>
      </c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DE162">
        <f t="shared" ref="DE162:DE165" si="37">10^AK162</f>
        <v>389.04514499428063</v>
      </c>
    </row>
    <row r="163" spans="1:11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>
        <v>1.41</v>
      </c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DE163">
        <f t="shared" si="37"/>
        <v>25.703957827688647</v>
      </c>
    </row>
    <row r="164" spans="1:11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>
        <v>1.33</v>
      </c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DE164">
        <f t="shared" si="37"/>
        <v>21.379620895022335</v>
      </c>
    </row>
    <row r="165" spans="1:11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>
        <v>1.04</v>
      </c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DE165">
        <f t="shared" si="37"/>
        <v>10.964781961431854</v>
      </c>
    </row>
    <row r="166" spans="1:11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>
        <v>1.37</v>
      </c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DF166">
        <f t="shared" ref="DF166:DF170" si="38">10^AL166</f>
        <v>23.442288153199236</v>
      </c>
    </row>
    <row r="167" spans="1:11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>
        <v>2.25</v>
      </c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DF167">
        <f t="shared" si="38"/>
        <v>177.82794100389242</v>
      </c>
    </row>
    <row r="168" spans="1:11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>
        <v>-0.68</v>
      </c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DF168">
        <f t="shared" si="38"/>
        <v>0.20892961308540392</v>
      </c>
    </row>
    <row r="169" spans="1:11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>
        <v>-0.68</v>
      </c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DF169">
        <f t="shared" si="38"/>
        <v>0.20892961308540392</v>
      </c>
    </row>
    <row r="170" spans="1:11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>
        <v>-0.68</v>
      </c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DF170">
        <f t="shared" si="38"/>
        <v>0.20892961308540392</v>
      </c>
    </row>
    <row r="171" spans="1:11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>
        <v>1.8</v>
      </c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DG171">
        <f t="shared" ref="DG171:DG175" si="39">10^AM171</f>
        <v>63.095734448019364</v>
      </c>
    </row>
    <row r="172" spans="1:11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>
        <v>0.94</v>
      </c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DG172">
        <f t="shared" si="39"/>
        <v>8.709635899560805</v>
      </c>
    </row>
    <row r="173" spans="1:11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>
        <v>1.1200000000000001</v>
      </c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DG173">
        <f t="shared" si="39"/>
        <v>13.182567385564075</v>
      </c>
    </row>
    <row r="174" spans="1:11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>
        <v>1.1200000000000001</v>
      </c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DG174">
        <f t="shared" si="39"/>
        <v>13.182567385564075</v>
      </c>
    </row>
    <row r="175" spans="1:11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>
        <v>1.21</v>
      </c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DG175">
        <f t="shared" si="39"/>
        <v>16.218100973589298</v>
      </c>
    </row>
    <row r="176" spans="1:11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>
        <v>-0.68</v>
      </c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DH176">
        <f t="shared" ref="DH176:DH179" si="40">10^AN176</f>
        <v>0.20892961308540392</v>
      </c>
    </row>
    <row r="177" spans="1:116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>
        <v>-0.68</v>
      </c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DH177">
        <f t="shared" si="40"/>
        <v>0.20892961308540392</v>
      </c>
    </row>
    <row r="178" spans="1:116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>
        <v>-0.68</v>
      </c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DH178">
        <f t="shared" si="40"/>
        <v>0.20892961308540392</v>
      </c>
    </row>
    <row r="179" spans="1:116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>
        <v>-0.68</v>
      </c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DH179">
        <f t="shared" si="40"/>
        <v>0.20892961308540392</v>
      </c>
    </row>
    <row r="180" spans="1:116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>
        <v>-0.68</v>
      </c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DI180">
        <f t="shared" ref="DI180:DI183" si="41">10^AO180</f>
        <v>0.20892961308540392</v>
      </c>
    </row>
    <row r="181" spans="1:116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>
        <v>1.21</v>
      </c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DI181">
        <f t="shared" si="41"/>
        <v>16.218100973589298</v>
      </c>
    </row>
    <row r="182" spans="1:116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>
        <v>0.75</v>
      </c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DI182">
        <f t="shared" si="41"/>
        <v>5.6234132519034921</v>
      </c>
    </row>
    <row r="183" spans="1:116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>
        <v>1.6</v>
      </c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DI183">
        <f t="shared" si="41"/>
        <v>39.810717055349755</v>
      </c>
    </row>
    <row r="184" spans="1:116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>
        <v>0.35</v>
      </c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DJ184">
        <f t="shared" ref="DJ184:DJ188" si="42">10^AP184</f>
        <v>2.2387211385683394</v>
      </c>
    </row>
    <row r="185" spans="1:116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>
        <v>0.17</v>
      </c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DJ185">
        <f t="shared" si="42"/>
        <v>1.4791083881682074</v>
      </c>
    </row>
    <row r="186" spans="1:116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>
        <v>0.04</v>
      </c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DJ186">
        <f t="shared" si="42"/>
        <v>1.0964781961431851</v>
      </c>
    </row>
    <row r="187" spans="1:116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>
        <v>-0.6</v>
      </c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DJ187">
        <f t="shared" si="42"/>
        <v>0.25118864315095801</v>
      </c>
    </row>
    <row r="188" spans="1:116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>
        <v>-0.68</v>
      </c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DJ188">
        <f t="shared" si="42"/>
        <v>0.20892961308540392</v>
      </c>
    </row>
    <row r="189" spans="1:116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>
        <v>-0.68</v>
      </c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DK189">
        <f t="shared" ref="DK189:DK191" si="43">10^AQ189</f>
        <v>0.20892961308540392</v>
      </c>
    </row>
    <row r="190" spans="1:116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>
        <v>1.17</v>
      </c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DK190">
        <f t="shared" si="43"/>
        <v>14.791083881682074</v>
      </c>
    </row>
    <row r="191" spans="1:116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>
        <v>-0.68</v>
      </c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DK191">
        <f t="shared" si="43"/>
        <v>0.20892961308540392</v>
      </c>
    </row>
    <row r="192" spans="1:116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>
        <v>0.61595005199999997</v>
      </c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DL192">
        <f t="shared" ref="DL192:DL193" si="44">10^AR192</f>
        <v>4.1300000032675159</v>
      </c>
    </row>
    <row r="193" spans="1:119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>
        <v>0.91592721200000005</v>
      </c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DL193">
        <f t="shared" si="44"/>
        <v>8.2400000057467171</v>
      </c>
    </row>
    <row r="194" spans="1:119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>
        <v>0.61595005199999997</v>
      </c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DL194">
        <f t="shared" ref="DL194:DL196" si="45">10^AR194</f>
        <v>4.1300000032675159</v>
      </c>
    </row>
    <row r="195" spans="1:119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>
        <v>0.61595005199999997</v>
      </c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DL195">
        <f t="shared" si="45"/>
        <v>4.1300000032675159</v>
      </c>
    </row>
    <row r="196" spans="1:119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>
        <v>0.61595005199999997</v>
      </c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DL196">
        <f t="shared" si="45"/>
        <v>4.1300000032675159</v>
      </c>
    </row>
    <row r="197" spans="1:119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>
        <v>1.7956715059999999</v>
      </c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DM197">
        <f t="shared" ref="DM197:DM200" si="46">10^AS197</f>
        <v>62.470000007764398</v>
      </c>
    </row>
    <row r="198" spans="1:119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>
        <v>1.8299466959999999</v>
      </c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DM198">
        <f t="shared" si="46"/>
        <v>67.600000009084667</v>
      </c>
    </row>
    <row r="199" spans="1:119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>
        <v>1.1760912590000001</v>
      </c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DM199">
        <f t="shared" si="46"/>
        <v>14.999999998076845</v>
      </c>
    </row>
    <row r="200" spans="1:119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>
        <v>0.97909290100000002</v>
      </c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DM200">
        <f t="shared" si="46"/>
        <v>9.5300000079364384</v>
      </c>
    </row>
    <row r="201" spans="1:119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>
        <v>1.2337573630000001</v>
      </c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DN201">
        <f t="shared" ref="DN201:DN205" si="47">10^AT201</f>
        <v>17.130000001360383</v>
      </c>
    </row>
    <row r="202" spans="1:119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>
        <v>0.73319726500000004</v>
      </c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DN202">
        <f t="shared" si="47"/>
        <v>5.4099999986724674</v>
      </c>
    </row>
    <row r="203" spans="1:119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>
        <v>0.61595005199999997</v>
      </c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DN203">
        <f t="shared" si="47"/>
        <v>4.1300000032675159</v>
      </c>
    </row>
    <row r="204" spans="1:119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>
        <v>0.61595005199999997</v>
      </c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DN204">
        <f t="shared" si="47"/>
        <v>4.1300000032675159</v>
      </c>
    </row>
    <row r="205" spans="1:119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>
        <v>0.61595005199999997</v>
      </c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DN205">
        <f t="shared" si="47"/>
        <v>4.1300000032675159</v>
      </c>
    </row>
    <row r="206" spans="1:119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>
        <v>2.2062050119999999</v>
      </c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DO206">
        <f t="shared" ref="DO206:DO209" si="48">10^AU206</f>
        <v>160.77000008763278</v>
      </c>
    </row>
    <row r="207" spans="1:119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>
        <v>0.71767050300000002</v>
      </c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DO207">
        <f t="shared" si="48"/>
        <v>5.2199999999728117</v>
      </c>
    </row>
    <row r="208" spans="1:119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>
        <v>0.762678564</v>
      </c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DO208">
        <f t="shared" si="48"/>
        <v>5.7900000036338124</v>
      </c>
    </row>
    <row r="209" spans="1:123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>
        <v>0.61595005199999997</v>
      </c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DO209">
        <f t="shared" si="48"/>
        <v>4.1300000032675159</v>
      </c>
    </row>
    <row r="210" spans="1:123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>
        <v>0.61595005199999997</v>
      </c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DP210">
        <f t="shared" ref="DP210:DP213" si="49">10^AV210</f>
        <v>4.1300000032675159</v>
      </c>
    </row>
    <row r="211" spans="1:123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>
        <v>0.61595005199999997</v>
      </c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DP211">
        <f t="shared" si="49"/>
        <v>4.1300000032675159</v>
      </c>
    </row>
    <row r="212" spans="1:123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>
        <v>0.61595005199999997</v>
      </c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DP212">
        <f t="shared" si="49"/>
        <v>4.1300000032675159</v>
      </c>
    </row>
    <row r="213" spans="1:123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>
        <v>0.61595005199999997</v>
      </c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DP213">
        <f t="shared" si="49"/>
        <v>4.1300000032675159</v>
      </c>
    </row>
    <row r="214" spans="1:123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>
        <v>1.2397998180000001</v>
      </c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DQ214">
        <f t="shared" ref="DQ214:DQ218" si="50">10^AW214</f>
        <v>17.369999982117889</v>
      </c>
    </row>
    <row r="215" spans="1:123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>
        <v>1.3560258569999999</v>
      </c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DQ215">
        <f t="shared" si="50"/>
        <v>22.699999989905727</v>
      </c>
    </row>
    <row r="216" spans="1:123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>
        <v>1.3560258569999999</v>
      </c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DQ216">
        <f t="shared" si="50"/>
        <v>22.699999989905727</v>
      </c>
    </row>
    <row r="217" spans="1:123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>
        <v>1.5440680440000001</v>
      </c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DQ217">
        <f t="shared" si="50"/>
        <v>34.999999971771132</v>
      </c>
    </row>
    <row r="218" spans="1:123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>
        <v>0.61595005199999997</v>
      </c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DQ218">
        <f t="shared" si="50"/>
        <v>4.1300000032675159</v>
      </c>
    </row>
    <row r="219" spans="1:123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>
        <v>1.6142642869999999</v>
      </c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DR219">
        <f t="shared" ref="DR219:DR222" si="51">10^AX219</f>
        <v>41.139999966020454</v>
      </c>
    </row>
    <row r="220" spans="1:123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>
        <v>1.301464073</v>
      </c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DR220">
        <f t="shared" si="51"/>
        <v>20.019999993394208</v>
      </c>
    </row>
    <row r="221" spans="1:123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>
        <v>0.88138465700000002</v>
      </c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DR221">
        <f t="shared" si="51"/>
        <v>7.6100000040201792</v>
      </c>
    </row>
    <row r="222" spans="1:123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>
        <v>0.61595005199999997</v>
      </c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DR222">
        <f t="shared" si="51"/>
        <v>4.1300000032675159</v>
      </c>
    </row>
    <row r="223" spans="1:123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>
        <v>0.61595005199999997</v>
      </c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DS223">
        <f t="shared" ref="DS223:DS227" si="52">10^AY223</f>
        <v>4.1300000032675159</v>
      </c>
    </row>
    <row r="224" spans="1:123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>
        <v>0.61595005199999997</v>
      </c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DS224">
        <f t="shared" si="52"/>
        <v>4.1300000032675159</v>
      </c>
    </row>
    <row r="225" spans="1:126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>
        <v>0.61595005199999997</v>
      </c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DS225">
        <f t="shared" si="52"/>
        <v>4.1300000032675159</v>
      </c>
    </row>
    <row r="226" spans="1:126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>
        <v>0.61595005199999997</v>
      </c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DS226">
        <f t="shared" si="52"/>
        <v>4.1300000032675159</v>
      </c>
    </row>
    <row r="227" spans="1:126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>
        <v>0.61595005199999997</v>
      </c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DS227">
        <f t="shared" si="52"/>
        <v>4.1300000032675159</v>
      </c>
    </row>
    <row r="228" spans="1:126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>
        <v>2.025879083</v>
      </c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DT228">
        <f t="shared" ref="DT228:DT230" si="53">10^AZ228</f>
        <v>106.13999992830225</v>
      </c>
    </row>
    <row r="229" spans="1:126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>
        <v>1.462547729</v>
      </c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DT229">
        <f t="shared" si="53"/>
        <v>29.010000013181649</v>
      </c>
    </row>
    <row r="230" spans="1:126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>
        <v>2.0890568799999998</v>
      </c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DT230">
        <f t="shared" si="53"/>
        <v>122.76000006790045</v>
      </c>
    </row>
    <row r="231" spans="1:126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>
        <v>0.57054294000000005</v>
      </c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DU231">
        <f t="shared" ref="DU231:DU235" si="54">10^BA231</f>
        <v>3.7200000010116212</v>
      </c>
    </row>
    <row r="232" spans="1:126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>
        <v>0.57054294000000005</v>
      </c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DU232">
        <f t="shared" si="54"/>
        <v>3.7200000010116212</v>
      </c>
    </row>
    <row r="233" spans="1:126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>
        <v>0.57054294000000005</v>
      </c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DU233">
        <f t="shared" si="54"/>
        <v>3.7200000010116212</v>
      </c>
    </row>
    <row r="234" spans="1:126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>
        <v>0.57054294000000005</v>
      </c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DU234">
        <f t="shared" si="54"/>
        <v>3.7200000010116212</v>
      </c>
    </row>
    <row r="235" spans="1:126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>
        <v>0.57054294000000005</v>
      </c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DU235">
        <f t="shared" si="54"/>
        <v>3.7200000010116212</v>
      </c>
    </row>
    <row r="236" spans="1:126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>
        <v>1.4336098429999999</v>
      </c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DV236">
        <f t="shared" ref="DV236:DV240" si="55">10^BB236</f>
        <v>27.139999979770149</v>
      </c>
    </row>
    <row r="237" spans="1:126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>
        <v>1.151063253</v>
      </c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DV237">
        <f t="shared" si="55"/>
        <v>14.159999988466119</v>
      </c>
    </row>
    <row r="238" spans="1:126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>
        <v>0.895974732</v>
      </c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DV238">
        <f t="shared" si="55"/>
        <v>7.869999993493269</v>
      </c>
    </row>
    <row r="239" spans="1:126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>
        <v>0.92220627700000002</v>
      </c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DV239">
        <f t="shared" si="55"/>
        <v>8.3599999915491079</v>
      </c>
    </row>
    <row r="240" spans="1:126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>
        <v>1.2380461030000001</v>
      </c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DV240">
        <f t="shared" si="55"/>
        <v>17.299999994869474</v>
      </c>
    </row>
    <row r="241" spans="1:130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>
        <v>2.0535393960000001</v>
      </c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DW241">
        <f t="shared" ref="DW241:DW245" si="56">10^BC241</f>
        <v>113.1199998820537</v>
      </c>
    </row>
    <row r="242" spans="1:130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>
        <v>1.13481437</v>
      </c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DW242">
        <f t="shared" si="56"/>
        <v>13.63999998993523</v>
      </c>
    </row>
    <row r="243" spans="1:130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>
        <v>1.3111178429999999</v>
      </c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DW243">
        <f t="shared" si="56"/>
        <v>20.470000015907427</v>
      </c>
    </row>
    <row r="244" spans="1:130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>
        <v>1.100715087</v>
      </c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DW244">
        <f t="shared" si="56"/>
        <v>12.610000012395831</v>
      </c>
    </row>
    <row r="245" spans="1:130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>
        <v>1.2574385669999999</v>
      </c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DW245">
        <f t="shared" si="56"/>
        <v>18.090000005839286</v>
      </c>
    </row>
    <row r="246" spans="1:130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>
        <v>0.82542611799999999</v>
      </c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DX246">
        <f t="shared" ref="DX246:DX250" si="57">10^BD246</f>
        <v>6.6900000035765226</v>
      </c>
    </row>
    <row r="247" spans="1:130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>
        <v>0.57054294000000005</v>
      </c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DX247">
        <f t="shared" si="57"/>
        <v>3.7200000010116212</v>
      </c>
    </row>
    <row r="248" spans="1:130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>
        <v>0.57054294000000005</v>
      </c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DX248">
        <f t="shared" si="57"/>
        <v>3.7200000010116212</v>
      </c>
    </row>
    <row r="249" spans="1:130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>
        <v>0.57054294000000005</v>
      </c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DX249">
        <f t="shared" si="57"/>
        <v>3.7200000010116212</v>
      </c>
    </row>
    <row r="250" spans="1:130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>
        <v>0.57054294000000005</v>
      </c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DX250">
        <f t="shared" si="57"/>
        <v>3.7200000010116212</v>
      </c>
    </row>
    <row r="251" spans="1:130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>
        <v>0.58092497600000004</v>
      </c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DY251">
        <f t="shared" ref="DY251:DY253" si="58">10^BE251</f>
        <v>3.8100000028457437</v>
      </c>
    </row>
    <row r="252" spans="1:130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>
        <v>0.57054294000000005</v>
      </c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DY252">
        <f t="shared" si="58"/>
        <v>3.7200000010116212</v>
      </c>
    </row>
    <row r="253" spans="1:130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>
        <v>0.57054294000000005</v>
      </c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DY253">
        <f t="shared" si="58"/>
        <v>3.7200000010116212</v>
      </c>
    </row>
    <row r="254" spans="1:130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>
        <v>1.0445397599999999</v>
      </c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DZ254">
        <f t="shared" ref="DZ254:DZ257" si="59">10^BF254</f>
        <v>11.07999998998856</v>
      </c>
    </row>
    <row r="255" spans="1:130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>
        <v>0.57054294000000005</v>
      </c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DZ255">
        <f t="shared" si="59"/>
        <v>3.7200000010116212</v>
      </c>
    </row>
    <row r="256" spans="1:130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>
        <v>1.0827853700000001</v>
      </c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DZ256">
        <f t="shared" si="59"/>
        <v>12.099999991183303</v>
      </c>
    </row>
    <row r="257" spans="1:134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>
        <v>0.57054294000000005</v>
      </c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DZ257">
        <f t="shared" si="59"/>
        <v>3.7200000010116212</v>
      </c>
    </row>
    <row r="258" spans="1:134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>
        <v>0.57054294000000005</v>
      </c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EA258">
        <f t="shared" ref="EA258:EA262" si="60">10^BG258</f>
        <v>3.7200000010116212</v>
      </c>
    </row>
    <row r="259" spans="1:134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>
        <v>0.57054294000000005</v>
      </c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EA259">
        <f t="shared" si="60"/>
        <v>3.7200000010116212</v>
      </c>
    </row>
    <row r="260" spans="1:134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>
        <v>0.57054294000000005</v>
      </c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EA260">
        <f t="shared" si="60"/>
        <v>3.7200000010116212</v>
      </c>
    </row>
    <row r="261" spans="1:134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>
        <v>0.57054294000000005</v>
      </c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EA261">
        <f t="shared" si="60"/>
        <v>3.7200000010116212</v>
      </c>
    </row>
    <row r="262" spans="1:134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>
        <v>0.57054294000000005</v>
      </c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EA262">
        <f t="shared" si="60"/>
        <v>3.7200000010116212</v>
      </c>
    </row>
    <row r="263" spans="1:134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>
        <v>0.57054294000000005</v>
      </c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EB263">
        <f t="shared" ref="EB263:EB266" si="61">10^BH263</f>
        <v>3.7200000010116212</v>
      </c>
    </row>
    <row r="264" spans="1:134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>
        <v>1.0827853700000001</v>
      </c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EB264">
        <f t="shared" si="61"/>
        <v>12.099999991183303</v>
      </c>
    </row>
    <row r="265" spans="1:134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>
        <v>0.57054294000000005</v>
      </c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EB265">
        <f t="shared" si="61"/>
        <v>3.7200000010116212</v>
      </c>
    </row>
    <row r="266" spans="1:134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>
        <v>0.57054294000000005</v>
      </c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EB266">
        <f t="shared" si="61"/>
        <v>3.7200000010116212</v>
      </c>
    </row>
    <row r="267" spans="1:134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>
        <v>1.076276255</v>
      </c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EC267">
        <f t="shared" ref="EC267:EC271" si="62">10^BI267</f>
        <v>11.919999988905515</v>
      </c>
    </row>
    <row r="268" spans="1:134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>
        <v>0.586587305</v>
      </c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EC268">
        <f t="shared" si="62"/>
        <v>3.8600000029174351</v>
      </c>
    </row>
    <row r="269" spans="1:134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>
        <v>0.65896484300000002</v>
      </c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EC269">
        <f t="shared" si="62"/>
        <v>4.5600000035233625</v>
      </c>
    </row>
    <row r="270" spans="1:134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>
        <v>0.47275644900000002</v>
      </c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EC270">
        <f t="shared" si="62"/>
        <v>2.9699999978306875</v>
      </c>
    </row>
    <row r="271" spans="1:134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>
        <v>0.67024585299999995</v>
      </c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EC271">
        <f t="shared" si="62"/>
        <v>4.6799999992012324</v>
      </c>
    </row>
    <row r="272" spans="1:134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>
        <v>2.6600302230000001</v>
      </c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ED272">
        <f t="shared" ref="ED272:ED274" si="63">10^BJ272</f>
        <v>457.1199999593004</v>
      </c>
    </row>
    <row r="273" spans="1:137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>
        <v>1.1357685150000001</v>
      </c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ED273">
        <f t="shared" si="63"/>
        <v>13.670000013603376</v>
      </c>
    </row>
    <row r="274" spans="1:137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>
        <v>1.035029282</v>
      </c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ED274">
        <f t="shared" si="63"/>
        <v>10.83999999494889</v>
      </c>
    </row>
    <row r="275" spans="1:137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>
        <v>1.461348434</v>
      </c>
      <c r="BL275" s="26"/>
      <c r="BM275" s="26"/>
      <c r="BN275" s="26"/>
      <c r="BO275" s="26"/>
      <c r="BP275" s="26"/>
      <c r="BQ275" s="26"/>
      <c r="BR275" s="26"/>
      <c r="BS275" s="26"/>
      <c r="BT275" s="26"/>
      <c r="EE275">
        <f t="shared" ref="EE275:EE279" si="64">10^BK275</f>
        <v>28.930000023449203</v>
      </c>
    </row>
    <row r="276" spans="1:137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>
        <v>1.8770256160000001</v>
      </c>
      <c r="BL276" s="26"/>
      <c r="BM276" s="26"/>
      <c r="BN276" s="26"/>
      <c r="BO276" s="26"/>
      <c r="BP276" s="26"/>
      <c r="BQ276" s="26"/>
      <c r="BR276" s="26"/>
      <c r="BS276" s="26"/>
      <c r="BT276" s="26"/>
      <c r="EE276">
        <f t="shared" si="64"/>
        <v>75.340000023029276</v>
      </c>
    </row>
    <row r="277" spans="1:137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>
        <v>1.1886472960000001</v>
      </c>
      <c r="BL277" s="26"/>
      <c r="BM277" s="26"/>
      <c r="BN277" s="26"/>
      <c r="BO277" s="26"/>
      <c r="BP277" s="26"/>
      <c r="BQ277" s="26"/>
      <c r="BR277" s="26"/>
      <c r="BS277" s="26"/>
      <c r="BT277" s="26"/>
      <c r="EE277">
        <f t="shared" si="64"/>
        <v>15.440000000010057</v>
      </c>
    </row>
    <row r="278" spans="1:137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>
        <v>1.1139433519999999</v>
      </c>
      <c r="BL278" s="26"/>
      <c r="BM278" s="26"/>
      <c r="BN278" s="26"/>
      <c r="BO278" s="26"/>
      <c r="BP278" s="26"/>
      <c r="BQ278" s="26"/>
      <c r="BR278" s="26"/>
      <c r="BS278" s="26"/>
      <c r="BT278" s="26"/>
      <c r="EE278">
        <f t="shared" si="64"/>
        <v>12.999999990815272</v>
      </c>
    </row>
    <row r="279" spans="1:137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>
        <v>8.6359830999999998E-2</v>
      </c>
      <c r="BL279" s="26"/>
      <c r="BM279" s="26"/>
      <c r="BN279" s="26"/>
      <c r="BO279" s="26"/>
      <c r="BP279" s="26"/>
      <c r="BQ279" s="26"/>
      <c r="BR279" s="26"/>
      <c r="BS279" s="26"/>
      <c r="BT279" s="26"/>
      <c r="EE279">
        <f t="shared" si="64"/>
        <v>1.2200000009136822</v>
      </c>
    </row>
    <row r="280" spans="1:137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>
        <v>1.494432899</v>
      </c>
      <c r="BM280" s="26"/>
      <c r="BN280" s="26"/>
      <c r="BO280" s="26"/>
      <c r="BP280" s="26"/>
      <c r="BQ280" s="26"/>
      <c r="BR280" s="26"/>
      <c r="BS280" s="26"/>
      <c r="BT280" s="26"/>
      <c r="EF280">
        <f t="shared" ref="EF280:EF284" si="65">10^BL280</f>
        <v>31.220000019668309</v>
      </c>
    </row>
    <row r="281" spans="1:137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>
        <v>1.528531061</v>
      </c>
      <c r="BM281" s="26"/>
      <c r="BN281" s="26"/>
      <c r="BO281" s="26"/>
      <c r="BP281" s="26"/>
      <c r="BQ281" s="26"/>
      <c r="BR281" s="26"/>
      <c r="BS281" s="26"/>
      <c r="BT281" s="26"/>
      <c r="EF281">
        <f t="shared" si="65"/>
        <v>33.770000028349791</v>
      </c>
    </row>
    <row r="282" spans="1:137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>
        <v>0.74272513100000004</v>
      </c>
      <c r="BM282" s="26"/>
      <c r="BN282" s="26"/>
      <c r="BO282" s="26"/>
      <c r="BP282" s="26"/>
      <c r="BQ282" s="26"/>
      <c r="BR282" s="26"/>
      <c r="BS282" s="26"/>
      <c r="BT282" s="26"/>
      <c r="EF282">
        <f t="shared" si="65"/>
        <v>5.5299999961201882</v>
      </c>
    </row>
    <row r="283" spans="1:137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>
        <v>0.98407703400000002</v>
      </c>
      <c r="BM283" s="26"/>
      <c r="BN283" s="26"/>
      <c r="BO283" s="26"/>
      <c r="BP283" s="26"/>
      <c r="BQ283" s="26"/>
      <c r="BR283" s="26"/>
      <c r="BS283" s="26"/>
      <c r="BT283" s="26"/>
      <c r="EF283">
        <f t="shared" si="65"/>
        <v>9.6400000021568584</v>
      </c>
    </row>
    <row r="284" spans="1:137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>
        <v>0.36921585699999998</v>
      </c>
      <c r="BM284" s="26"/>
      <c r="BN284" s="26"/>
      <c r="BO284" s="26"/>
      <c r="BP284" s="26"/>
      <c r="BQ284" s="26"/>
      <c r="BR284" s="26"/>
      <c r="BS284" s="26"/>
      <c r="BT284" s="26"/>
      <c r="EF284">
        <f t="shared" si="65"/>
        <v>2.3399999977901302</v>
      </c>
    </row>
    <row r="285" spans="1:137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>
        <v>0.1430148</v>
      </c>
      <c r="BN285" s="26"/>
      <c r="BO285" s="26"/>
      <c r="BP285" s="26"/>
      <c r="BQ285" s="26"/>
      <c r="BR285" s="26"/>
      <c r="BS285" s="26"/>
      <c r="BT285" s="26"/>
      <c r="EG285">
        <f t="shared" ref="EG285:EG289" si="66">10^BM285</f>
        <v>1.3899999991867451</v>
      </c>
    </row>
    <row r="286" spans="1:137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>
        <v>0.1430148</v>
      </c>
      <c r="BN286" s="26"/>
      <c r="BO286" s="26"/>
      <c r="BP286" s="26"/>
      <c r="BQ286" s="26"/>
      <c r="BR286" s="26"/>
      <c r="BS286" s="26"/>
      <c r="BT286" s="26"/>
      <c r="EG286">
        <f t="shared" si="66"/>
        <v>1.3899999991867451</v>
      </c>
    </row>
    <row r="287" spans="1:137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>
        <v>-4.5757490999999997E-2</v>
      </c>
      <c r="BN287" s="26"/>
      <c r="BO287" s="26"/>
      <c r="BP287" s="26"/>
      <c r="BQ287" s="26"/>
      <c r="BR287" s="26"/>
      <c r="BS287" s="26"/>
      <c r="BT287" s="26"/>
      <c r="EG287">
        <f t="shared" si="66"/>
        <v>0.8999999990895754</v>
      </c>
    </row>
    <row r="288" spans="1:137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>
        <v>0.50379068299999996</v>
      </c>
      <c r="BN288" s="26"/>
      <c r="BO288" s="26"/>
      <c r="BP288" s="26"/>
      <c r="BQ288" s="26"/>
      <c r="BR288" s="26"/>
      <c r="BS288" s="26"/>
      <c r="BT288" s="26"/>
      <c r="EG288">
        <f t="shared" si="66"/>
        <v>3.1899999995799906</v>
      </c>
    </row>
    <row r="289" spans="1:140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>
        <v>-4.5757490999999997E-2</v>
      </c>
      <c r="BN289" s="26"/>
      <c r="BO289" s="26"/>
      <c r="BP289" s="26"/>
      <c r="BQ289" s="26"/>
      <c r="BR289" s="26"/>
      <c r="BS289" s="26"/>
      <c r="BT289" s="26"/>
      <c r="EG289">
        <f t="shared" si="66"/>
        <v>0.8999999990895754</v>
      </c>
    </row>
    <row r="290" spans="1:140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>
        <v>-5.0609992999999999E-2</v>
      </c>
      <c r="BO290" s="26"/>
      <c r="BP290" s="26"/>
      <c r="BQ290" s="26"/>
      <c r="BR290" s="26"/>
      <c r="BS290" s="26"/>
      <c r="BT290" s="26"/>
      <c r="EH290">
        <f t="shared" ref="EH290:EH294" si="67">10^BN290</f>
        <v>0.89000000072768037</v>
      </c>
    </row>
    <row r="291" spans="1:140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>
        <v>0.586587305</v>
      </c>
      <c r="BO291" s="26"/>
      <c r="BP291" s="26"/>
      <c r="BQ291" s="26"/>
      <c r="BR291" s="26"/>
      <c r="BS291" s="26"/>
      <c r="BT291" s="26"/>
      <c r="EH291">
        <f t="shared" si="67"/>
        <v>3.8600000029174351</v>
      </c>
    </row>
    <row r="292" spans="1:140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>
        <v>0.93399316399999999</v>
      </c>
      <c r="BO292" s="26"/>
      <c r="BP292" s="26"/>
      <c r="BQ292" s="26"/>
      <c r="BR292" s="26"/>
      <c r="BS292" s="26"/>
      <c r="BT292" s="26"/>
      <c r="EH292">
        <f t="shared" si="67"/>
        <v>8.5900000033378934</v>
      </c>
    </row>
    <row r="293" spans="1:140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>
        <v>0.90687353500000001</v>
      </c>
      <c r="BO293" s="26"/>
      <c r="BP293" s="26"/>
      <c r="BQ293" s="26"/>
      <c r="BR293" s="26"/>
      <c r="BS293" s="26"/>
      <c r="BT293" s="26"/>
      <c r="EH293">
        <f t="shared" si="67"/>
        <v>8.0700000051644523</v>
      </c>
    </row>
    <row r="294" spans="1:140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>
        <v>-5.0609992999999999E-2</v>
      </c>
      <c r="BO294" s="26"/>
      <c r="BP294" s="26"/>
      <c r="BQ294" s="26"/>
      <c r="BR294" s="26"/>
      <c r="BS294" s="26"/>
      <c r="BT294" s="26"/>
      <c r="EH294">
        <f t="shared" si="67"/>
        <v>0.89000000072768037</v>
      </c>
    </row>
    <row r="295" spans="1:140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>
        <v>1.2111205410000001</v>
      </c>
      <c r="BP295" s="26"/>
      <c r="BQ295" s="26"/>
      <c r="BR295" s="26"/>
      <c r="BS295" s="26"/>
      <c r="BT295" s="26"/>
      <c r="EI295">
        <f t="shared" ref="EI295:EI299" si="68">10^BO295</f>
        <v>16.259999990338631</v>
      </c>
    </row>
    <row r="296" spans="1:140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>
        <v>0.48855071700000002</v>
      </c>
      <c r="BP296" s="26"/>
      <c r="BQ296" s="26"/>
      <c r="BR296" s="26"/>
      <c r="BS296" s="26"/>
      <c r="BT296" s="26"/>
      <c r="EI296">
        <f t="shared" si="68"/>
        <v>3.0800000035428305</v>
      </c>
    </row>
    <row r="297" spans="1:140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>
        <v>1.2291697029999999</v>
      </c>
      <c r="BP297" s="26"/>
      <c r="BQ297" s="26"/>
      <c r="BR297" s="26"/>
      <c r="BS297" s="26"/>
      <c r="BT297" s="26"/>
      <c r="EI297">
        <f t="shared" si="68"/>
        <v>16.950000017988344</v>
      </c>
    </row>
    <row r="298" spans="1:140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>
        <v>0.93399316399999999</v>
      </c>
      <c r="BP298" s="26"/>
      <c r="BQ298" s="26"/>
      <c r="BR298" s="26"/>
      <c r="BS298" s="26"/>
      <c r="BT298" s="26"/>
      <c r="EI298">
        <f t="shared" si="68"/>
        <v>8.5900000033378934</v>
      </c>
    </row>
    <row r="299" spans="1:140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>
        <v>-5.0609992999999999E-2</v>
      </c>
      <c r="BP299" s="26"/>
      <c r="BQ299" s="26"/>
      <c r="BR299" s="26"/>
      <c r="BS299" s="26"/>
      <c r="BT299" s="26"/>
      <c r="EI299">
        <f t="shared" si="68"/>
        <v>0.89000000072768037</v>
      </c>
    </row>
    <row r="300" spans="1:140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>
        <v>1.0955180419999999</v>
      </c>
      <c r="BQ300" s="26"/>
      <c r="BR300" s="26"/>
      <c r="BS300" s="26"/>
      <c r="BT300" s="26"/>
      <c r="EJ300">
        <f t="shared" ref="EJ300:EJ304" si="69">10^BP300</f>
        <v>12.459999990728738</v>
      </c>
    </row>
    <row r="301" spans="1:140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>
        <v>0.65896484300000002</v>
      </c>
      <c r="BQ301" s="26"/>
      <c r="BR301" s="26"/>
      <c r="BS301" s="26"/>
      <c r="BT301" s="26"/>
      <c r="EJ301">
        <f t="shared" si="69"/>
        <v>4.5600000035233625</v>
      </c>
    </row>
    <row r="302" spans="1:140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>
        <v>-5.0609992999999999E-2</v>
      </c>
      <c r="BQ302" s="26"/>
      <c r="BR302" s="26"/>
      <c r="BS302" s="26"/>
      <c r="BT302" s="26"/>
      <c r="EJ302">
        <f t="shared" si="69"/>
        <v>0.89000000072768037</v>
      </c>
    </row>
    <row r="303" spans="1:140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>
        <v>-4.5757490999999997E-2</v>
      </c>
      <c r="BQ303" s="26"/>
      <c r="BR303" s="26"/>
      <c r="BS303" s="26"/>
      <c r="BT303" s="26"/>
      <c r="EJ303">
        <f t="shared" si="69"/>
        <v>0.8999999990895754</v>
      </c>
    </row>
    <row r="304" spans="1:140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>
        <v>-4.5757490999999997E-2</v>
      </c>
      <c r="BQ304" s="26"/>
      <c r="BR304" s="26"/>
      <c r="BS304" s="26"/>
      <c r="BT304" s="26"/>
      <c r="EJ304">
        <f t="shared" si="69"/>
        <v>0.8999999990895754</v>
      </c>
    </row>
    <row r="305" spans="1:144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>
        <v>1.4733409639999999</v>
      </c>
      <c r="BR305" s="26"/>
      <c r="BS305" s="26"/>
      <c r="BT305" s="26"/>
      <c r="EK305">
        <f t="shared" ref="EK305:EK309" si="70">10^BQ305</f>
        <v>29.73999998726735</v>
      </c>
    </row>
    <row r="306" spans="1:144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>
        <v>1.629715333</v>
      </c>
      <c r="BR306" s="26"/>
      <c r="BS306" s="26"/>
      <c r="BT306" s="26"/>
      <c r="EK306">
        <f t="shared" si="70"/>
        <v>42.630000034637241</v>
      </c>
    </row>
    <row r="307" spans="1:144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>
        <v>-5.0609992999999999E-2</v>
      </c>
      <c r="BR307" s="26"/>
      <c r="BS307" s="26"/>
      <c r="BT307" s="26"/>
      <c r="EK307">
        <f t="shared" si="70"/>
        <v>0.89000000072768037</v>
      </c>
    </row>
    <row r="308" spans="1:144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>
        <v>-5.0609992999999999E-2</v>
      </c>
      <c r="BR308" s="26"/>
      <c r="BS308" s="26"/>
      <c r="BT308" s="26"/>
      <c r="EK308">
        <f t="shared" si="70"/>
        <v>0.89000000072768037</v>
      </c>
    </row>
    <row r="309" spans="1:144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>
        <v>-5.0609992999999999E-2</v>
      </c>
      <c r="BR309" s="26"/>
      <c r="BS309" s="26"/>
      <c r="BT309" s="26"/>
      <c r="EK309">
        <f t="shared" si="70"/>
        <v>0.89000000072768037</v>
      </c>
    </row>
    <row r="310" spans="1:144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>
        <v>1.3174364970000001</v>
      </c>
      <c r="BS310" s="26"/>
      <c r="BT310" s="26"/>
      <c r="EL310">
        <f t="shared" ref="EL310:EL313" si="71">10^BR310</f>
        <v>20.770000022233756</v>
      </c>
    </row>
    <row r="311" spans="1:144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>
        <v>1.118264726</v>
      </c>
      <c r="BS311" s="26"/>
      <c r="BT311" s="26"/>
      <c r="EL311">
        <f t="shared" si="71"/>
        <v>13.129999997294778</v>
      </c>
    </row>
    <row r="312" spans="1:144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>
        <v>1.0561422620000001</v>
      </c>
      <c r="BS312" s="26"/>
      <c r="BT312" s="26"/>
      <c r="EL312">
        <f t="shared" si="71"/>
        <v>11.379999998452632</v>
      </c>
    </row>
    <row r="313" spans="1:144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>
        <v>-5.0609992999999999E-2</v>
      </c>
      <c r="BS313" s="26"/>
      <c r="BT313" s="26"/>
      <c r="EL313">
        <f t="shared" si="71"/>
        <v>0.89000000072768037</v>
      </c>
    </row>
    <row r="314" spans="1:144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>
        <v>-5.0609992999999999E-2</v>
      </c>
      <c r="BT314" s="26"/>
      <c r="EM314">
        <f t="shared" ref="EM314:EM317" si="72">10^BS314</f>
        <v>0.89000000072768037</v>
      </c>
    </row>
    <row r="315" spans="1:144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>
        <v>-5.0609992999999999E-2</v>
      </c>
      <c r="BT315" s="26"/>
      <c r="EM315">
        <f t="shared" si="72"/>
        <v>0.89000000072768037</v>
      </c>
    </row>
    <row r="316" spans="1:144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>
        <v>-5.0609992999999999E-2</v>
      </c>
      <c r="BT316" s="26"/>
      <c r="EM316">
        <f t="shared" si="72"/>
        <v>0.89000000072768037</v>
      </c>
    </row>
    <row r="317" spans="1:144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>
        <v>-5.0609992999999999E-2</v>
      </c>
      <c r="BT317" s="26"/>
      <c r="EM317">
        <f t="shared" si="72"/>
        <v>0.89000000072768037</v>
      </c>
    </row>
    <row r="318" spans="1:144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>
        <v>0.98407703400000002</v>
      </c>
      <c r="EN318">
        <f t="shared" ref="EN318:EN321" si="73">10^BT318</f>
        <v>9.6400000021568584</v>
      </c>
    </row>
    <row r="319" spans="1:144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>
        <v>0.78031731199999999</v>
      </c>
      <c r="EN319">
        <f t="shared" si="73"/>
        <v>6.0299999980540573</v>
      </c>
    </row>
    <row r="320" spans="1:144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>
        <v>0.636487896</v>
      </c>
      <c r="EN320">
        <f t="shared" si="73"/>
        <v>4.3299999964768787</v>
      </c>
    </row>
    <row r="321" spans="1:144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>
        <v>0.75281643099999995</v>
      </c>
      <c r="EN321">
        <f t="shared" si="73"/>
        <v>5.6599999975463291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A6AC-6C66-48D0-8E26-1CB07435A0A8}">
  <dimension ref="B10:K26"/>
  <sheetViews>
    <sheetView workbookViewId="0">
      <selection activeCell="I6" sqref="I6"/>
    </sheetView>
  </sheetViews>
  <sheetFormatPr defaultRowHeight="15" x14ac:dyDescent="0.25"/>
  <sheetData>
    <row r="10" spans="2:11" x14ac:dyDescent="0.25">
      <c r="B10" s="33" t="s">
        <v>532</v>
      </c>
      <c r="C10" s="33"/>
      <c r="D10" s="33"/>
      <c r="F10" s="34" t="s">
        <v>533</v>
      </c>
      <c r="G10" s="34"/>
      <c r="H10" s="34"/>
      <c r="J10" s="35" t="s">
        <v>515</v>
      </c>
      <c r="K10" s="35"/>
    </row>
    <row r="11" spans="2:11" ht="15.75" thickBot="1" x14ac:dyDescent="0.3">
      <c r="B11" s="27">
        <v>5051</v>
      </c>
      <c r="C11" s="27" t="s">
        <v>516</v>
      </c>
      <c r="D11" s="27">
        <v>0</v>
      </c>
      <c r="F11" s="36">
        <v>5051</v>
      </c>
      <c r="G11" s="37" t="s">
        <v>462</v>
      </c>
      <c r="H11" s="37">
        <v>0</v>
      </c>
    </row>
    <row r="12" spans="2:11" ht="15.75" thickBot="1" x14ac:dyDescent="0.3">
      <c r="B12" s="40">
        <v>5052</v>
      </c>
      <c r="C12" s="41" t="s">
        <v>517</v>
      </c>
      <c r="D12" s="41">
        <v>0</v>
      </c>
      <c r="E12" s="42"/>
      <c r="F12" s="43">
        <v>5052</v>
      </c>
      <c r="G12" s="44" t="s">
        <v>437</v>
      </c>
      <c r="H12" s="44">
        <v>0</v>
      </c>
      <c r="I12" s="42"/>
      <c r="J12" s="45" t="s">
        <v>509</v>
      </c>
    </row>
    <row r="13" spans="2:11" ht="15.75" thickBot="1" x14ac:dyDescent="0.3">
      <c r="B13" s="27">
        <v>5053</v>
      </c>
      <c r="C13" s="27" t="s">
        <v>518</v>
      </c>
      <c r="D13" s="27">
        <v>0</v>
      </c>
      <c r="F13" s="46">
        <v>5053</v>
      </c>
      <c r="G13" s="47" t="s">
        <v>463</v>
      </c>
      <c r="H13" s="47">
        <v>0</v>
      </c>
    </row>
    <row r="14" spans="2:11" ht="15.75" thickBot="1" x14ac:dyDescent="0.3">
      <c r="B14" s="40">
        <v>5054</v>
      </c>
      <c r="C14" s="41" t="s">
        <v>519</v>
      </c>
      <c r="D14" s="41">
        <v>0</v>
      </c>
      <c r="E14" s="42"/>
      <c r="F14" s="43">
        <v>5054</v>
      </c>
      <c r="G14" s="44" t="s">
        <v>443</v>
      </c>
      <c r="H14" s="44">
        <v>0</v>
      </c>
      <c r="I14" s="42"/>
      <c r="J14" s="45" t="s">
        <v>510</v>
      </c>
    </row>
    <row r="15" spans="2:11" x14ac:dyDescent="0.25">
      <c r="B15" s="27">
        <v>5055</v>
      </c>
      <c r="C15" s="27" t="s">
        <v>520</v>
      </c>
      <c r="D15" s="27">
        <v>0</v>
      </c>
      <c r="F15" s="38">
        <v>5055</v>
      </c>
      <c r="G15" s="39" t="s">
        <v>464</v>
      </c>
      <c r="H15" s="39">
        <v>0</v>
      </c>
    </row>
    <row r="16" spans="2:11" x14ac:dyDescent="0.25">
      <c r="B16" s="27">
        <v>5055</v>
      </c>
      <c r="C16" s="27" t="s">
        <v>521</v>
      </c>
      <c r="D16" s="27">
        <v>4</v>
      </c>
      <c r="F16" s="29">
        <v>5055</v>
      </c>
      <c r="G16" s="31" t="s">
        <v>464</v>
      </c>
      <c r="H16" s="31">
        <v>4</v>
      </c>
    </row>
    <row r="17" spans="2:10" x14ac:dyDescent="0.25">
      <c r="B17" s="27">
        <v>5055</v>
      </c>
      <c r="C17" s="27" t="s">
        <v>522</v>
      </c>
      <c r="D17" s="27">
        <v>7</v>
      </c>
      <c r="F17" s="30">
        <v>5055</v>
      </c>
      <c r="G17" s="32" t="s">
        <v>464</v>
      </c>
      <c r="H17" s="32">
        <v>7</v>
      </c>
    </row>
    <row r="18" spans="2:10" ht="15.75" thickBot="1" x14ac:dyDescent="0.3">
      <c r="B18" s="27">
        <v>5055</v>
      </c>
      <c r="C18" s="27" t="s">
        <v>523</v>
      </c>
      <c r="D18" s="27">
        <v>11</v>
      </c>
      <c r="F18" s="48">
        <v>5055</v>
      </c>
      <c r="G18" s="49" t="s">
        <v>464</v>
      </c>
      <c r="H18" s="49">
        <v>11</v>
      </c>
    </row>
    <row r="19" spans="2:10" x14ac:dyDescent="0.25">
      <c r="B19" s="50">
        <v>5056</v>
      </c>
      <c r="C19" s="51" t="s">
        <v>524</v>
      </c>
      <c r="D19" s="51">
        <v>0</v>
      </c>
      <c r="E19" s="52"/>
      <c r="F19" s="53">
        <v>5056</v>
      </c>
      <c r="G19" s="54" t="s">
        <v>438</v>
      </c>
      <c r="H19" s="54">
        <v>0</v>
      </c>
      <c r="I19" s="52"/>
      <c r="J19" s="55" t="s">
        <v>511</v>
      </c>
    </row>
    <row r="20" spans="2:10" x14ac:dyDescent="0.25">
      <c r="B20" s="56">
        <v>5057</v>
      </c>
      <c r="C20" s="57" t="s">
        <v>525</v>
      </c>
      <c r="D20" s="57">
        <v>0</v>
      </c>
      <c r="E20" s="58"/>
      <c r="F20" s="29">
        <v>5057</v>
      </c>
      <c r="G20" s="31" t="s">
        <v>439</v>
      </c>
      <c r="H20" s="31">
        <v>0</v>
      </c>
      <c r="I20" s="58"/>
      <c r="J20" s="59" t="s">
        <v>512</v>
      </c>
    </row>
    <row r="21" spans="2:10" x14ac:dyDescent="0.25">
      <c r="B21" s="56">
        <v>5058</v>
      </c>
      <c r="C21" s="57" t="s">
        <v>526</v>
      </c>
      <c r="D21" s="57">
        <v>0</v>
      </c>
      <c r="E21" s="58"/>
      <c r="F21" s="30">
        <v>5058</v>
      </c>
      <c r="G21" s="32" t="s">
        <v>440</v>
      </c>
      <c r="H21" s="32">
        <v>0</v>
      </c>
      <c r="I21" s="58"/>
      <c r="J21" s="59" t="s">
        <v>513</v>
      </c>
    </row>
    <row r="22" spans="2:10" ht="15.75" thickBot="1" x14ac:dyDescent="0.3">
      <c r="B22" s="60">
        <v>5059</v>
      </c>
      <c r="C22" s="61" t="s">
        <v>527</v>
      </c>
      <c r="D22" s="61">
        <v>0</v>
      </c>
      <c r="E22" s="62"/>
      <c r="F22" s="63">
        <v>5059</v>
      </c>
      <c r="G22" s="64" t="s">
        <v>441</v>
      </c>
      <c r="H22" s="64">
        <v>0</v>
      </c>
      <c r="I22" s="62"/>
      <c r="J22" s="65" t="s">
        <v>514</v>
      </c>
    </row>
    <row r="23" spans="2:10" x14ac:dyDescent="0.25">
      <c r="B23" s="27">
        <v>5060</v>
      </c>
      <c r="C23" s="27" t="s">
        <v>528</v>
      </c>
      <c r="D23" s="27">
        <v>0</v>
      </c>
      <c r="F23" s="38">
        <v>5060</v>
      </c>
      <c r="G23" s="39" t="s">
        <v>465</v>
      </c>
      <c r="H23" s="39">
        <v>0</v>
      </c>
    </row>
    <row r="24" spans="2:10" x14ac:dyDescent="0.25">
      <c r="B24" s="27">
        <v>5061</v>
      </c>
      <c r="C24" s="27" t="s">
        <v>529</v>
      </c>
      <c r="D24" s="27">
        <v>0</v>
      </c>
      <c r="F24" s="29">
        <v>5061</v>
      </c>
      <c r="G24" s="31" t="s">
        <v>466</v>
      </c>
      <c r="H24" s="31">
        <v>0</v>
      </c>
    </row>
    <row r="25" spans="2:10" x14ac:dyDescent="0.25">
      <c r="B25" s="27">
        <v>5061</v>
      </c>
      <c r="C25" s="27" t="s">
        <v>530</v>
      </c>
      <c r="D25" s="27">
        <v>11</v>
      </c>
      <c r="F25" s="30">
        <v>5061</v>
      </c>
      <c r="G25" s="32" t="s">
        <v>466</v>
      </c>
      <c r="H25" s="32">
        <v>11</v>
      </c>
    </row>
    <row r="26" spans="2:10" x14ac:dyDescent="0.25">
      <c r="B26" s="27">
        <v>5061</v>
      </c>
      <c r="C26" s="27" t="s">
        <v>531</v>
      </c>
      <c r="D26" s="27">
        <v>18</v>
      </c>
      <c r="F26" s="29">
        <v>5061</v>
      </c>
      <c r="G26" s="31" t="s">
        <v>466</v>
      </c>
      <c r="H26" s="31">
        <v>18</v>
      </c>
    </row>
  </sheetData>
  <mergeCells count="2">
    <mergeCell ref="B10:D10"/>
    <mergeCell ref="F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05"/>
  <sheetViews>
    <sheetView zoomScale="70" zoomScaleNormal="70" workbookViewId="0"/>
  </sheetViews>
  <sheetFormatPr defaultColWidth="8.85546875" defaultRowHeight="15" x14ac:dyDescent="0.25"/>
  <cols>
    <col min="1" max="1" width="7.28515625" bestFit="1" customWidth="1"/>
    <col min="2" max="2" width="13.85546875" bestFit="1" customWidth="1"/>
    <col min="3" max="3" width="16.42578125" bestFit="1" customWidth="1"/>
    <col min="4" max="4" width="16.42578125" customWidth="1"/>
    <col min="5" max="5" width="18.85546875" bestFit="1" customWidth="1"/>
    <col min="6" max="6" width="24.85546875" bestFit="1" customWidth="1"/>
    <col min="7" max="7" width="9.7109375" bestFit="1" customWidth="1"/>
    <col min="8" max="8" width="13.42578125" bestFit="1" customWidth="1"/>
    <col min="9" max="9" width="11.140625" bestFit="1" customWidth="1"/>
    <col min="10" max="10" width="17.7109375" bestFit="1" customWidth="1"/>
    <col min="11" max="11" width="9.7109375" bestFit="1" customWidth="1"/>
    <col min="12" max="12" width="11.42578125" bestFit="1" customWidth="1"/>
    <col min="13" max="13" width="13.42578125" bestFit="1" customWidth="1"/>
    <col min="14" max="14" width="11.140625" bestFit="1" customWidth="1"/>
    <col min="15" max="15" width="11.42578125" bestFit="1" customWidth="1"/>
    <col min="16" max="16" width="10.140625" bestFit="1" customWidth="1"/>
    <col min="17" max="18" width="10" bestFit="1" customWidth="1"/>
    <col min="19" max="19" width="12.42578125" bestFit="1" customWidth="1"/>
    <col min="20" max="25" width="8.7109375" bestFit="1" customWidth="1"/>
    <col min="26" max="26" width="10" bestFit="1" customWidth="1"/>
    <col min="27" max="27" width="8.7109375" bestFit="1" customWidth="1"/>
    <col min="28" max="28" width="9.42578125" bestFit="1" customWidth="1"/>
    <col min="29" max="30" width="13.85546875" bestFit="1" customWidth="1"/>
    <col min="31" max="32" width="10" bestFit="1" customWidth="1"/>
    <col min="33" max="33" width="9.42578125" bestFit="1" customWidth="1"/>
    <col min="34" max="35" width="11.140625" bestFit="1" customWidth="1"/>
    <col min="36" max="36" width="11.42578125" bestFit="1" customWidth="1"/>
    <col min="37" max="37" width="11.140625" bestFit="1" customWidth="1"/>
    <col min="38" max="39" width="11.42578125" bestFit="1" customWidth="1"/>
    <col min="40" max="40" width="13.85546875" bestFit="1" customWidth="1"/>
    <col min="41" max="41" width="12.85546875" bestFit="1" customWidth="1"/>
    <col min="42" max="42" width="11.140625" bestFit="1" customWidth="1"/>
    <col min="43" max="44" width="11" bestFit="1" customWidth="1"/>
    <col min="45" max="45" width="11.42578125" bestFit="1" customWidth="1"/>
    <col min="46" max="48" width="5.42578125" bestFit="1" customWidth="1"/>
    <col min="49" max="49" width="15.42578125" bestFit="1" customWidth="1"/>
    <col min="50" max="50" width="7.85546875" bestFit="1" customWidth="1"/>
    <col min="51" max="51" width="15.42578125" bestFit="1" customWidth="1"/>
    <col min="52" max="52" width="8" bestFit="1" customWidth="1"/>
    <col min="53" max="53" width="7.7109375" bestFit="1" customWidth="1"/>
    <col min="54" max="54" width="15.42578125" bestFit="1" customWidth="1"/>
    <col min="55" max="55" width="7.85546875" bestFit="1" customWidth="1"/>
    <col min="56" max="56" width="15.42578125" bestFit="1" customWidth="1"/>
    <col min="57" max="57" width="8" bestFit="1" customWidth="1"/>
    <col min="58" max="58" width="8.85546875" bestFit="1" customWidth="1"/>
    <col min="59" max="59" width="16.42578125" bestFit="1" customWidth="1"/>
    <col min="60" max="60" width="9" bestFit="1" customWidth="1"/>
    <col min="61" max="61" width="17" bestFit="1" customWidth="1"/>
    <col min="62" max="62" width="9.42578125" bestFit="1" customWidth="1"/>
    <col min="63" max="63" width="16.28515625" bestFit="1" customWidth="1"/>
    <col min="64" max="64" width="8.7109375" bestFit="1" customWidth="1"/>
    <col min="65" max="65" width="15.140625" bestFit="1" customWidth="1"/>
    <col min="66" max="66" width="8" bestFit="1" customWidth="1"/>
    <col min="67" max="67" width="15.140625" bestFit="1" customWidth="1"/>
    <col min="68" max="68" width="7.7109375" bestFit="1" customWidth="1"/>
    <col min="69" max="69" width="15.42578125" bestFit="1" customWidth="1"/>
    <col min="70" max="70" width="7.85546875" bestFit="1" customWidth="1"/>
    <col min="71" max="71" width="15.42578125" bestFit="1" customWidth="1"/>
    <col min="72" max="72" width="8" bestFit="1" customWidth="1"/>
    <col min="73" max="73" width="16.42578125" bestFit="1" customWidth="1"/>
    <col min="74" max="74" width="9" bestFit="1" customWidth="1"/>
    <col min="75" max="75" width="17" bestFit="1" customWidth="1"/>
    <col min="76" max="76" width="9.42578125" bestFit="1" customWidth="1"/>
    <col min="77" max="77" width="16.28515625" bestFit="1" customWidth="1"/>
    <col min="78" max="78" width="8.7109375" bestFit="1" customWidth="1"/>
    <col min="79" max="79" width="15.140625" bestFit="1" customWidth="1"/>
    <col min="80" max="80" width="8" bestFit="1" customWidth="1"/>
    <col min="81" max="81" width="15.140625" bestFit="1" customWidth="1"/>
    <col min="82" max="82" width="7.7109375" bestFit="1" customWidth="1"/>
    <col min="83" max="83" width="15.42578125" bestFit="1" customWidth="1"/>
    <col min="84" max="84" width="7.85546875" bestFit="1" customWidth="1"/>
    <col min="85" max="85" width="15.42578125" bestFit="1" customWidth="1"/>
    <col min="86" max="86" width="8" bestFit="1" customWidth="1"/>
    <col min="87" max="87" width="7.7109375" bestFit="1" customWidth="1"/>
    <col min="88" max="88" width="12.140625" bestFit="1" customWidth="1"/>
    <col min="89" max="89" width="7.85546875" bestFit="1" customWidth="1"/>
    <col min="297" max="297" width="0.140625" customWidth="1"/>
    <col min="298" max="340" width="12" customWidth="1"/>
    <col min="553" max="553" width="0.140625" customWidth="1"/>
    <col min="554" max="596" width="12" customWidth="1"/>
    <col min="809" max="809" width="0.140625" customWidth="1"/>
    <col min="810" max="852" width="12" customWidth="1"/>
    <col min="1065" max="1065" width="0.140625" customWidth="1"/>
    <col min="1066" max="1108" width="12" customWidth="1"/>
    <col min="1321" max="1321" width="0.140625" customWidth="1"/>
    <col min="1322" max="1364" width="12" customWidth="1"/>
    <col min="1577" max="1577" width="0.140625" customWidth="1"/>
    <col min="1578" max="1620" width="12" customWidth="1"/>
    <col min="1833" max="1833" width="0.140625" customWidth="1"/>
    <col min="1834" max="1876" width="12" customWidth="1"/>
    <col min="2089" max="2089" width="0.140625" customWidth="1"/>
    <col min="2090" max="2132" width="12" customWidth="1"/>
    <col min="2345" max="2345" width="0.140625" customWidth="1"/>
    <col min="2346" max="2388" width="12" customWidth="1"/>
    <col min="2601" max="2601" width="0.140625" customWidth="1"/>
    <col min="2602" max="2644" width="12" customWidth="1"/>
    <col min="2857" max="2857" width="0.140625" customWidth="1"/>
    <col min="2858" max="2900" width="12" customWidth="1"/>
    <col min="3113" max="3113" width="0.140625" customWidth="1"/>
    <col min="3114" max="3156" width="12" customWidth="1"/>
    <col min="3369" max="3369" width="0.140625" customWidth="1"/>
    <col min="3370" max="3412" width="12" customWidth="1"/>
    <col min="3625" max="3625" width="0.140625" customWidth="1"/>
    <col min="3626" max="3668" width="12" customWidth="1"/>
    <col min="3881" max="3881" width="0.140625" customWidth="1"/>
    <col min="3882" max="3924" width="12" customWidth="1"/>
    <col min="4137" max="4137" width="0.140625" customWidth="1"/>
    <col min="4138" max="4180" width="12" customWidth="1"/>
    <col min="4393" max="4393" width="0.140625" customWidth="1"/>
    <col min="4394" max="4436" width="12" customWidth="1"/>
    <col min="4649" max="4649" width="0.140625" customWidth="1"/>
    <col min="4650" max="4692" width="12" customWidth="1"/>
    <col min="4905" max="4905" width="0.140625" customWidth="1"/>
    <col min="4906" max="4948" width="12" customWidth="1"/>
    <col min="5161" max="5161" width="0.140625" customWidth="1"/>
    <col min="5162" max="5204" width="12" customWidth="1"/>
    <col min="5417" max="5417" width="0.140625" customWidth="1"/>
    <col min="5418" max="5460" width="12" customWidth="1"/>
    <col min="5673" max="5673" width="0.140625" customWidth="1"/>
    <col min="5674" max="5716" width="12" customWidth="1"/>
    <col min="5929" max="5929" width="0.140625" customWidth="1"/>
    <col min="5930" max="5972" width="12" customWidth="1"/>
    <col min="6185" max="6185" width="0.140625" customWidth="1"/>
    <col min="6186" max="6228" width="12" customWidth="1"/>
    <col min="6441" max="6441" width="0.140625" customWidth="1"/>
    <col min="6442" max="6484" width="12" customWidth="1"/>
    <col min="6697" max="6697" width="0.140625" customWidth="1"/>
    <col min="6698" max="6740" width="12" customWidth="1"/>
    <col min="6953" max="6953" width="0.140625" customWidth="1"/>
    <col min="6954" max="6996" width="12" customWidth="1"/>
    <col min="7209" max="7209" width="0.140625" customWidth="1"/>
    <col min="7210" max="7252" width="12" customWidth="1"/>
    <col min="7465" max="7465" width="0.140625" customWidth="1"/>
    <col min="7466" max="7508" width="12" customWidth="1"/>
    <col min="7721" max="7721" width="0.140625" customWidth="1"/>
    <col min="7722" max="7764" width="12" customWidth="1"/>
    <col min="7977" max="7977" width="0.140625" customWidth="1"/>
    <col min="7978" max="8020" width="12" customWidth="1"/>
    <col min="8233" max="8233" width="0.140625" customWidth="1"/>
    <col min="8234" max="8276" width="12" customWidth="1"/>
    <col min="8489" max="8489" width="0.140625" customWidth="1"/>
    <col min="8490" max="8532" width="12" customWidth="1"/>
    <col min="8745" max="8745" width="0.140625" customWidth="1"/>
    <col min="8746" max="8788" width="12" customWidth="1"/>
    <col min="9001" max="9001" width="0.140625" customWidth="1"/>
    <col min="9002" max="9044" width="12" customWidth="1"/>
    <col min="9257" max="9257" width="0.140625" customWidth="1"/>
    <col min="9258" max="9300" width="12" customWidth="1"/>
    <col min="9513" max="9513" width="0.140625" customWidth="1"/>
    <col min="9514" max="9556" width="12" customWidth="1"/>
    <col min="9769" max="9769" width="0.140625" customWidth="1"/>
    <col min="9770" max="9812" width="12" customWidth="1"/>
    <col min="10025" max="10025" width="0.140625" customWidth="1"/>
    <col min="10026" max="10068" width="12" customWidth="1"/>
    <col min="10281" max="10281" width="0.140625" customWidth="1"/>
    <col min="10282" max="10324" width="12" customWidth="1"/>
    <col min="10537" max="10537" width="0.140625" customWidth="1"/>
    <col min="10538" max="10580" width="12" customWidth="1"/>
    <col min="10793" max="10793" width="0.140625" customWidth="1"/>
    <col min="10794" max="10836" width="12" customWidth="1"/>
    <col min="11049" max="11049" width="0.140625" customWidth="1"/>
    <col min="11050" max="11092" width="12" customWidth="1"/>
    <col min="11305" max="11305" width="0.140625" customWidth="1"/>
    <col min="11306" max="11348" width="12" customWidth="1"/>
    <col min="11561" max="11561" width="0.140625" customWidth="1"/>
    <col min="11562" max="11604" width="12" customWidth="1"/>
    <col min="11817" max="11817" width="0.140625" customWidth="1"/>
    <col min="11818" max="11860" width="12" customWidth="1"/>
    <col min="12073" max="12073" width="0.140625" customWidth="1"/>
    <col min="12074" max="12116" width="12" customWidth="1"/>
    <col min="12329" max="12329" width="0.140625" customWidth="1"/>
    <col min="12330" max="12372" width="12" customWidth="1"/>
    <col min="12585" max="12585" width="0.140625" customWidth="1"/>
    <col min="12586" max="12628" width="12" customWidth="1"/>
    <col min="12841" max="12841" width="0.140625" customWidth="1"/>
    <col min="12842" max="12884" width="12" customWidth="1"/>
    <col min="13097" max="13097" width="0.140625" customWidth="1"/>
    <col min="13098" max="13140" width="12" customWidth="1"/>
    <col min="13353" max="13353" width="0.140625" customWidth="1"/>
    <col min="13354" max="13396" width="12" customWidth="1"/>
    <col min="13609" max="13609" width="0.140625" customWidth="1"/>
    <col min="13610" max="13652" width="12" customWidth="1"/>
    <col min="13865" max="13865" width="0.140625" customWidth="1"/>
    <col min="13866" max="13908" width="12" customWidth="1"/>
    <col min="14121" max="14121" width="0.140625" customWidth="1"/>
    <col min="14122" max="14164" width="12" customWidth="1"/>
    <col min="14377" max="14377" width="0.140625" customWidth="1"/>
    <col min="14378" max="14420" width="12" customWidth="1"/>
    <col min="14633" max="14633" width="0.140625" customWidth="1"/>
    <col min="14634" max="14676" width="12" customWidth="1"/>
    <col min="14889" max="14889" width="0.140625" customWidth="1"/>
    <col min="14890" max="14932" width="12" customWidth="1"/>
    <col min="15145" max="15145" width="0.140625" customWidth="1"/>
    <col min="15146" max="15188" width="12" customWidth="1"/>
    <col min="15401" max="15401" width="0.140625" customWidth="1"/>
    <col min="15402" max="15444" width="12" customWidth="1"/>
    <col min="15657" max="15657" width="0.140625" customWidth="1"/>
    <col min="15658" max="15700" width="12" customWidth="1"/>
    <col min="15913" max="15913" width="0.140625" customWidth="1"/>
    <col min="15914" max="15956" width="12" customWidth="1"/>
    <col min="16169" max="16169" width="0.140625" customWidth="1"/>
    <col min="16170" max="16212" width="12" customWidth="1"/>
  </cols>
  <sheetData>
    <row r="1" spans="1:45" ht="14.1" customHeight="1" x14ac:dyDescent="0.25">
      <c r="A1" t="s">
        <v>72</v>
      </c>
      <c r="B1" t="s">
        <v>73</v>
      </c>
      <c r="C1" t="s">
        <v>309</v>
      </c>
      <c r="D1" t="s">
        <v>467</v>
      </c>
      <c r="E1" t="s">
        <v>316</v>
      </c>
      <c r="F1" t="s">
        <v>339</v>
      </c>
      <c r="G1" s="10" t="s">
        <v>0</v>
      </c>
      <c r="H1" s="10" t="s">
        <v>1</v>
      </c>
      <c r="I1" s="10" t="s">
        <v>76</v>
      </c>
      <c r="J1" s="10" t="s">
        <v>77</v>
      </c>
      <c r="K1" s="10" t="s">
        <v>3</v>
      </c>
      <c r="L1" s="10" t="s">
        <v>78</v>
      </c>
      <c r="M1" s="10" t="s">
        <v>79</v>
      </c>
      <c r="N1" s="10" t="s">
        <v>6</v>
      </c>
      <c r="O1" s="10" t="s">
        <v>4</v>
      </c>
      <c r="P1" s="10" t="s">
        <v>5</v>
      </c>
      <c r="Q1" s="10" t="s">
        <v>80</v>
      </c>
      <c r="R1" s="10" t="s">
        <v>81</v>
      </c>
      <c r="S1" s="10" t="s">
        <v>82</v>
      </c>
      <c r="T1" s="10" t="s">
        <v>83</v>
      </c>
      <c r="U1" s="10" t="s">
        <v>84</v>
      </c>
      <c r="V1" s="10" t="s">
        <v>85</v>
      </c>
      <c r="W1" s="10" t="s">
        <v>86</v>
      </c>
      <c r="X1" s="10" t="s">
        <v>87</v>
      </c>
      <c r="Y1" s="10" t="s">
        <v>88</v>
      </c>
      <c r="Z1" s="10" t="s">
        <v>89</v>
      </c>
      <c r="AA1" s="10" t="s">
        <v>90</v>
      </c>
      <c r="AB1" s="10" t="s">
        <v>91</v>
      </c>
      <c r="AC1" s="10" t="s">
        <v>92</v>
      </c>
      <c r="AD1" s="10" t="s">
        <v>93</v>
      </c>
      <c r="AE1" s="10" t="s">
        <v>94</v>
      </c>
      <c r="AF1" s="10" t="s">
        <v>95</v>
      </c>
      <c r="AG1" s="10" t="s">
        <v>317</v>
      </c>
      <c r="AH1" s="10" t="s">
        <v>96</v>
      </c>
      <c r="AI1" s="10" t="s">
        <v>97</v>
      </c>
      <c r="AJ1" s="10" t="s">
        <v>98</v>
      </c>
      <c r="AK1" s="10" t="s">
        <v>7</v>
      </c>
      <c r="AL1" s="10" t="s">
        <v>99</v>
      </c>
      <c r="AM1" s="10" t="s">
        <v>100</v>
      </c>
      <c r="AN1" s="10" t="s">
        <v>8</v>
      </c>
      <c r="AO1" s="10" t="s">
        <v>103</v>
      </c>
      <c r="AP1" s="10" t="s">
        <v>2</v>
      </c>
      <c r="AQ1" s="10" t="s">
        <v>10</v>
      </c>
      <c r="AR1" s="10" t="s">
        <v>11</v>
      </c>
      <c r="AS1" s="11" t="s">
        <v>12</v>
      </c>
    </row>
    <row r="2" spans="1:45" ht="15" customHeight="1" x14ac:dyDescent="0.25">
      <c r="A2">
        <v>1001</v>
      </c>
      <c r="B2" t="s">
        <v>104</v>
      </c>
      <c r="C2">
        <v>0</v>
      </c>
      <c r="D2" t="s">
        <v>468</v>
      </c>
      <c r="E2" t="s">
        <v>318</v>
      </c>
      <c r="F2" t="s">
        <v>335</v>
      </c>
      <c r="G2">
        <v>234</v>
      </c>
      <c r="H2">
        <v>333</v>
      </c>
      <c r="I2">
        <v>28.6</v>
      </c>
      <c r="J2">
        <v>0.47</v>
      </c>
      <c r="K2">
        <v>84.7</v>
      </c>
      <c r="L2">
        <v>29.54</v>
      </c>
      <c r="M2">
        <v>157</v>
      </c>
      <c r="N2">
        <v>995</v>
      </c>
      <c r="O2">
        <v>47.97</v>
      </c>
      <c r="P2">
        <v>27.1</v>
      </c>
      <c r="Q2">
        <v>207</v>
      </c>
      <c r="R2">
        <v>0.32</v>
      </c>
      <c r="S2">
        <v>26.29</v>
      </c>
      <c r="T2">
        <v>3.05</v>
      </c>
      <c r="U2">
        <v>0.61</v>
      </c>
      <c r="V2">
        <v>2.69</v>
      </c>
      <c r="W2">
        <v>1.23</v>
      </c>
      <c r="X2">
        <v>6.24</v>
      </c>
      <c r="Y2">
        <v>0.14000000000000001</v>
      </c>
      <c r="Z2">
        <v>14.7</v>
      </c>
      <c r="AA2">
        <v>0.32</v>
      </c>
      <c r="AB2">
        <v>16.399999999999999</v>
      </c>
      <c r="AC2">
        <v>65.760000000000005</v>
      </c>
      <c r="AD2">
        <v>3.31</v>
      </c>
      <c r="AE2">
        <v>9.5</v>
      </c>
      <c r="AF2">
        <v>7.23</v>
      </c>
      <c r="AG2">
        <v>4.84</v>
      </c>
      <c r="AH2">
        <v>5060</v>
      </c>
      <c r="AI2">
        <v>903</v>
      </c>
      <c r="AJ2">
        <v>30.17</v>
      </c>
      <c r="AK2">
        <v>1184</v>
      </c>
      <c r="AL2">
        <v>28</v>
      </c>
      <c r="AM2">
        <v>64.69</v>
      </c>
      <c r="AN2">
        <v>7634</v>
      </c>
      <c r="AO2">
        <v>189</v>
      </c>
      <c r="AP2">
        <v>8.98</v>
      </c>
      <c r="AQ2">
        <v>13.7</v>
      </c>
      <c r="AR2">
        <v>4.91</v>
      </c>
      <c r="AS2">
        <v>74.08</v>
      </c>
    </row>
    <row r="3" spans="1:45" ht="15" customHeight="1" x14ac:dyDescent="0.25">
      <c r="A3">
        <v>1001</v>
      </c>
      <c r="B3" t="s">
        <v>104</v>
      </c>
      <c r="C3">
        <v>3</v>
      </c>
      <c r="D3" t="s">
        <v>468</v>
      </c>
      <c r="E3" t="s">
        <v>318</v>
      </c>
      <c r="F3" t="s">
        <v>335</v>
      </c>
      <c r="G3">
        <v>395</v>
      </c>
      <c r="H3">
        <v>218</v>
      </c>
      <c r="I3">
        <v>33.46</v>
      </c>
      <c r="J3">
        <v>0.47</v>
      </c>
      <c r="K3">
        <v>117</v>
      </c>
      <c r="L3">
        <v>34.380000000000003</v>
      </c>
      <c r="M3">
        <v>162</v>
      </c>
      <c r="N3">
        <v>1051</v>
      </c>
      <c r="O3">
        <v>42.47</v>
      </c>
      <c r="P3">
        <v>41.65</v>
      </c>
      <c r="Q3">
        <v>183</v>
      </c>
      <c r="R3">
        <v>0.76</v>
      </c>
      <c r="S3">
        <v>17.29</v>
      </c>
      <c r="T3">
        <v>3.38</v>
      </c>
      <c r="U3">
        <v>1.38</v>
      </c>
      <c r="V3">
        <v>4.46</v>
      </c>
      <c r="W3">
        <v>0.41</v>
      </c>
      <c r="X3">
        <v>5.75</v>
      </c>
      <c r="Y3">
        <v>0.14000000000000001</v>
      </c>
      <c r="Z3">
        <v>26.04</v>
      </c>
      <c r="AA3">
        <v>0.25</v>
      </c>
      <c r="AB3">
        <v>7.03</v>
      </c>
      <c r="AC3">
        <v>51.09</v>
      </c>
      <c r="AD3">
        <v>4.97</v>
      </c>
      <c r="AE3">
        <v>12.51</v>
      </c>
      <c r="AF3">
        <v>4.6500000000000004</v>
      </c>
      <c r="AG3">
        <v>29.28</v>
      </c>
      <c r="AH3">
        <v>1245</v>
      </c>
      <c r="AI3">
        <v>383</v>
      </c>
      <c r="AJ3">
        <v>34.79</v>
      </c>
      <c r="AK3">
        <v>1841</v>
      </c>
      <c r="AL3">
        <v>33.28</v>
      </c>
      <c r="AM3">
        <v>89.72</v>
      </c>
      <c r="AN3">
        <v>14027</v>
      </c>
      <c r="AO3">
        <v>253</v>
      </c>
      <c r="AP3">
        <v>9.89</v>
      </c>
      <c r="AQ3">
        <v>13.53</v>
      </c>
      <c r="AR3">
        <v>5.52</v>
      </c>
      <c r="AS3">
        <v>162</v>
      </c>
    </row>
    <row r="4" spans="1:45" ht="15" customHeight="1" x14ac:dyDescent="0.25">
      <c r="A4">
        <v>1001</v>
      </c>
      <c r="B4" t="s">
        <v>104</v>
      </c>
      <c r="C4">
        <v>9</v>
      </c>
      <c r="D4" t="s">
        <v>468</v>
      </c>
      <c r="E4" t="s">
        <v>318</v>
      </c>
      <c r="F4" t="s">
        <v>335</v>
      </c>
      <c r="G4">
        <v>287</v>
      </c>
      <c r="H4">
        <v>266</v>
      </c>
      <c r="I4">
        <v>45.02</v>
      </c>
      <c r="J4">
        <v>0.47</v>
      </c>
      <c r="K4">
        <v>119</v>
      </c>
      <c r="L4">
        <v>26.26</v>
      </c>
      <c r="M4">
        <v>373</v>
      </c>
      <c r="N4">
        <v>857</v>
      </c>
      <c r="O4">
        <v>46.01</v>
      </c>
      <c r="P4">
        <v>36.96</v>
      </c>
      <c r="Q4">
        <v>153</v>
      </c>
      <c r="R4">
        <v>0.69</v>
      </c>
      <c r="S4">
        <v>22.01</v>
      </c>
      <c r="T4">
        <v>5.0999999999999996</v>
      </c>
      <c r="U4">
        <v>1.28</v>
      </c>
      <c r="V4">
        <v>5.98</v>
      </c>
      <c r="W4">
        <v>1.08</v>
      </c>
      <c r="X4">
        <v>5.43</v>
      </c>
      <c r="Y4">
        <v>0.14000000000000001</v>
      </c>
      <c r="Z4">
        <v>52.26</v>
      </c>
      <c r="AA4">
        <v>1.28</v>
      </c>
      <c r="AB4">
        <v>14.82</v>
      </c>
      <c r="AC4">
        <v>76.930000000000007</v>
      </c>
      <c r="AD4">
        <v>5.22</v>
      </c>
      <c r="AE4">
        <v>13.75</v>
      </c>
      <c r="AF4">
        <v>6.61</v>
      </c>
      <c r="AG4">
        <v>15.9</v>
      </c>
      <c r="AH4">
        <v>490</v>
      </c>
      <c r="AI4">
        <v>397</v>
      </c>
      <c r="AJ4">
        <v>36.299999999999997</v>
      </c>
      <c r="AK4">
        <v>1632</v>
      </c>
      <c r="AL4">
        <v>27.77</v>
      </c>
      <c r="AM4">
        <v>91.73</v>
      </c>
      <c r="AN4">
        <v>11779</v>
      </c>
      <c r="AO4">
        <v>176</v>
      </c>
      <c r="AP4">
        <v>12</v>
      </c>
      <c r="AQ4">
        <v>14.47</v>
      </c>
      <c r="AR4">
        <v>7.79</v>
      </c>
      <c r="AS4">
        <v>117</v>
      </c>
    </row>
    <row r="5" spans="1:45" ht="15" customHeight="1" x14ac:dyDescent="0.25">
      <c r="A5">
        <v>1001</v>
      </c>
      <c r="B5" t="s">
        <v>104</v>
      </c>
      <c r="C5">
        <v>28</v>
      </c>
      <c r="D5" t="s">
        <v>468</v>
      </c>
      <c r="E5" t="s">
        <v>318</v>
      </c>
      <c r="F5" t="s">
        <v>335</v>
      </c>
      <c r="G5">
        <v>470</v>
      </c>
      <c r="H5">
        <v>186</v>
      </c>
      <c r="I5">
        <v>37.76</v>
      </c>
      <c r="J5">
        <v>3.27</v>
      </c>
      <c r="K5">
        <v>52.25</v>
      </c>
      <c r="L5">
        <v>6.31</v>
      </c>
      <c r="M5">
        <v>293</v>
      </c>
      <c r="N5">
        <v>1048</v>
      </c>
      <c r="O5">
        <v>34.83</v>
      </c>
      <c r="P5">
        <v>32.79</v>
      </c>
      <c r="Q5">
        <v>149</v>
      </c>
      <c r="R5">
        <v>4.99</v>
      </c>
      <c r="S5">
        <v>33.909999999999997</v>
      </c>
      <c r="T5">
        <v>3.77</v>
      </c>
      <c r="U5">
        <v>0.36</v>
      </c>
      <c r="V5">
        <v>8.99</v>
      </c>
      <c r="W5">
        <v>0.65</v>
      </c>
      <c r="X5">
        <v>31.93</v>
      </c>
      <c r="Y5">
        <v>0.14000000000000001</v>
      </c>
      <c r="Z5">
        <v>731</v>
      </c>
      <c r="AA5">
        <v>0.1</v>
      </c>
      <c r="AB5">
        <v>4.72</v>
      </c>
      <c r="AC5">
        <v>73.5</v>
      </c>
      <c r="AD5">
        <v>12.7</v>
      </c>
      <c r="AE5">
        <v>14.91</v>
      </c>
      <c r="AF5">
        <v>5.09</v>
      </c>
      <c r="AG5">
        <v>16.86</v>
      </c>
      <c r="AH5">
        <v>253</v>
      </c>
      <c r="AI5">
        <v>609</v>
      </c>
      <c r="AJ5">
        <v>36.869999999999997</v>
      </c>
      <c r="AK5">
        <v>1673</v>
      </c>
      <c r="AL5">
        <v>98.9</v>
      </c>
      <c r="AM5">
        <v>268</v>
      </c>
      <c r="AN5">
        <v>12368</v>
      </c>
      <c r="AO5">
        <v>102</v>
      </c>
      <c r="AP5">
        <v>17.149999999999999</v>
      </c>
      <c r="AQ5">
        <v>15.13</v>
      </c>
      <c r="AR5">
        <v>5.92</v>
      </c>
      <c r="AS5">
        <v>156</v>
      </c>
    </row>
    <row r="6" spans="1:45" ht="15" customHeight="1" x14ac:dyDescent="0.25">
      <c r="A6">
        <v>1002</v>
      </c>
      <c r="B6" t="s">
        <v>105</v>
      </c>
      <c r="C6">
        <v>0</v>
      </c>
      <c r="D6" t="s">
        <v>468</v>
      </c>
      <c r="E6" t="s">
        <v>318</v>
      </c>
      <c r="F6" t="s">
        <v>335</v>
      </c>
      <c r="G6">
        <v>77.31</v>
      </c>
      <c r="H6">
        <v>193.71</v>
      </c>
      <c r="I6">
        <v>6.09</v>
      </c>
      <c r="J6">
        <v>0.67</v>
      </c>
      <c r="K6">
        <v>21.21</v>
      </c>
      <c r="L6">
        <v>10.33</v>
      </c>
      <c r="M6">
        <v>15.52</v>
      </c>
      <c r="N6">
        <v>1177</v>
      </c>
      <c r="O6">
        <v>3.2</v>
      </c>
      <c r="P6">
        <v>214.24</v>
      </c>
      <c r="Q6">
        <v>0.13</v>
      </c>
      <c r="R6">
        <v>0.28000000000000003</v>
      </c>
      <c r="S6">
        <v>2.25</v>
      </c>
      <c r="T6">
        <v>1.55</v>
      </c>
      <c r="U6">
        <v>0.98</v>
      </c>
      <c r="V6">
        <v>2.5299999999999998</v>
      </c>
      <c r="W6">
        <v>0.68</v>
      </c>
      <c r="X6">
        <v>61.23</v>
      </c>
      <c r="Y6">
        <v>0.35</v>
      </c>
      <c r="Z6">
        <v>59.19</v>
      </c>
      <c r="AA6">
        <v>0.33</v>
      </c>
      <c r="AB6">
        <v>0.09</v>
      </c>
      <c r="AC6">
        <v>0.56000000000000005</v>
      </c>
      <c r="AD6">
        <v>1.58</v>
      </c>
      <c r="AE6">
        <v>0.48</v>
      </c>
      <c r="AF6">
        <v>0.14000000000000001</v>
      </c>
      <c r="AG6">
        <v>107.27</v>
      </c>
      <c r="AH6">
        <v>283.27</v>
      </c>
      <c r="AI6">
        <v>587.35</v>
      </c>
      <c r="AJ6">
        <v>3.72</v>
      </c>
      <c r="AK6">
        <v>3282.46</v>
      </c>
      <c r="AL6">
        <v>112.45</v>
      </c>
      <c r="AM6">
        <v>48.71</v>
      </c>
      <c r="AN6">
        <v>8626.34</v>
      </c>
      <c r="AO6">
        <v>0.34</v>
      </c>
      <c r="AP6">
        <v>26.94</v>
      </c>
      <c r="AQ6">
        <v>53.94</v>
      </c>
      <c r="AR6">
        <v>0.53</v>
      </c>
      <c r="AS6">
        <v>737.32</v>
      </c>
    </row>
    <row r="7" spans="1:45" ht="15" customHeight="1" x14ac:dyDescent="0.25">
      <c r="A7">
        <v>1003</v>
      </c>
      <c r="B7" t="s">
        <v>106</v>
      </c>
      <c r="C7">
        <v>0</v>
      </c>
      <c r="D7" t="s">
        <v>468</v>
      </c>
      <c r="E7" t="s">
        <v>318</v>
      </c>
      <c r="F7" t="s">
        <v>335</v>
      </c>
      <c r="G7">
        <v>106</v>
      </c>
      <c r="H7">
        <v>54.77</v>
      </c>
      <c r="I7">
        <v>132</v>
      </c>
      <c r="J7">
        <v>49.52</v>
      </c>
      <c r="K7">
        <v>366</v>
      </c>
      <c r="L7">
        <v>5.14</v>
      </c>
      <c r="M7">
        <v>458</v>
      </c>
      <c r="N7">
        <v>188</v>
      </c>
      <c r="O7">
        <v>172</v>
      </c>
      <c r="P7">
        <v>112</v>
      </c>
      <c r="Q7">
        <v>234</v>
      </c>
      <c r="R7">
        <v>50.15</v>
      </c>
      <c r="S7">
        <v>226</v>
      </c>
      <c r="T7">
        <v>38.06</v>
      </c>
      <c r="U7">
        <v>13.31</v>
      </c>
      <c r="V7">
        <v>37.89</v>
      </c>
      <c r="W7">
        <v>20.9</v>
      </c>
      <c r="X7">
        <v>29.2</v>
      </c>
      <c r="Y7">
        <v>5.22</v>
      </c>
      <c r="Z7">
        <v>18.66</v>
      </c>
      <c r="AA7">
        <v>85.94</v>
      </c>
      <c r="AB7">
        <v>61.16</v>
      </c>
      <c r="AC7">
        <v>381</v>
      </c>
      <c r="AD7">
        <v>60.34</v>
      </c>
      <c r="AE7">
        <v>9.67</v>
      </c>
      <c r="AF7">
        <v>79.55</v>
      </c>
      <c r="AG7">
        <v>44.21</v>
      </c>
      <c r="AH7">
        <v>153</v>
      </c>
      <c r="AI7">
        <v>69.81</v>
      </c>
      <c r="AJ7">
        <v>67.739999999999995</v>
      </c>
      <c r="AK7">
        <v>506</v>
      </c>
      <c r="AL7">
        <v>57.95</v>
      </c>
      <c r="AM7">
        <v>161</v>
      </c>
      <c r="AN7">
        <v>171</v>
      </c>
      <c r="AO7">
        <v>95.01</v>
      </c>
      <c r="AP7">
        <v>18.96</v>
      </c>
      <c r="AQ7">
        <v>23.13</v>
      </c>
      <c r="AR7">
        <v>98.31</v>
      </c>
      <c r="AS7">
        <v>317</v>
      </c>
    </row>
    <row r="8" spans="1:45" ht="15" customHeight="1" x14ac:dyDescent="0.25">
      <c r="A8">
        <v>1004</v>
      </c>
      <c r="B8" t="s">
        <v>107</v>
      </c>
      <c r="C8">
        <v>0</v>
      </c>
      <c r="D8" t="s">
        <v>468</v>
      </c>
      <c r="E8" t="s">
        <v>318</v>
      </c>
      <c r="F8" t="s">
        <v>335</v>
      </c>
      <c r="G8">
        <v>1284</v>
      </c>
      <c r="H8">
        <v>354</v>
      </c>
      <c r="I8">
        <v>30.86</v>
      </c>
      <c r="J8">
        <v>33.78</v>
      </c>
      <c r="K8">
        <v>109</v>
      </c>
      <c r="L8">
        <v>238</v>
      </c>
      <c r="M8">
        <v>124</v>
      </c>
      <c r="N8">
        <v>5386</v>
      </c>
      <c r="O8">
        <v>43.26</v>
      </c>
      <c r="P8">
        <v>14.56</v>
      </c>
      <c r="Q8">
        <v>2889</v>
      </c>
      <c r="R8">
        <v>1.46</v>
      </c>
      <c r="S8">
        <v>228</v>
      </c>
      <c r="T8">
        <v>3.48</v>
      </c>
      <c r="U8">
        <v>13.71</v>
      </c>
      <c r="V8">
        <v>4.79</v>
      </c>
      <c r="W8">
        <v>0.38</v>
      </c>
      <c r="X8">
        <v>71.08</v>
      </c>
      <c r="Y8">
        <v>0.76</v>
      </c>
      <c r="Z8">
        <v>3963</v>
      </c>
      <c r="AA8">
        <v>9.16</v>
      </c>
      <c r="AB8">
        <v>18.2</v>
      </c>
      <c r="AC8">
        <v>82.06</v>
      </c>
      <c r="AD8">
        <v>5.31</v>
      </c>
      <c r="AE8">
        <v>0.04</v>
      </c>
      <c r="AF8">
        <v>2.95</v>
      </c>
      <c r="AG8">
        <v>2.67</v>
      </c>
      <c r="AH8">
        <v>15164</v>
      </c>
      <c r="AI8">
        <v>2677</v>
      </c>
      <c r="AJ8">
        <v>22.26</v>
      </c>
      <c r="AK8">
        <v>4031</v>
      </c>
      <c r="AL8">
        <v>394</v>
      </c>
      <c r="AM8">
        <v>326</v>
      </c>
      <c r="AN8">
        <v>27761</v>
      </c>
      <c r="AO8">
        <v>523</v>
      </c>
      <c r="AP8">
        <v>6.49</v>
      </c>
      <c r="AQ8">
        <v>38.270000000000003</v>
      </c>
      <c r="AR8">
        <v>0.85</v>
      </c>
      <c r="AS8">
        <v>266</v>
      </c>
    </row>
    <row r="9" spans="1:45" ht="15" customHeight="1" x14ac:dyDescent="0.25">
      <c r="A9">
        <v>1005</v>
      </c>
      <c r="B9" t="s">
        <v>108</v>
      </c>
      <c r="C9">
        <v>0</v>
      </c>
      <c r="D9" t="s">
        <v>468</v>
      </c>
      <c r="E9" t="s">
        <v>318</v>
      </c>
      <c r="F9" t="s">
        <v>335</v>
      </c>
      <c r="G9">
        <v>392</v>
      </c>
      <c r="H9">
        <v>399</v>
      </c>
      <c r="I9">
        <v>39.89</v>
      </c>
      <c r="J9">
        <v>0.47</v>
      </c>
      <c r="K9">
        <v>158</v>
      </c>
      <c r="L9">
        <v>52.5</v>
      </c>
      <c r="M9">
        <v>157</v>
      </c>
      <c r="N9">
        <v>1180</v>
      </c>
      <c r="O9">
        <v>18.23</v>
      </c>
      <c r="P9">
        <v>16.329999999999998</v>
      </c>
      <c r="Q9">
        <v>31.53</v>
      </c>
      <c r="R9">
        <v>7.0000000000000007E-2</v>
      </c>
      <c r="S9">
        <v>11.26</v>
      </c>
      <c r="T9">
        <v>3.43</v>
      </c>
      <c r="U9">
        <v>4.3600000000000003</v>
      </c>
      <c r="V9">
        <v>0.99</v>
      </c>
      <c r="W9">
        <v>0.49</v>
      </c>
      <c r="X9">
        <v>0.68</v>
      </c>
      <c r="Y9">
        <v>0.89</v>
      </c>
      <c r="Z9">
        <v>10.7</v>
      </c>
      <c r="AA9">
        <v>0.1</v>
      </c>
      <c r="AB9">
        <v>0.84</v>
      </c>
      <c r="AC9">
        <v>29.71</v>
      </c>
      <c r="AD9">
        <v>8.15</v>
      </c>
      <c r="AE9">
        <v>0.04</v>
      </c>
      <c r="AF9">
        <v>1.34</v>
      </c>
      <c r="AG9">
        <v>5.79</v>
      </c>
      <c r="AH9">
        <v>556</v>
      </c>
      <c r="AI9">
        <v>342</v>
      </c>
      <c r="AJ9">
        <v>27.34</v>
      </c>
      <c r="AK9">
        <v>2291</v>
      </c>
      <c r="AL9">
        <v>62.91</v>
      </c>
      <c r="AM9">
        <v>90.01</v>
      </c>
      <c r="AN9">
        <v>2932</v>
      </c>
      <c r="AO9">
        <v>4.55</v>
      </c>
      <c r="AP9">
        <v>30.32</v>
      </c>
      <c r="AQ9">
        <v>8.7899999999999991</v>
      </c>
      <c r="AR9">
        <v>0.28000000000000003</v>
      </c>
      <c r="AS9">
        <v>111</v>
      </c>
    </row>
    <row r="10" spans="1:45" ht="15" customHeight="1" x14ac:dyDescent="0.25">
      <c r="A10">
        <v>1006</v>
      </c>
      <c r="B10" t="s">
        <v>109</v>
      </c>
      <c r="C10">
        <v>0</v>
      </c>
      <c r="D10" t="s">
        <v>468</v>
      </c>
      <c r="E10" t="s">
        <v>318</v>
      </c>
      <c r="F10" t="s">
        <v>335</v>
      </c>
      <c r="G10">
        <v>124</v>
      </c>
      <c r="H10">
        <v>66.48</v>
      </c>
      <c r="I10">
        <v>143</v>
      </c>
      <c r="J10">
        <v>63.23</v>
      </c>
      <c r="K10">
        <v>717</v>
      </c>
      <c r="L10">
        <v>10.38</v>
      </c>
      <c r="M10">
        <v>503</v>
      </c>
      <c r="N10">
        <v>224</v>
      </c>
      <c r="O10">
        <v>365</v>
      </c>
      <c r="P10">
        <v>113</v>
      </c>
      <c r="Q10">
        <v>305</v>
      </c>
      <c r="R10">
        <v>64.72</v>
      </c>
      <c r="S10">
        <v>273</v>
      </c>
      <c r="T10">
        <v>48.73</v>
      </c>
      <c r="U10">
        <v>20.100000000000001</v>
      </c>
      <c r="V10">
        <v>87.68</v>
      </c>
      <c r="W10">
        <v>24.01</v>
      </c>
      <c r="X10">
        <v>30.83</v>
      </c>
      <c r="Y10">
        <v>10.45</v>
      </c>
      <c r="Z10">
        <v>23.18</v>
      </c>
      <c r="AA10">
        <v>147</v>
      </c>
      <c r="AB10">
        <v>68.760000000000005</v>
      </c>
      <c r="AC10">
        <v>451</v>
      </c>
      <c r="AD10">
        <v>79.97</v>
      </c>
      <c r="AE10">
        <v>24.27</v>
      </c>
      <c r="AF10">
        <v>98.87</v>
      </c>
      <c r="AG10">
        <v>45.56</v>
      </c>
      <c r="AH10">
        <v>167</v>
      </c>
      <c r="AI10">
        <v>63.73</v>
      </c>
      <c r="AJ10">
        <v>74.790000000000006</v>
      </c>
      <c r="AK10">
        <v>548</v>
      </c>
      <c r="AL10">
        <v>67.7</v>
      </c>
      <c r="AM10">
        <v>198</v>
      </c>
      <c r="AN10">
        <v>237</v>
      </c>
      <c r="AO10">
        <v>192</v>
      </c>
      <c r="AP10">
        <v>18.100000000000001</v>
      </c>
      <c r="AQ10">
        <v>30.36</v>
      </c>
      <c r="AR10">
        <v>130</v>
      </c>
      <c r="AS10">
        <v>342</v>
      </c>
    </row>
    <row r="11" spans="1:45" ht="15" customHeight="1" x14ac:dyDescent="0.25">
      <c r="A11">
        <v>1007</v>
      </c>
      <c r="B11" t="s">
        <v>110</v>
      </c>
      <c r="C11">
        <v>0</v>
      </c>
      <c r="D11" t="s">
        <v>468</v>
      </c>
      <c r="E11" t="s">
        <v>318</v>
      </c>
      <c r="F11" t="s">
        <v>335</v>
      </c>
      <c r="G11">
        <v>109</v>
      </c>
      <c r="H11">
        <v>57.29</v>
      </c>
      <c r="I11">
        <v>133</v>
      </c>
      <c r="J11">
        <v>67.72</v>
      </c>
      <c r="K11">
        <v>630</v>
      </c>
      <c r="L11">
        <v>3.65</v>
      </c>
      <c r="M11">
        <v>460</v>
      </c>
      <c r="N11">
        <v>208</v>
      </c>
      <c r="O11">
        <v>136</v>
      </c>
      <c r="P11">
        <v>112</v>
      </c>
      <c r="Q11">
        <v>305</v>
      </c>
      <c r="R11">
        <v>66.989999999999995</v>
      </c>
      <c r="S11">
        <v>314</v>
      </c>
      <c r="T11">
        <v>47.54</v>
      </c>
      <c r="U11">
        <v>16.73</v>
      </c>
      <c r="V11">
        <v>14.45</v>
      </c>
      <c r="W11">
        <v>24.26</v>
      </c>
      <c r="X11">
        <v>27.01</v>
      </c>
      <c r="Y11">
        <v>28.51</v>
      </c>
      <c r="Z11">
        <v>23.18</v>
      </c>
      <c r="AA11">
        <v>105</v>
      </c>
      <c r="AB11">
        <v>71.98</v>
      </c>
      <c r="AC11">
        <v>416</v>
      </c>
      <c r="AD11">
        <v>87.61</v>
      </c>
      <c r="AE11">
        <v>64.430000000000007</v>
      </c>
      <c r="AF11">
        <v>97.37</v>
      </c>
      <c r="AG11">
        <v>48.3</v>
      </c>
      <c r="AH11">
        <v>162</v>
      </c>
      <c r="AI11">
        <v>69.319999999999993</v>
      </c>
      <c r="AJ11">
        <v>67.97</v>
      </c>
      <c r="AK11">
        <v>525</v>
      </c>
      <c r="AL11">
        <v>67.86</v>
      </c>
      <c r="AM11">
        <v>179</v>
      </c>
      <c r="AN11">
        <v>192</v>
      </c>
      <c r="AO11">
        <v>137</v>
      </c>
      <c r="AP11">
        <v>19.14</v>
      </c>
      <c r="AQ11">
        <v>24.82</v>
      </c>
      <c r="AR11">
        <v>118</v>
      </c>
      <c r="AS11">
        <v>305</v>
      </c>
    </row>
    <row r="12" spans="1:45" ht="15" customHeight="1" x14ac:dyDescent="0.25">
      <c r="A12">
        <v>1008</v>
      </c>
      <c r="B12" t="s">
        <v>111</v>
      </c>
      <c r="C12">
        <v>0</v>
      </c>
      <c r="D12" t="s">
        <v>468</v>
      </c>
      <c r="E12" t="s">
        <v>318</v>
      </c>
      <c r="F12" t="s">
        <v>335</v>
      </c>
      <c r="G12">
        <v>818</v>
      </c>
      <c r="H12">
        <v>319</v>
      </c>
      <c r="I12">
        <v>119</v>
      </c>
      <c r="J12">
        <v>90.06</v>
      </c>
      <c r="K12">
        <v>139</v>
      </c>
      <c r="L12">
        <v>76.7</v>
      </c>
      <c r="M12">
        <v>993</v>
      </c>
      <c r="N12">
        <v>7262</v>
      </c>
      <c r="O12">
        <v>98.81</v>
      </c>
      <c r="P12">
        <v>640</v>
      </c>
      <c r="Q12">
        <v>166</v>
      </c>
      <c r="R12">
        <v>5.19</v>
      </c>
      <c r="S12">
        <v>38.85</v>
      </c>
      <c r="T12">
        <v>31.27</v>
      </c>
      <c r="U12">
        <v>3.21</v>
      </c>
      <c r="V12">
        <v>5.29</v>
      </c>
      <c r="W12">
        <v>2.2999999999999998</v>
      </c>
      <c r="X12">
        <v>32.04</v>
      </c>
      <c r="Y12">
        <v>3.8</v>
      </c>
      <c r="Z12">
        <v>735</v>
      </c>
      <c r="AA12">
        <v>6.18</v>
      </c>
      <c r="AB12">
        <v>7.74</v>
      </c>
      <c r="AC12">
        <v>143</v>
      </c>
      <c r="AD12">
        <v>15.75</v>
      </c>
      <c r="AE12">
        <v>0.04</v>
      </c>
      <c r="AF12">
        <v>20.37</v>
      </c>
      <c r="AG12">
        <v>104</v>
      </c>
      <c r="AH12">
        <v>3610</v>
      </c>
      <c r="AI12">
        <v>1216</v>
      </c>
      <c r="AJ12">
        <v>102</v>
      </c>
      <c r="AK12">
        <v>5556</v>
      </c>
      <c r="AL12">
        <v>224</v>
      </c>
      <c r="AM12">
        <v>103</v>
      </c>
      <c r="AN12">
        <v>19895</v>
      </c>
      <c r="AO12">
        <v>68.13</v>
      </c>
      <c r="AP12">
        <v>20.52</v>
      </c>
      <c r="AQ12">
        <v>20.27</v>
      </c>
      <c r="AR12">
        <v>2.1</v>
      </c>
      <c r="AS12">
        <v>530</v>
      </c>
    </row>
    <row r="13" spans="1:45" ht="15" customHeight="1" x14ac:dyDescent="0.25">
      <c r="A13">
        <v>1008</v>
      </c>
      <c r="B13" t="s">
        <v>111</v>
      </c>
      <c r="C13">
        <v>2</v>
      </c>
      <c r="D13" t="s">
        <v>468</v>
      </c>
      <c r="E13" t="s">
        <v>318</v>
      </c>
      <c r="F13" t="s">
        <v>335</v>
      </c>
      <c r="G13">
        <v>680</v>
      </c>
      <c r="H13">
        <v>287</v>
      </c>
      <c r="I13">
        <v>99.77</v>
      </c>
      <c r="J13">
        <v>64.06</v>
      </c>
      <c r="K13">
        <v>164</v>
      </c>
      <c r="L13">
        <v>62.9</v>
      </c>
      <c r="M13">
        <v>716</v>
      </c>
      <c r="N13">
        <v>4467</v>
      </c>
      <c r="O13">
        <v>89.5</v>
      </c>
      <c r="P13">
        <v>553</v>
      </c>
      <c r="Q13">
        <v>71.72</v>
      </c>
      <c r="R13">
        <v>1.62</v>
      </c>
      <c r="S13">
        <v>11.5</v>
      </c>
      <c r="T13">
        <v>24.59</v>
      </c>
      <c r="U13">
        <v>3.69</v>
      </c>
      <c r="V13">
        <v>4.38</v>
      </c>
      <c r="W13">
        <v>0.81</v>
      </c>
      <c r="X13">
        <v>14.69</v>
      </c>
      <c r="Y13">
        <v>1.98</v>
      </c>
      <c r="Z13">
        <v>53.88</v>
      </c>
      <c r="AA13">
        <v>5.28</v>
      </c>
      <c r="AB13">
        <v>2.52</v>
      </c>
      <c r="AC13">
        <v>125</v>
      </c>
      <c r="AD13">
        <v>11.3</v>
      </c>
      <c r="AE13">
        <v>0.04</v>
      </c>
      <c r="AF13">
        <v>14.03</v>
      </c>
      <c r="AG13">
        <v>85.36</v>
      </c>
      <c r="AH13">
        <v>1311</v>
      </c>
      <c r="AI13">
        <v>250</v>
      </c>
      <c r="AJ13">
        <v>25.51</v>
      </c>
      <c r="AK13">
        <v>4704</v>
      </c>
      <c r="AL13">
        <v>203</v>
      </c>
      <c r="AM13">
        <v>77.08</v>
      </c>
      <c r="AN13">
        <v>14957</v>
      </c>
      <c r="AO13">
        <v>59.87</v>
      </c>
      <c r="AP13">
        <v>7.36</v>
      </c>
      <c r="AQ13">
        <v>12.5</v>
      </c>
      <c r="AR13">
        <v>0.99</v>
      </c>
      <c r="AS13">
        <v>509</v>
      </c>
    </row>
    <row r="14" spans="1:45" ht="15" customHeight="1" x14ac:dyDescent="0.25">
      <c r="A14">
        <v>1008</v>
      </c>
      <c r="B14" t="s">
        <v>111</v>
      </c>
      <c r="C14">
        <v>9</v>
      </c>
      <c r="D14" t="s">
        <v>468</v>
      </c>
      <c r="E14" t="s">
        <v>318</v>
      </c>
      <c r="F14" t="s">
        <v>335</v>
      </c>
      <c r="G14">
        <v>488</v>
      </c>
      <c r="H14">
        <v>277</v>
      </c>
      <c r="I14">
        <v>83.2</v>
      </c>
      <c r="J14">
        <v>23.14</v>
      </c>
      <c r="K14">
        <v>109</v>
      </c>
      <c r="L14">
        <v>39.130000000000003</v>
      </c>
      <c r="M14">
        <v>426</v>
      </c>
      <c r="N14">
        <v>3557</v>
      </c>
      <c r="O14">
        <v>52.21</v>
      </c>
      <c r="P14">
        <v>345</v>
      </c>
      <c r="Q14">
        <v>39.04</v>
      </c>
      <c r="R14">
        <v>1.23</v>
      </c>
      <c r="S14">
        <v>8.65</v>
      </c>
      <c r="T14">
        <v>13.02</v>
      </c>
      <c r="U14">
        <v>3.03</v>
      </c>
      <c r="V14">
        <v>8.81</v>
      </c>
      <c r="W14">
        <v>0.38</v>
      </c>
      <c r="X14">
        <v>8.07</v>
      </c>
      <c r="Y14">
        <v>0.14000000000000001</v>
      </c>
      <c r="Z14">
        <v>20.74</v>
      </c>
      <c r="AA14">
        <v>0.1</v>
      </c>
      <c r="AB14">
        <v>1.0900000000000001</v>
      </c>
      <c r="AC14">
        <v>89.29</v>
      </c>
      <c r="AD14">
        <v>5.9</v>
      </c>
      <c r="AE14">
        <v>0.04</v>
      </c>
      <c r="AF14">
        <v>9.11</v>
      </c>
      <c r="AG14">
        <v>63.11</v>
      </c>
      <c r="AH14">
        <v>771</v>
      </c>
      <c r="AI14">
        <v>375</v>
      </c>
      <c r="AJ14">
        <v>23.31</v>
      </c>
      <c r="AK14">
        <v>4158</v>
      </c>
      <c r="AL14">
        <v>165</v>
      </c>
      <c r="AM14">
        <v>67.72</v>
      </c>
      <c r="AN14">
        <v>12684</v>
      </c>
      <c r="AO14">
        <v>26.42</v>
      </c>
      <c r="AP14">
        <v>5.68</v>
      </c>
      <c r="AQ14">
        <v>7.59</v>
      </c>
      <c r="AR14">
        <v>2.44</v>
      </c>
      <c r="AS14">
        <v>219</v>
      </c>
    </row>
    <row r="15" spans="1:45" ht="15" customHeight="1" x14ac:dyDescent="0.25">
      <c r="A15">
        <v>1008</v>
      </c>
      <c r="B15" t="s">
        <v>111</v>
      </c>
      <c r="C15">
        <v>28</v>
      </c>
      <c r="D15" t="s">
        <v>468</v>
      </c>
      <c r="E15" t="s">
        <v>318</v>
      </c>
      <c r="F15" t="s">
        <v>335</v>
      </c>
      <c r="G15">
        <v>149</v>
      </c>
      <c r="H15">
        <v>187</v>
      </c>
      <c r="I15">
        <v>72.13</v>
      </c>
      <c r="J15">
        <v>23.42</v>
      </c>
      <c r="K15">
        <v>110</v>
      </c>
      <c r="L15">
        <v>64.680000000000007</v>
      </c>
      <c r="M15">
        <v>222</v>
      </c>
      <c r="N15">
        <v>1443</v>
      </c>
      <c r="O15">
        <v>41.27</v>
      </c>
      <c r="P15">
        <v>233</v>
      </c>
      <c r="Q15">
        <v>9.4</v>
      </c>
      <c r="R15">
        <v>1.04</v>
      </c>
      <c r="S15">
        <v>11.5</v>
      </c>
      <c r="T15">
        <v>10.220000000000001</v>
      </c>
      <c r="U15">
        <v>6.05</v>
      </c>
      <c r="V15">
        <v>1.33</v>
      </c>
      <c r="W15">
        <v>0.38</v>
      </c>
      <c r="X15">
        <v>5.81</v>
      </c>
      <c r="Y15">
        <v>1.21</v>
      </c>
      <c r="Z15">
        <v>13.94</v>
      </c>
      <c r="AA15">
        <v>1.51</v>
      </c>
      <c r="AB15">
        <v>0.06</v>
      </c>
      <c r="AC15">
        <v>77.349999999999994</v>
      </c>
      <c r="AD15">
        <v>7.5</v>
      </c>
      <c r="AE15">
        <v>0.04</v>
      </c>
      <c r="AF15">
        <v>6.68</v>
      </c>
      <c r="AG15">
        <v>47.32</v>
      </c>
      <c r="AH15">
        <v>380</v>
      </c>
      <c r="AI15">
        <v>207</v>
      </c>
      <c r="AJ15">
        <v>20.18</v>
      </c>
      <c r="AK15">
        <v>1740</v>
      </c>
      <c r="AL15">
        <v>130</v>
      </c>
      <c r="AM15">
        <v>60.2</v>
      </c>
      <c r="AN15">
        <v>3925</v>
      </c>
      <c r="AO15">
        <v>1.51</v>
      </c>
      <c r="AP15">
        <v>3.08</v>
      </c>
      <c r="AQ15">
        <v>6.98</v>
      </c>
      <c r="AR15">
        <v>0.65</v>
      </c>
      <c r="AS15">
        <v>361</v>
      </c>
    </row>
    <row r="16" spans="1:45" ht="15" customHeight="1" x14ac:dyDescent="0.25">
      <c r="A16">
        <v>1009</v>
      </c>
      <c r="B16" t="s">
        <v>112</v>
      </c>
      <c r="C16">
        <v>0</v>
      </c>
      <c r="D16" t="s">
        <v>468</v>
      </c>
      <c r="E16" t="s">
        <v>318</v>
      </c>
      <c r="F16" t="s">
        <v>335</v>
      </c>
      <c r="G16">
        <v>138</v>
      </c>
      <c r="H16">
        <v>82.3</v>
      </c>
      <c r="I16">
        <v>170</v>
      </c>
      <c r="J16">
        <v>86.48</v>
      </c>
      <c r="K16">
        <v>922</v>
      </c>
      <c r="L16">
        <v>0.82</v>
      </c>
      <c r="M16">
        <v>620</v>
      </c>
      <c r="N16">
        <v>240</v>
      </c>
      <c r="O16">
        <v>368</v>
      </c>
      <c r="P16">
        <v>153</v>
      </c>
      <c r="Q16">
        <v>411</v>
      </c>
      <c r="R16">
        <v>89.47</v>
      </c>
      <c r="S16">
        <v>371</v>
      </c>
      <c r="T16">
        <v>63.35</v>
      </c>
      <c r="U16">
        <v>28.06</v>
      </c>
      <c r="V16">
        <v>21.84</v>
      </c>
      <c r="W16">
        <v>29.02</v>
      </c>
      <c r="X16">
        <v>39.75</v>
      </c>
      <c r="Y16">
        <v>34.799999999999997</v>
      </c>
      <c r="Z16">
        <v>29.42</v>
      </c>
      <c r="AA16">
        <v>218</v>
      </c>
      <c r="AB16">
        <v>90.15</v>
      </c>
      <c r="AC16">
        <v>536</v>
      </c>
      <c r="AD16">
        <v>157</v>
      </c>
      <c r="AE16">
        <v>103</v>
      </c>
      <c r="AF16">
        <v>130</v>
      </c>
      <c r="AG16">
        <v>53.11</v>
      </c>
      <c r="AH16">
        <v>182</v>
      </c>
      <c r="AI16">
        <v>78.03</v>
      </c>
      <c r="AJ16">
        <v>85.36</v>
      </c>
      <c r="AK16">
        <v>610</v>
      </c>
      <c r="AL16">
        <v>74.62</v>
      </c>
      <c r="AM16">
        <v>274</v>
      </c>
      <c r="AN16">
        <v>312</v>
      </c>
      <c r="AO16">
        <v>243</v>
      </c>
      <c r="AP16">
        <v>23.01</v>
      </c>
      <c r="AQ16">
        <v>38.58</v>
      </c>
      <c r="AR16">
        <v>156</v>
      </c>
      <c r="AS16">
        <v>369</v>
      </c>
    </row>
    <row r="17" spans="1:45" ht="15" customHeight="1" x14ac:dyDescent="0.25">
      <c r="A17">
        <v>1010</v>
      </c>
      <c r="B17" t="s">
        <v>113</v>
      </c>
      <c r="C17">
        <v>0</v>
      </c>
      <c r="D17" t="s">
        <v>468</v>
      </c>
      <c r="E17" t="s">
        <v>318</v>
      </c>
      <c r="F17" t="s">
        <v>335</v>
      </c>
      <c r="G17">
        <v>122</v>
      </c>
      <c r="H17">
        <v>64.47</v>
      </c>
      <c r="I17">
        <v>151</v>
      </c>
      <c r="J17">
        <v>75.47</v>
      </c>
      <c r="K17">
        <v>889</v>
      </c>
      <c r="L17">
        <v>13.72</v>
      </c>
      <c r="M17">
        <v>537</v>
      </c>
      <c r="N17">
        <v>213</v>
      </c>
      <c r="O17">
        <v>296</v>
      </c>
      <c r="P17">
        <v>120</v>
      </c>
      <c r="Q17">
        <v>305</v>
      </c>
      <c r="R17">
        <v>70.13</v>
      </c>
      <c r="S17">
        <v>303</v>
      </c>
      <c r="T17">
        <v>52.6</v>
      </c>
      <c r="U17">
        <v>27.64</v>
      </c>
      <c r="V17">
        <v>53.91</v>
      </c>
      <c r="W17">
        <v>24.88</v>
      </c>
      <c r="X17">
        <v>30.04</v>
      </c>
      <c r="Y17">
        <v>42.23</v>
      </c>
      <c r="Z17">
        <v>23.08</v>
      </c>
      <c r="AA17">
        <v>158</v>
      </c>
      <c r="AB17">
        <v>67.97</v>
      </c>
      <c r="AC17">
        <v>438</v>
      </c>
      <c r="AD17">
        <v>127</v>
      </c>
      <c r="AE17">
        <v>84.85</v>
      </c>
      <c r="AF17">
        <v>89.29</v>
      </c>
      <c r="AG17">
        <v>42.01</v>
      </c>
      <c r="AH17">
        <v>154</v>
      </c>
      <c r="AI17">
        <v>73.84</v>
      </c>
      <c r="AJ17">
        <v>82.63</v>
      </c>
      <c r="AK17">
        <v>511</v>
      </c>
      <c r="AL17">
        <v>63.14</v>
      </c>
      <c r="AM17">
        <v>233</v>
      </c>
      <c r="AN17">
        <v>282</v>
      </c>
      <c r="AO17">
        <v>180</v>
      </c>
      <c r="AP17">
        <v>17.399999999999999</v>
      </c>
      <c r="AQ17">
        <v>32.69</v>
      </c>
      <c r="AR17">
        <v>115</v>
      </c>
      <c r="AS17">
        <v>316</v>
      </c>
    </row>
    <row r="18" spans="1:45" ht="15" customHeight="1" x14ac:dyDescent="0.25">
      <c r="A18">
        <v>1011</v>
      </c>
      <c r="B18" t="s">
        <v>114</v>
      </c>
      <c r="C18">
        <v>0</v>
      </c>
      <c r="D18" t="s">
        <v>468</v>
      </c>
      <c r="E18" t="s">
        <v>318</v>
      </c>
      <c r="F18" t="s">
        <v>335</v>
      </c>
      <c r="G18">
        <v>308</v>
      </c>
      <c r="H18">
        <v>222</v>
      </c>
      <c r="I18">
        <v>19.559999999999999</v>
      </c>
      <c r="J18">
        <v>16.62</v>
      </c>
      <c r="K18">
        <v>66.62</v>
      </c>
      <c r="L18">
        <v>49.69</v>
      </c>
      <c r="M18">
        <v>506</v>
      </c>
      <c r="N18">
        <v>3048</v>
      </c>
      <c r="O18">
        <v>25.77</v>
      </c>
      <c r="P18">
        <v>13.26</v>
      </c>
      <c r="Q18">
        <v>12.99</v>
      </c>
      <c r="R18">
        <v>7.0000000000000007E-2</v>
      </c>
      <c r="S18">
        <v>4.1399999999999997</v>
      </c>
      <c r="T18">
        <v>1.1499999999999999</v>
      </c>
      <c r="U18">
        <v>2.17</v>
      </c>
      <c r="V18">
        <v>0.39</v>
      </c>
      <c r="W18">
        <v>0.38</v>
      </c>
      <c r="X18">
        <v>0.6</v>
      </c>
      <c r="Y18">
        <v>0.14000000000000001</v>
      </c>
      <c r="Z18">
        <v>8.48</v>
      </c>
      <c r="AA18">
        <v>0.1</v>
      </c>
      <c r="AB18">
        <v>0.05</v>
      </c>
      <c r="AC18">
        <v>5.1100000000000003</v>
      </c>
      <c r="AD18">
        <v>24.5</v>
      </c>
      <c r="AE18">
        <v>0.04</v>
      </c>
      <c r="AF18">
        <v>0.23</v>
      </c>
      <c r="AG18">
        <v>12.75</v>
      </c>
      <c r="AH18">
        <v>703</v>
      </c>
      <c r="AI18">
        <v>375</v>
      </c>
      <c r="AJ18">
        <v>13.93</v>
      </c>
      <c r="AK18">
        <v>1515</v>
      </c>
      <c r="AL18">
        <v>15.92</v>
      </c>
      <c r="AM18">
        <v>66.38</v>
      </c>
      <c r="AN18">
        <v>9766</v>
      </c>
      <c r="AO18">
        <v>1.51</v>
      </c>
      <c r="AP18">
        <v>1.75</v>
      </c>
      <c r="AQ18">
        <v>6.39</v>
      </c>
      <c r="AR18">
        <v>0.28000000000000003</v>
      </c>
      <c r="AS18">
        <v>97.16</v>
      </c>
    </row>
    <row r="19" spans="1:45" ht="15" customHeight="1" x14ac:dyDescent="0.25">
      <c r="A19">
        <v>1011</v>
      </c>
      <c r="B19" t="s">
        <v>114</v>
      </c>
      <c r="C19">
        <v>3</v>
      </c>
      <c r="D19" t="s">
        <v>468</v>
      </c>
      <c r="E19" t="s">
        <v>318</v>
      </c>
      <c r="F19" t="s">
        <v>335</v>
      </c>
      <c r="G19">
        <v>295</v>
      </c>
      <c r="H19">
        <v>216</v>
      </c>
      <c r="I19">
        <v>18.73</v>
      </c>
      <c r="J19">
        <v>0.81</v>
      </c>
      <c r="K19">
        <v>40.47</v>
      </c>
      <c r="L19">
        <v>34.18</v>
      </c>
      <c r="M19">
        <v>237</v>
      </c>
      <c r="N19">
        <v>1626</v>
      </c>
      <c r="O19">
        <v>23.26</v>
      </c>
      <c r="P19">
        <v>13.63</v>
      </c>
      <c r="Q19">
        <v>73.78</v>
      </c>
      <c r="R19">
        <v>7.0000000000000007E-2</v>
      </c>
      <c r="S19">
        <v>14.22</v>
      </c>
      <c r="T19">
        <v>1.31</v>
      </c>
      <c r="U19">
        <v>1.3</v>
      </c>
      <c r="V19">
        <v>0.39</v>
      </c>
      <c r="W19">
        <v>0.38</v>
      </c>
      <c r="X19">
        <v>0.73</v>
      </c>
      <c r="Y19">
        <v>0.14000000000000001</v>
      </c>
      <c r="Z19">
        <v>29.58</v>
      </c>
      <c r="AA19">
        <v>0.1</v>
      </c>
      <c r="AB19">
        <v>0.91</v>
      </c>
      <c r="AC19">
        <v>18.22</v>
      </c>
      <c r="AD19">
        <v>19.22</v>
      </c>
      <c r="AE19">
        <v>0.04</v>
      </c>
      <c r="AF19">
        <v>0.23</v>
      </c>
      <c r="AG19">
        <v>7.19</v>
      </c>
      <c r="AH19">
        <v>2829</v>
      </c>
      <c r="AI19">
        <v>510</v>
      </c>
      <c r="AJ19">
        <v>16.600000000000001</v>
      </c>
      <c r="AK19">
        <v>1424</v>
      </c>
      <c r="AL19">
        <v>48.45</v>
      </c>
      <c r="AM19">
        <v>82.92</v>
      </c>
      <c r="AN19">
        <v>13346</v>
      </c>
      <c r="AO19">
        <v>1.51</v>
      </c>
      <c r="AP19">
        <v>3.29</v>
      </c>
      <c r="AQ19">
        <v>11.03</v>
      </c>
      <c r="AR19">
        <v>0.28000000000000003</v>
      </c>
      <c r="AS19">
        <v>84.38</v>
      </c>
    </row>
    <row r="20" spans="1:45" ht="15" customHeight="1" x14ac:dyDescent="0.25">
      <c r="A20">
        <v>1011</v>
      </c>
      <c r="B20" t="s">
        <v>114</v>
      </c>
      <c r="C20">
        <v>10</v>
      </c>
      <c r="D20" t="s">
        <v>468</v>
      </c>
      <c r="E20" t="s">
        <v>318</v>
      </c>
      <c r="F20" t="s">
        <v>335</v>
      </c>
      <c r="G20">
        <v>323</v>
      </c>
      <c r="H20">
        <v>207</v>
      </c>
      <c r="I20">
        <v>22.49</v>
      </c>
      <c r="J20">
        <v>4.5199999999999996</v>
      </c>
      <c r="K20">
        <v>137</v>
      </c>
      <c r="L20">
        <v>17.09</v>
      </c>
      <c r="M20">
        <v>296</v>
      </c>
      <c r="N20">
        <v>942</v>
      </c>
      <c r="O20">
        <v>29.92</v>
      </c>
      <c r="P20">
        <v>30.28</v>
      </c>
      <c r="Q20">
        <v>33.67</v>
      </c>
      <c r="R20">
        <v>7.0000000000000007E-2</v>
      </c>
      <c r="S20">
        <v>14.22</v>
      </c>
      <c r="T20">
        <v>1.84</v>
      </c>
      <c r="U20">
        <v>4.68</v>
      </c>
      <c r="V20">
        <v>0.84</v>
      </c>
      <c r="W20">
        <v>0.38</v>
      </c>
      <c r="X20">
        <v>0.43</v>
      </c>
      <c r="Y20">
        <v>0.14000000000000001</v>
      </c>
      <c r="Z20">
        <v>57.92</v>
      </c>
      <c r="AA20">
        <v>0.1</v>
      </c>
      <c r="AB20">
        <v>0.31</v>
      </c>
      <c r="AC20">
        <v>9.48</v>
      </c>
      <c r="AD20">
        <v>22.98</v>
      </c>
      <c r="AE20">
        <v>0.04</v>
      </c>
      <c r="AF20">
        <v>0.23</v>
      </c>
      <c r="AG20">
        <v>12.87</v>
      </c>
      <c r="AH20">
        <v>973</v>
      </c>
      <c r="AI20">
        <v>347</v>
      </c>
      <c r="AJ20">
        <v>19.3</v>
      </c>
      <c r="AK20">
        <v>1563</v>
      </c>
      <c r="AL20">
        <v>29.56</v>
      </c>
      <c r="AM20">
        <v>90.01</v>
      </c>
      <c r="AN20">
        <v>11517</v>
      </c>
      <c r="AO20">
        <v>1.51</v>
      </c>
      <c r="AP20">
        <v>3.6</v>
      </c>
      <c r="AQ20">
        <v>6.8</v>
      </c>
      <c r="AR20">
        <v>0.3</v>
      </c>
      <c r="AS20">
        <v>109</v>
      </c>
    </row>
    <row r="21" spans="1:45" ht="15" customHeight="1" x14ac:dyDescent="0.25">
      <c r="A21">
        <v>1011</v>
      </c>
      <c r="B21" t="s">
        <v>114</v>
      </c>
      <c r="C21">
        <v>31</v>
      </c>
      <c r="D21" t="s">
        <v>468</v>
      </c>
      <c r="E21" t="s">
        <v>318</v>
      </c>
      <c r="F21" t="s">
        <v>335</v>
      </c>
      <c r="G21">
        <v>349</v>
      </c>
      <c r="H21">
        <v>227</v>
      </c>
      <c r="I21">
        <v>16.739999999999998</v>
      </c>
      <c r="J21">
        <v>1.91</v>
      </c>
      <c r="K21">
        <v>35.28</v>
      </c>
      <c r="L21">
        <v>6.31</v>
      </c>
      <c r="M21">
        <v>209</v>
      </c>
      <c r="N21">
        <v>1426</v>
      </c>
      <c r="O21">
        <v>14.87</v>
      </c>
      <c r="P21">
        <v>13.26</v>
      </c>
      <c r="Q21">
        <v>13.33</v>
      </c>
      <c r="R21">
        <v>7.0000000000000007E-2</v>
      </c>
      <c r="S21">
        <v>2.33</v>
      </c>
      <c r="T21">
        <v>0.47</v>
      </c>
      <c r="U21">
        <v>3</v>
      </c>
      <c r="V21">
        <v>0.39</v>
      </c>
      <c r="W21">
        <v>0.38</v>
      </c>
      <c r="X21">
        <v>0.43</v>
      </c>
      <c r="Y21">
        <v>0.14000000000000001</v>
      </c>
      <c r="Z21">
        <v>24.6</v>
      </c>
      <c r="AA21">
        <v>0.1</v>
      </c>
      <c r="AB21">
        <v>0.05</v>
      </c>
      <c r="AC21">
        <v>0.98</v>
      </c>
      <c r="AD21">
        <v>15.65</v>
      </c>
      <c r="AE21">
        <v>0.04</v>
      </c>
      <c r="AF21">
        <v>0.23</v>
      </c>
      <c r="AG21">
        <v>8.5500000000000007</v>
      </c>
      <c r="AH21">
        <v>641</v>
      </c>
      <c r="AI21">
        <v>333</v>
      </c>
      <c r="AJ21">
        <v>11.52</v>
      </c>
      <c r="AK21">
        <v>1271</v>
      </c>
      <c r="AL21">
        <v>22.91</v>
      </c>
      <c r="AM21">
        <v>71.34</v>
      </c>
      <c r="AN21">
        <v>19216</v>
      </c>
      <c r="AO21">
        <v>1.51</v>
      </c>
      <c r="AP21">
        <v>2.5499999999999998</v>
      </c>
      <c r="AQ21">
        <v>5.3</v>
      </c>
      <c r="AR21">
        <v>0.28000000000000003</v>
      </c>
      <c r="AS21">
        <v>83.12</v>
      </c>
    </row>
    <row r="22" spans="1:45" ht="15" customHeight="1" x14ac:dyDescent="0.25">
      <c r="A22">
        <v>1012</v>
      </c>
      <c r="B22" t="s">
        <v>115</v>
      </c>
      <c r="C22">
        <v>0</v>
      </c>
      <c r="D22" t="s">
        <v>468</v>
      </c>
      <c r="E22" t="s">
        <v>318</v>
      </c>
      <c r="F22" t="s">
        <v>335</v>
      </c>
      <c r="G22">
        <v>190.44</v>
      </c>
      <c r="H22">
        <v>26.17</v>
      </c>
      <c r="I22">
        <v>1.36</v>
      </c>
      <c r="J22">
        <v>0.67</v>
      </c>
      <c r="K22">
        <v>12.71</v>
      </c>
      <c r="L22">
        <v>32.130000000000003</v>
      </c>
      <c r="M22">
        <v>8.69</v>
      </c>
      <c r="N22">
        <v>720.07</v>
      </c>
      <c r="O22">
        <v>26.36</v>
      </c>
      <c r="P22">
        <v>0.13</v>
      </c>
      <c r="Q22">
        <v>0.13</v>
      </c>
      <c r="R22">
        <v>0.28000000000000003</v>
      </c>
      <c r="S22">
        <v>2.25</v>
      </c>
      <c r="T22">
        <v>0.4</v>
      </c>
      <c r="U22">
        <v>0.27</v>
      </c>
      <c r="V22">
        <v>2.5299999999999998</v>
      </c>
      <c r="W22">
        <v>0.5</v>
      </c>
      <c r="X22">
        <v>0.26</v>
      </c>
      <c r="Y22">
        <v>0.35</v>
      </c>
      <c r="Z22">
        <v>2.0499999999999998</v>
      </c>
      <c r="AA22">
        <v>0.33</v>
      </c>
      <c r="AB22">
        <v>0.09</v>
      </c>
      <c r="AC22">
        <v>0.56000000000000005</v>
      </c>
      <c r="AD22">
        <v>0.4</v>
      </c>
      <c r="AE22">
        <v>0.48</v>
      </c>
      <c r="AF22">
        <v>0.14000000000000001</v>
      </c>
      <c r="AG22">
        <v>0.42</v>
      </c>
      <c r="AH22">
        <v>231.65</v>
      </c>
      <c r="AI22">
        <v>290.87</v>
      </c>
      <c r="AJ22">
        <v>1.77</v>
      </c>
      <c r="AK22">
        <v>2476.8000000000002</v>
      </c>
      <c r="AL22">
        <v>26.39</v>
      </c>
      <c r="AM22">
        <v>46.77</v>
      </c>
      <c r="AN22">
        <v>11192.1</v>
      </c>
      <c r="AO22">
        <v>0.34</v>
      </c>
      <c r="AP22">
        <v>0.47</v>
      </c>
      <c r="AQ22">
        <v>5.54</v>
      </c>
      <c r="AR22">
        <v>0.53</v>
      </c>
      <c r="AS22">
        <v>18.190000000000001</v>
      </c>
    </row>
    <row r="23" spans="1:45" ht="15" customHeight="1" x14ac:dyDescent="0.25">
      <c r="A23">
        <v>1013</v>
      </c>
      <c r="B23" t="s">
        <v>116</v>
      </c>
      <c r="C23">
        <v>0</v>
      </c>
      <c r="D23" t="s">
        <v>468</v>
      </c>
      <c r="E23" t="s">
        <v>318</v>
      </c>
      <c r="F23" t="s">
        <v>335</v>
      </c>
      <c r="G23">
        <v>115.63</v>
      </c>
      <c r="H23">
        <v>62.38</v>
      </c>
      <c r="I23">
        <v>10.85</v>
      </c>
      <c r="J23">
        <v>0.67</v>
      </c>
      <c r="K23">
        <v>45.6</v>
      </c>
      <c r="L23">
        <v>17.86</v>
      </c>
      <c r="M23">
        <v>24.88</v>
      </c>
      <c r="N23">
        <v>3124.45</v>
      </c>
      <c r="O23">
        <v>43.56</v>
      </c>
      <c r="P23">
        <v>26.32</v>
      </c>
      <c r="Q23">
        <v>95.17</v>
      </c>
      <c r="R23">
        <v>0.28000000000000003</v>
      </c>
      <c r="S23">
        <v>2.25</v>
      </c>
      <c r="T23">
        <v>0.45</v>
      </c>
      <c r="U23">
        <v>0.27</v>
      </c>
      <c r="V23">
        <v>2.5299999999999998</v>
      </c>
      <c r="W23">
        <v>0.5</v>
      </c>
      <c r="X23">
        <v>6.93</v>
      </c>
      <c r="Y23">
        <v>0.35</v>
      </c>
      <c r="Z23">
        <v>23.34</v>
      </c>
      <c r="AA23">
        <v>5.14</v>
      </c>
      <c r="AB23">
        <v>0.09</v>
      </c>
      <c r="AC23">
        <v>0.56000000000000005</v>
      </c>
      <c r="AD23">
        <v>1.06</v>
      </c>
      <c r="AE23">
        <v>1.1200000000000001</v>
      </c>
      <c r="AF23">
        <v>0.14000000000000001</v>
      </c>
      <c r="AG23">
        <v>2.66</v>
      </c>
      <c r="AH23">
        <v>374.28</v>
      </c>
      <c r="AI23">
        <v>251</v>
      </c>
      <c r="AJ23">
        <v>20.2</v>
      </c>
      <c r="AK23">
        <v>2196.09</v>
      </c>
      <c r="AL23">
        <v>88.61</v>
      </c>
      <c r="AM23">
        <v>77.540000000000006</v>
      </c>
      <c r="AN23">
        <v>20577.61</v>
      </c>
      <c r="AO23">
        <v>0.34</v>
      </c>
      <c r="AP23">
        <v>10</v>
      </c>
      <c r="AQ23">
        <v>9.0399999999999991</v>
      </c>
      <c r="AR23">
        <v>0.53</v>
      </c>
      <c r="AS23">
        <v>273.70999999999998</v>
      </c>
    </row>
    <row r="24" spans="1:45" ht="15" customHeight="1" x14ac:dyDescent="0.25">
      <c r="A24">
        <v>1014</v>
      </c>
      <c r="B24" t="s">
        <v>117</v>
      </c>
      <c r="C24">
        <v>0</v>
      </c>
      <c r="D24" t="s">
        <v>468</v>
      </c>
      <c r="E24" t="s">
        <v>318</v>
      </c>
      <c r="F24" t="s">
        <v>335</v>
      </c>
      <c r="G24">
        <v>235.77</v>
      </c>
      <c r="H24">
        <v>128.54</v>
      </c>
      <c r="I24">
        <v>15.46</v>
      </c>
      <c r="J24">
        <v>19.600000000000001</v>
      </c>
      <c r="K24">
        <v>44.49</v>
      </c>
      <c r="L24">
        <v>15.67</v>
      </c>
      <c r="M24">
        <v>22.71</v>
      </c>
      <c r="N24">
        <v>1907.52</v>
      </c>
      <c r="O24">
        <v>1.59</v>
      </c>
      <c r="P24">
        <v>5.73</v>
      </c>
      <c r="Q24">
        <v>0.13</v>
      </c>
      <c r="R24">
        <v>1.85</v>
      </c>
      <c r="S24">
        <v>2.25</v>
      </c>
      <c r="T24">
        <v>1.49</v>
      </c>
      <c r="U24">
        <v>0.37</v>
      </c>
      <c r="V24">
        <v>2.5299999999999998</v>
      </c>
      <c r="W24">
        <v>0.5</v>
      </c>
      <c r="X24">
        <v>0.56999999999999995</v>
      </c>
      <c r="Y24">
        <v>0.35</v>
      </c>
      <c r="Z24">
        <v>71.97</v>
      </c>
      <c r="AA24">
        <v>1.08</v>
      </c>
      <c r="AB24">
        <v>0.09</v>
      </c>
      <c r="AC24">
        <v>0.56000000000000005</v>
      </c>
      <c r="AD24">
        <v>52.24</v>
      </c>
      <c r="AE24">
        <v>0.48</v>
      </c>
      <c r="AF24">
        <v>0.14000000000000001</v>
      </c>
      <c r="AG24">
        <v>8.19</v>
      </c>
      <c r="AH24">
        <v>297.55</v>
      </c>
      <c r="AI24">
        <v>152.19</v>
      </c>
      <c r="AJ24">
        <v>9.2799999999999994</v>
      </c>
      <c r="AK24">
        <v>2579.56</v>
      </c>
      <c r="AL24">
        <v>83.31</v>
      </c>
      <c r="AM24">
        <v>113.25</v>
      </c>
      <c r="AN24">
        <v>18595.45</v>
      </c>
      <c r="AO24">
        <v>0.34</v>
      </c>
      <c r="AP24">
        <v>3.11</v>
      </c>
      <c r="AQ24">
        <v>8.65</v>
      </c>
      <c r="AR24">
        <v>0.53</v>
      </c>
      <c r="AS24">
        <v>142.05000000000001</v>
      </c>
    </row>
    <row r="25" spans="1:45" ht="15" customHeight="1" x14ac:dyDescent="0.25">
      <c r="A25">
        <v>1015</v>
      </c>
      <c r="B25" t="s">
        <v>118</v>
      </c>
      <c r="C25">
        <v>0</v>
      </c>
      <c r="D25" t="s">
        <v>468</v>
      </c>
      <c r="E25" t="s">
        <v>318</v>
      </c>
      <c r="F25" t="s">
        <v>335</v>
      </c>
      <c r="G25">
        <v>126.5</v>
      </c>
      <c r="H25">
        <v>47.88</v>
      </c>
      <c r="I25">
        <v>21.55</v>
      </c>
      <c r="J25">
        <v>0.67</v>
      </c>
      <c r="K25">
        <v>52.23</v>
      </c>
      <c r="L25">
        <v>29.36</v>
      </c>
      <c r="M25">
        <v>279.07</v>
      </c>
      <c r="N25">
        <v>1896.78</v>
      </c>
      <c r="O25">
        <v>16.170000000000002</v>
      </c>
      <c r="P25">
        <v>62.53</v>
      </c>
      <c r="Q25">
        <v>0.13</v>
      </c>
      <c r="R25">
        <v>0.28000000000000003</v>
      </c>
      <c r="S25">
        <v>2.25</v>
      </c>
      <c r="T25">
        <v>1.34</v>
      </c>
      <c r="U25">
        <v>0.27</v>
      </c>
      <c r="V25">
        <v>2.5299999999999998</v>
      </c>
      <c r="W25">
        <v>3.37</v>
      </c>
      <c r="X25">
        <v>1.78</v>
      </c>
      <c r="Y25">
        <v>0.35</v>
      </c>
      <c r="Z25">
        <v>25.2</v>
      </c>
      <c r="AA25">
        <v>0.33</v>
      </c>
      <c r="AB25">
        <v>0.09</v>
      </c>
      <c r="AC25">
        <v>0.56000000000000005</v>
      </c>
      <c r="AD25">
        <v>0.53</v>
      </c>
      <c r="AE25">
        <v>0.48</v>
      </c>
      <c r="AF25">
        <v>0.14000000000000001</v>
      </c>
      <c r="AG25">
        <v>11.24</v>
      </c>
      <c r="AH25">
        <v>414.59</v>
      </c>
      <c r="AI25">
        <v>151.69</v>
      </c>
      <c r="AJ25">
        <v>11.57</v>
      </c>
      <c r="AK25">
        <v>2299.29</v>
      </c>
      <c r="AL25">
        <v>71.239999999999995</v>
      </c>
      <c r="AM25">
        <v>60.24</v>
      </c>
      <c r="AN25">
        <v>12107.64</v>
      </c>
      <c r="AO25">
        <v>0.34</v>
      </c>
      <c r="AP25">
        <v>4.97</v>
      </c>
      <c r="AQ25">
        <v>4.8499999999999996</v>
      </c>
      <c r="AR25">
        <v>0.53</v>
      </c>
      <c r="AS25">
        <v>67.89</v>
      </c>
    </row>
    <row r="26" spans="1:45" ht="15" customHeight="1" x14ac:dyDescent="0.25">
      <c r="A26">
        <v>1016</v>
      </c>
      <c r="B26" t="s">
        <v>119</v>
      </c>
      <c r="C26">
        <v>0</v>
      </c>
      <c r="D26" t="s">
        <v>468</v>
      </c>
      <c r="E26" t="s">
        <v>318</v>
      </c>
      <c r="F26" t="s">
        <v>335</v>
      </c>
      <c r="G26">
        <v>259.33999999999997</v>
      </c>
      <c r="H26">
        <v>57.38</v>
      </c>
      <c r="I26">
        <v>57.33</v>
      </c>
      <c r="J26">
        <v>0.67</v>
      </c>
      <c r="K26">
        <v>98.86</v>
      </c>
      <c r="L26">
        <v>34.119999999999997</v>
      </c>
      <c r="M26">
        <v>260</v>
      </c>
      <c r="N26">
        <v>2443.29</v>
      </c>
      <c r="O26">
        <v>45.35</v>
      </c>
      <c r="P26">
        <v>77.2</v>
      </c>
      <c r="Q26">
        <v>0.13</v>
      </c>
      <c r="R26">
        <v>1.06</v>
      </c>
      <c r="S26">
        <v>24.67</v>
      </c>
      <c r="T26">
        <v>11.61</v>
      </c>
      <c r="U26">
        <v>1.02</v>
      </c>
      <c r="V26">
        <v>2.5299999999999998</v>
      </c>
      <c r="W26">
        <v>0.5</v>
      </c>
      <c r="X26">
        <v>11.54</v>
      </c>
      <c r="Y26">
        <v>3.82</v>
      </c>
      <c r="Z26">
        <v>26.04</v>
      </c>
      <c r="AA26">
        <v>2.58</v>
      </c>
      <c r="AB26">
        <v>0.09</v>
      </c>
      <c r="AC26">
        <v>0.56000000000000005</v>
      </c>
      <c r="AD26">
        <v>80.180000000000007</v>
      </c>
      <c r="AE26">
        <v>0.48</v>
      </c>
      <c r="AF26">
        <v>0.76</v>
      </c>
      <c r="AG26">
        <v>50.22</v>
      </c>
      <c r="AH26">
        <v>355.14</v>
      </c>
      <c r="AI26">
        <v>85.34</v>
      </c>
      <c r="AJ26">
        <v>13.38</v>
      </c>
      <c r="AK26">
        <v>2141.52</v>
      </c>
      <c r="AL26">
        <v>272.79000000000002</v>
      </c>
      <c r="AM26">
        <v>118.54</v>
      </c>
      <c r="AN26">
        <v>12524.86</v>
      </c>
      <c r="AO26">
        <v>0.34</v>
      </c>
      <c r="AP26">
        <v>5.94</v>
      </c>
      <c r="AQ26">
        <v>6.07</v>
      </c>
      <c r="AR26">
        <v>0.53</v>
      </c>
      <c r="AS26">
        <v>297.27999999999997</v>
      </c>
    </row>
    <row r="27" spans="1:45" ht="15" customHeight="1" x14ac:dyDescent="0.25">
      <c r="A27">
        <v>1017</v>
      </c>
      <c r="B27" t="s">
        <v>120</v>
      </c>
      <c r="C27">
        <v>0</v>
      </c>
      <c r="D27" t="s">
        <v>468</v>
      </c>
      <c r="E27" t="s">
        <v>318</v>
      </c>
      <c r="F27" t="s">
        <v>335</v>
      </c>
      <c r="G27">
        <v>482.63</v>
      </c>
      <c r="H27">
        <v>31.23</v>
      </c>
      <c r="I27">
        <v>68.510000000000005</v>
      </c>
      <c r="J27">
        <v>0.67</v>
      </c>
      <c r="K27">
        <v>88.61</v>
      </c>
      <c r="L27">
        <v>63.13</v>
      </c>
      <c r="M27">
        <v>162.77000000000001</v>
      </c>
      <c r="N27">
        <v>2920.01</v>
      </c>
      <c r="O27">
        <v>22.86</v>
      </c>
      <c r="P27">
        <v>136.25</v>
      </c>
      <c r="Q27">
        <v>0.13</v>
      </c>
      <c r="R27">
        <v>1.47</v>
      </c>
      <c r="S27">
        <v>2.25</v>
      </c>
      <c r="T27">
        <v>5</v>
      </c>
      <c r="U27">
        <v>0.27</v>
      </c>
      <c r="V27">
        <v>2.5299999999999998</v>
      </c>
      <c r="W27">
        <v>2.5499999999999998</v>
      </c>
      <c r="X27">
        <v>452.37</v>
      </c>
      <c r="Y27">
        <v>4.5</v>
      </c>
      <c r="Z27">
        <v>29.79</v>
      </c>
      <c r="AA27">
        <v>0.54</v>
      </c>
      <c r="AB27">
        <v>56.79</v>
      </c>
      <c r="AC27">
        <v>0.56000000000000005</v>
      </c>
      <c r="AD27">
        <v>3875.91</v>
      </c>
      <c r="AE27">
        <v>27.88</v>
      </c>
      <c r="AF27">
        <v>9.6</v>
      </c>
      <c r="AG27">
        <v>10.76</v>
      </c>
      <c r="AH27">
        <v>292.58999999999997</v>
      </c>
      <c r="AI27">
        <v>246.11</v>
      </c>
      <c r="AJ27">
        <v>16.68</v>
      </c>
      <c r="AK27">
        <v>1785.86</v>
      </c>
      <c r="AL27">
        <v>27.42</v>
      </c>
      <c r="AM27">
        <v>71.44</v>
      </c>
      <c r="AN27">
        <v>22036.53</v>
      </c>
      <c r="AO27">
        <v>0.34</v>
      </c>
      <c r="AP27">
        <v>4.09</v>
      </c>
      <c r="AQ27">
        <v>5.93</v>
      </c>
      <c r="AR27">
        <v>0.53</v>
      </c>
      <c r="AS27">
        <v>206.26</v>
      </c>
    </row>
    <row r="28" spans="1:45" ht="15" customHeight="1" x14ac:dyDescent="0.25">
      <c r="A28">
        <v>1018</v>
      </c>
      <c r="B28" t="s">
        <v>121</v>
      </c>
      <c r="C28">
        <v>0</v>
      </c>
      <c r="D28" t="s">
        <v>468</v>
      </c>
      <c r="E28" t="s">
        <v>318</v>
      </c>
      <c r="F28" t="s">
        <v>335</v>
      </c>
      <c r="G28">
        <v>277.39</v>
      </c>
      <c r="H28">
        <v>85.38</v>
      </c>
      <c r="I28">
        <v>14.55</v>
      </c>
      <c r="J28">
        <v>0.67</v>
      </c>
      <c r="K28">
        <v>56.62</v>
      </c>
      <c r="L28">
        <v>10.65</v>
      </c>
      <c r="M28">
        <v>8.18</v>
      </c>
      <c r="N28">
        <v>1525</v>
      </c>
      <c r="O28">
        <v>72.31</v>
      </c>
      <c r="P28">
        <v>8.9499999999999993</v>
      </c>
      <c r="Q28">
        <v>40.07</v>
      </c>
      <c r="R28">
        <v>0.28000000000000003</v>
      </c>
      <c r="S28">
        <v>2.25</v>
      </c>
      <c r="T28">
        <v>0.87</v>
      </c>
      <c r="U28">
        <v>0.53</v>
      </c>
      <c r="V28">
        <v>2.5299999999999998</v>
      </c>
      <c r="W28">
        <v>0.5</v>
      </c>
      <c r="X28">
        <v>7.55</v>
      </c>
      <c r="Y28">
        <v>0.35</v>
      </c>
      <c r="Z28">
        <v>57.24</v>
      </c>
      <c r="AA28">
        <v>1.54</v>
      </c>
      <c r="AB28">
        <v>0.09</v>
      </c>
      <c r="AC28">
        <v>7.19</v>
      </c>
      <c r="AD28">
        <v>17.920000000000002</v>
      </c>
      <c r="AE28">
        <v>4.84</v>
      </c>
      <c r="AF28">
        <v>0.55000000000000004</v>
      </c>
      <c r="AG28">
        <v>6.92</v>
      </c>
      <c r="AH28">
        <v>351.51</v>
      </c>
      <c r="AI28">
        <v>169.03</v>
      </c>
      <c r="AJ28">
        <v>15.15</v>
      </c>
      <c r="AK28">
        <v>1044.5999999999999</v>
      </c>
      <c r="AL28">
        <v>18.93</v>
      </c>
      <c r="AM28">
        <v>51.56</v>
      </c>
      <c r="AN28">
        <v>26166.49</v>
      </c>
      <c r="AO28">
        <v>0.34</v>
      </c>
      <c r="AP28">
        <v>1.68</v>
      </c>
      <c r="AQ28">
        <v>6.7</v>
      </c>
      <c r="AR28">
        <v>1.1100000000000001</v>
      </c>
      <c r="AS28">
        <v>349.62</v>
      </c>
    </row>
    <row r="29" spans="1:45" ht="15" customHeight="1" x14ac:dyDescent="0.25">
      <c r="A29">
        <v>1020</v>
      </c>
      <c r="B29" t="s">
        <v>123</v>
      </c>
      <c r="C29">
        <v>0</v>
      </c>
      <c r="D29" t="s">
        <v>468</v>
      </c>
      <c r="E29" t="s">
        <v>318</v>
      </c>
      <c r="F29" t="s">
        <v>335</v>
      </c>
      <c r="G29">
        <v>76.89</v>
      </c>
      <c r="H29">
        <v>98.36</v>
      </c>
      <c r="I29">
        <v>8.6300000000000008</v>
      </c>
      <c r="J29">
        <v>50.85</v>
      </c>
      <c r="K29">
        <v>45.6</v>
      </c>
      <c r="L29">
        <v>29.02</v>
      </c>
      <c r="M29">
        <v>22.4</v>
      </c>
      <c r="N29">
        <v>1173.17</v>
      </c>
      <c r="O29">
        <v>67.81</v>
      </c>
      <c r="P29">
        <v>40.39</v>
      </c>
      <c r="Q29">
        <v>55.13</v>
      </c>
      <c r="R29">
        <v>8.52</v>
      </c>
      <c r="S29">
        <v>76.13</v>
      </c>
      <c r="T29">
        <v>0.45</v>
      </c>
      <c r="U29">
        <v>4.0999999999999996</v>
      </c>
      <c r="V29">
        <v>5.99</v>
      </c>
      <c r="W29">
        <v>3.15</v>
      </c>
      <c r="X29">
        <v>410.16</v>
      </c>
      <c r="Y29">
        <v>22.13</v>
      </c>
      <c r="Z29">
        <v>10.94</v>
      </c>
      <c r="AA29">
        <v>23.58</v>
      </c>
      <c r="AB29">
        <v>67.86</v>
      </c>
      <c r="AC29">
        <v>55.84</v>
      </c>
      <c r="AD29">
        <v>2222.6799999999998</v>
      </c>
      <c r="AE29">
        <v>40.049999999999997</v>
      </c>
      <c r="AF29">
        <v>10.8</v>
      </c>
      <c r="AG29">
        <v>18.97</v>
      </c>
      <c r="AH29">
        <v>344.62</v>
      </c>
      <c r="AI29">
        <v>246.82</v>
      </c>
      <c r="AJ29">
        <v>11.84</v>
      </c>
      <c r="AK29">
        <v>2071.9899999999998</v>
      </c>
      <c r="AL29">
        <v>58.49</v>
      </c>
      <c r="AM29">
        <v>44.11</v>
      </c>
      <c r="AN29">
        <v>3254.93</v>
      </c>
      <c r="AO29">
        <v>0.34</v>
      </c>
      <c r="AP29">
        <v>1.17</v>
      </c>
      <c r="AQ29">
        <v>8.43</v>
      </c>
      <c r="AR29">
        <v>11.02</v>
      </c>
      <c r="AS29">
        <v>53.6</v>
      </c>
    </row>
    <row r="30" spans="1:45" ht="15" customHeight="1" x14ac:dyDescent="0.25">
      <c r="A30">
        <v>1021</v>
      </c>
      <c r="B30" t="s">
        <v>124</v>
      </c>
      <c r="C30">
        <v>1</v>
      </c>
      <c r="D30" t="s">
        <v>468</v>
      </c>
      <c r="E30" t="s">
        <v>318</v>
      </c>
      <c r="F30" t="s">
        <v>335</v>
      </c>
      <c r="G30">
        <v>61.46</v>
      </c>
      <c r="H30">
        <v>191.41</v>
      </c>
      <c r="I30">
        <v>149.37</v>
      </c>
      <c r="J30">
        <v>83.65</v>
      </c>
      <c r="K30">
        <v>63.16</v>
      </c>
      <c r="L30">
        <v>218.02</v>
      </c>
      <c r="M30">
        <v>1278.95</v>
      </c>
      <c r="N30">
        <v>1271.6300000000001</v>
      </c>
      <c r="O30">
        <v>316.43</v>
      </c>
      <c r="P30">
        <v>67.94</v>
      </c>
      <c r="Q30">
        <v>73.260000000000005</v>
      </c>
      <c r="R30">
        <v>96.81</v>
      </c>
      <c r="S30">
        <v>584.34</v>
      </c>
      <c r="T30">
        <v>58.07</v>
      </c>
      <c r="U30">
        <v>1.93</v>
      </c>
      <c r="V30">
        <v>70.48</v>
      </c>
      <c r="W30">
        <v>0.5</v>
      </c>
      <c r="X30">
        <v>56.52</v>
      </c>
      <c r="Y30">
        <v>0.35</v>
      </c>
      <c r="Z30">
        <v>22.89</v>
      </c>
      <c r="AA30">
        <v>27.52</v>
      </c>
      <c r="AB30">
        <v>41.91</v>
      </c>
      <c r="AC30">
        <v>833.84</v>
      </c>
      <c r="AD30">
        <v>156.41999999999999</v>
      </c>
      <c r="AE30">
        <v>0.48</v>
      </c>
      <c r="AF30">
        <v>118.85</v>
      </c>
      <c r="AG30">
        <v>2.69</v>
      </c>
      <c r="AH30">
        <v>6524.81</v>
      </c>
      <c r="AI30">
        <v>379.35</v>
      </c>
      <c r="AJ30">
        <v>94.86</v>
      </c>
      <c r="AK30">
        <v>931.21</v>
      </c>
      <c r="AL30">
        <v>38.08</v>
      </c>
      <c r="AM30">
        <v>273.41000000000003</v>
      </c>
      <c r="AN30">
        <v>11133.31</v>
      </c>
      <c r="AO30">
        <v>609.46</v>
      </c>
      <c r="AP30">
        <v>13.41</v>
      </c>
      <c r="AQ30">
        <v>21.23</v>
      </c>
      <c r="AR30">
        <v>18.420000000000002</v>
      </c>
      <c r="AS30">
        <v>77.62</v>
      </c>
    </row>
    <row r="31" spans="1:45" ht="15" customHeight="1" x14ac:dyDescent="0.25">
      <c r="A31">
        <v>1022</v>
      </c>
      <c r="B31" t="s">
        <v>125</v>
      </c>
      <c r="C31">
        <v>0</v>
      </c>
      <c r="D31" t="s">
        <v>468</v>
      </c>
      <c r="E31" t="s">
        <v>318</v>
      </c>
      <c r="F31" t="s">
        <v>335</v>
      </c>
      <c r="G31">
        <v>15.87</v>
      </c>
      <c r="H31">
        <v>318.83</v>
      </c>
      <c r="I31">
        <v>3.74</v>
      </c>
      <c r="J31">
        <v>0.67</v>
      </c>
      <c r="K31">
        <v>1.91</v>
      </c>
      <c r="L31">
        <v>13.3</v>
      </c>
      <c r="M31">
        <v>9.1999999999999993</v>
      </c>
      <c r="N31">
        <v>1384.61</v>
      </c>
      <c r="O31">
        <v>6.06</v>
      </c>
      <c r="P31">
        <v>147.66</v>
      </c>
      <c r="Q31">
        <v>0.13</v>
      </c>
      <c r="R31">
        <v>0.28000000000000003</v>
      </c>
      <c r="S31">
        <v>2.25</v>
      </c>
      <c r="T31">
        <v>0.4</v>
      </c>
      <c r="U31">
        <v>0.27</v>
      </c>
      <c r="V31">
        <v>2.5299999999999998</v>
      </c>
      <c r="W31">
        <v>0.5</v>
      </c>
      <c r="X31">
        <v>17.809999999999999</v>
      </c>
      <c r="Y31">
        <v>0.35</v>
      </c>
      <c r="Z31">
        <v>8.99</v>
      </c>
      <c r="AA31">
        <v>0.33</v>
      </c>
      <c r="AB31">
        <v>0.09</v>
      </c>
      <c r="AC31">
        <v>0.56000000000000005</v>
      </c>
      <c r="AD31">
        <v>366.92</v>
      </c>
      <c r="AE31">
        <v>0.48</v>
      </c>
      <c r="AF31">
        <v>0.14000000000000001</v>
      </c>
      <c r="AG31">
        <v>22.24</v>
      </c>
      <c r="AH31">
        <v>933.25</v>
      </c>
      <c r="AI31">
        <v>719.77</v>
      </c>
      <c r="AJ31">
        <v>1.77</v>
      </c>
      <c r="AK31">
        <v>1272.3900000000001</v>
      </c>
      <c r="AL31">
        <v>52.23</v>
      </c>
      <c r="AM31">
        <v>725.75</v>
      </c>
      <c r="AN31">
        <v>5094.05</v>
      </c>
      <c r="AO31">
        <v>0.34</v>
      </c>
      <c r="AP31">
        <v>1.27</v>
      </c>
      <c r="AQ31">
        <v>4.08</v>
      </c>
      <c r="AR31">
        <v>0.53</v>
      </c>
      <c r="AS31">
        <v>144.08000000000001</v>
      </c>
    </row>
    <row r="32" spans="1:45" ht="15" customHeight="1" x14ac:dyDescent="0.25">
      <c r="A32">
        <v>1023</v>
      </c>
      <c r="B32" t="s">
        <v>126</v>
      </c>
      <c r="C32">
        <v>0</v>
      </c>
      <c r="D32" t="s">
        <v>468</v>
      </c>
      <c r="E32" t="s">
        <v>318</v>
      </c>
      <c r="F32" t="s">
        <v>335</v>
      </c>
      <c r="G32">
        <v>77.709999999999994</v>
      </c>
      <c r="H32">
        <v>242.51</v>
      </c>
      <c r="I32">
        <v>11.63</v>
      </c>
      <c r="J32">
        <v>23.83</v>
      </c>
      <c r="K32">
        <v>50.03</v>
      </c>
      <c r="L32">
        <v>25.81</v>
      </c>
      <c r="M32">
        <v>42.95</v>
      </c>
      <c r="N32">
        <v>1602.63</v>
      </c>
      <c r="O32">
        <v>60.23</v>
      </c>
      <c r="P32">
        <v>27.42</v>
      </c>
      <c r="Q32">
        <v>0.13</v>
      </c>
      <c r="R32">
        <v>6.19</v>
      </c>
      <c r="S32">
        <v>2.25</v>
      </c>
      <c r="T32">
        <v>0.4</v>
      </c>
      <c r="U32">
        <v>0.27</v>
      </c>
      <c r="V32">
        <v>2.5299999999999998</v>
      </c>
      <c r="W32">
        <v>0.5</v>
      </c>
      <c r="X32">
        <v>63.37</v>
      </c>
      <c r="Y32">
        <v>0.35</v>
      </c>
      <c r="Z32">
        <v>15.77</v>
      </c>
      <c r="AA32">
        <v>0.33</v>
      </c>
      <c r="AB32">
        <v>0.09</v>
      </c>
      <c r="AC32">
        <v>0.56000000000000005</v>
      </c>
      <c r="AD32">
        <v>3.22</v>
      </c>
      <c r="AE32">
        <v>25.85</v>
      </c>
      <c r="AF32">
        <v>0.14000000000000001</v>
      </c>
      <c r="AG32">
        <v>32.39</v>
      </c>
      <c r="AH32">
        <v>440.53</v>
      </c>
      <c r="AI32">
        <v>246.84</v>
      </c>
      <c r="AJ32">
        <v>4.7699999999999996</v>
      </c>
      <c r="AK32">
        <v>1303.31</v>
      </c>
      <c r="AL32">
        <v>68.56</v>
      </c>
      <c r="AM32">
        <v>49.67</v>
      </c>
      <c r="AN32">
        <v>6467.49</v>
      </c>
      <c r="AO32">
        <v>0.34</v>
      </c>
      <c r="AP32">
        <v>3.07</v>
      </c>
      <c r="AQ32">
        <v>7.87</v>
      </c>
      <c r="AR32">
        <v>0.53</v>
      </c>
      <c r="AS32">
        <v>96.12</v>
      </c>
    </row>
    <row r="33" spans="1:45" ht="15" customHeight="1" x14ac:dyDescent="0.25">
      <c r="A33">
        <v>1024</v>
      </c>
      <c r="B33" t="s">
        <v>127</v>
      </c>
      <c r="C33">
        <v>0</v>
      </c>
      <c r="D33" t="s">
        <v>468</v>
      </c>
      <c r="E33" t="s">
        <v>318</v>
      </c>
      <c r="F33" t="s">
        <v>335</v>
      </c>
      <c r="G33">
        <v>59.52</v>
      </c>
      <c r="H33">
        <v>468.2</v>
      </c>
      <c r="I33">
        <v>15.76</v>
      </c>
      <c r="J33">
        <v>0.67</v>
      </c>
      <c r="K33">
        <v>6.83</v>
      </c>
      <c r="L33">
        <v>52.02</v>
      </c>
      <c r="M33">
        <v>1902.31</v>
      </c>
      <c r="N33">
        <v>2261.5100000000002</v>
      </c>
      <c r="O33">
        <v>148.86000000000001</v>
      </c>
      <c r="P33">
        <v>15.14</v>
      </c>
      <c r="Q33">
        <v>32.18</v>
      </c>
      <c r="R33">
        <v>0.28000000000000003</v>
      </c>
      <c r="S33">
        <v>2.25</v>
      </c>
      <c r="T33">
        <v>0.45</v>
      </c>
      <c r="U33">
        <v>0.27</v>
      </c>
      <c r="V33">
        <v>2.5299999999999998</v>
      </c>
      <c r="W33">
        <v>0.5</v>
      </c>
      <c r="X33">
        <v>3.43</v>
      </c>
      <c r="Y33">
        <v>0.35</v>
      </c>
      <c r="Z33">
        <v>20.100000000000001</v>
      </c>
      <c r="AA33">
        <v>0.33</v>
      </c>
      <c r="AB33">
        <v>3.99</v>
      </c>
      <c r="AC33">
        <v>0.56000000000000005</v>
      </c>
      <c r="AD33">
        <v>15.33</v>
      </c>
      <c r="AE33">
        <v>0.8</v>
      </c>
      <c r="AF33">
        <v>0.14000000000000001</v>
      </c>
      <c r="AG33">
        <v>1.49</v>
      </c>
      <c r="AH33">
        <v>2851.84</v>
      </c>
      <c r="AI33">
        <v>696.98</v>
      </c>
      <c r="AJ33">
        <v>1.77</v>
      </c>
      <c r="AK33">
        <v>845.8</v>
      </c>
      <c r="AL33">
        <v>10.83</v>
      </c>
      <c r="AM33">
        <v>22.08</v>
      </c>
      <c r="AN33">
        <v>5053.04</v>
      </c>
      <c r="AO33">
        <v>0.34</v>
      </c>
      <c r="AP33">
        <v>2.5099999999999998</v>
      </c>
      <c r="AQ33">
        <v>10.95</v>
      </c>
      <c r="AR33">
        <v>0.53</v>
      </c>
      <c r="AS33">
        <v>82.87</v>
      </c>
    </row>
    <row r="34" spans="1:45" ht="15" customHeight="1" x14ac:dyDescent="0.25">
      <c r="A34">
        <v>1025</v>
      </c>
      <c r="B34" t="s">
        <v>128</v>
      </c>
      <c r="C34">
        <v>0</v>
      </c>
      <c r="D34" t="s">
        <v>468</v>
      </c>
      <c r="E34" t="s">
        <v>318</v>
      </c>
      <c r="F34" t="s">
        <v>335</v>
      </c>
      <c r="G34">
        <v>94.58</v>
      </c>
      <c r="H34">
        <v>141.08000000000001</v>
      </c>
      <c r="I34">
        <v>12.87</v>
      </c>
      <c r="J34">
        <v>19.940000000000001</v>
      </c>
      <c r="K34">
        <v>25.6</v>
      </c>
      <c r="L34">
        <v>26.59</v>
      </c>
      <c r="M34">
        <v>11.86</v>
      </c>
      <c r="N34">
        <v>1949.57</v>
      </c>
      <c r="O34">
        <v>1.89</v>
      </c>
      <c r="P34">
        <v>19.149999999999999</v>
      </c>
      <c r="Q34">
        <v>0.13</v>
      </c>
      <c r="R34">
        <v>0.28000000000000003</v>
      </c>
      <c r="S34">
        <v>2.25</v>
      </c>
      <c r="T34">
        <v>0.49</v>
      </c>
      <c r="U34">
        <v>0.27</v>
      </c>
      <c r="V34">
        <v>2.5299999999999998</v>
      </c>
      <c r="W34">
        <v>0.5</v>
      </c>
      <c r="X34">
        <v>10.89</v>
      </c>
      <c r="Y34">
        <v>0.35</v>
      </c>
      <c r="Z34">
        <v>11.95</v>
      </c>
      <c r="AA34">
        <v>0.33</v>
      </c>
      <c r="AB34">
        <v>0.09</v>
      </c>
      <c r="AC34">
        <v>0.56000000000000005</v>
      </c>
      <c r="AD34">
        <v>16.12</v>
      </c>
      <c r="AE34">
        <v>0.48</v>
      </c>
      <c r="AF34">
        <v>0.14000000000000001</v>
      </c>
      <c r="AG34">
        <v>16.45</v>
      </c>
      <c r="AH34">
        <v>1204.29</v>
      </c>
      <c r="AI34">
        <v>344.52</v>
      </c>
      <c r="AJ34">
        <v>3.72</v>
      </c>
      <c r="AK34">
        <v>1658.1</v>
      </c>
      <c r="AL34">
        <v>77.599999999999994</v>
      </c>
      <c r="AM34">
        <v>42.76</v>
      </c>
      <c r="AN34">
        <v>8330.1299999999992</v>
      </c>
      <c r="AO34">
        <v>0.34</v>
      </c>
      <c r="AP34">
        <v>8.16</v>
      </c>
      <c r="AQ34">
        <v>6.81</v>
      </c>
      <c r="AR34">
        <v>0.53</v>
      </c>
      <c r="AS34">
        <v>269.37</v>
      </c>
    </row>
    <row r="35" spans="1:45" ht="15" customHeight="1" x14ac:dyDescent="0.25">
      <c r="A35">
        <v>1026</v>
      </c>
      <c r="B35" t="s">
        <v>129</v>
      </c>
      <c r="C35">
        <v>0</v>
      </c>
      <c r="D35" t="s">
        <v>468</v>
      </c>
      <c r="E35" t="s">
        <v>318</v>
      </c>
      <c r="F35" t="s">
        <v>335</v>
      </c>
      <c r="G35">
        <v>131</v>
      </c>
      <c r="H35">
        <v>57.57</v>
      </c>
      <c r="I35">
        <v>109</v>
      </c>
      <c r="J35">
        <v>109</v>
      </c>
      <c r="K35">
        <v>144</v>
      </c>
      <c r="L35">
        <v>37.75</v>
      </c>
      <c r="M35">
        <v>111</v>
      </c>
      <c r="N35">
        <v>1464</v>
      </c>
      <c r="O35">
        <v>21.59</v>
      </c>
      <c r="P35">
        <v>247</v>
      </c>
      <c r="Q35">
        <v>110</v>
      </c>
      <c r="R35">
        <v>0.48</v>
      </c>
      <c r="S35">
        <v>19.11</v>
      </c>
      <c r="T35">
        <v>19.38</v>
      </c>
      <c r="U35">
        <v>4.49</v>
      </c>
      <c r="V35">
        <v>0.39</v>
      </c>
      <c r="W35">
        <v>0.67</v>
      </c>
      <c r="X35">
        <v>94.62</v>
      </c>
      <c r="Y35">
        <v>0.14000000000000001</v>
      </c>
      <c r="Z35">
        <v>26.95</v>
      </c>
      <c r="AA35">
        <v>0.1</v>
      </c>
      <c r="AB35">
        <v>16.739999999999998</v>
      </c>
      <c r="AC35">
        <v>47.64</v>
      </c>
      <c r="AD35">
        <v>93.49</v>
      </c>
      <c r="AE35">
        <v>0.04</v>
      </c>
      <c r="AF35">
        <v>11.2</v>
      </c>
      <c r="AG35">
        <v>56</v>
      </c>
      <c r="AH35">
        <v>3575</v>
      </c>
      <c r="AI35">
        <v>226</v>
      </c>
      <c r="AJ35">
        <v>18.690000000000001</v>
      </c>
      <c r="AK35">
        <v>1310</v>
      </c>
      <c r="AL35">
        <v>89.96</v>
      </c>
      <c r="AM35">
        <v>130</v>
      </c>
      <c r="AN35">
        <v>3387</v>
      </c>
      <c r="AO35">
        <v>1.51</v>
      </c>
      <c r="AP35">
        <v>31.39</v>
      </c>
      <c r="AQ35">
        <v>18.11</v>
      </c>
      <c r="AR35">
        <v>0.28000000000000003</v>
      </c>
      <c r="AS35">
        <v>341</v>
      </c>
    </row>
    <row r="36" spans="1:45" ht="15" customHeight="1" x14ac:dyDescent="0.25">
      <c r="A36">
        <v>1026</v>
      </c>
      <c r="B36" t="s">
        <v>129</v>
      </c>
      <c r="C36">
        <v>4</v>
      </c>
      <c r="D36" t="s">
        <v>468</v>
      </c>
      <c r="E36" t="s">
        <v>318</v>
      </c>
      <c r="F36" t="s">
        <v>335</v>
      </c>
      <c r="G36">
        <v>360</v>
      </c>
      <c r="H36">
        <v>128</v>
      </c>
      <c r="I36">
        <v>241</v>
      </c>
      <c r="J36">
        <v>192</v>
      </c>
      <c r="K36">
        <v>294</v>
      </c>
      <c r="L36">
        <v>50.26</v>
      </c>
      <c r="M36">
        <v>390</v>
      </c>
      <c r="N36">
        <v>1341</v>
      </c>
      <c r="O36">
        <v>61.26</v>
      </c>
      <c r="P36">
        <v>563</v>
      </c>
      <c r="Q36">
        <v>62.04</v>
      </c>
      <c r="R36">
        <v>3.6</v>
      </c>
      <c r="S36">
        <v>38.020000000000003</v>
      </c>
      <c r="T36">
        <v>86.97</v>
      </c>
      <c r="U36">
        <v>5.31</v>
      </c>
      <c r="V36">
        <v>6.51</v>
      </c>
      <c r="W36">
        <v>1.84</v>
      </c>
      <c r="X36">
        <v>150</v>
      </c>
      <c r="Y36">
        <v>2.5</v>
      </c>
      <c r="Z36">
        <v>180</v>
      </c>
      <c r="AA36">
        <v>4.26</v>
      </c>
      <c r="AB36">
        <v>5.83</v>
      </c>
      <c r="AC36">
        <v>267</v>
      </c>
      <c r="AD36">
        <v>312</v>
      </c>
      <c r="AE36">
        <v>63.13</v>
      </c>
      <c r="AF36">
        <v>17.36</v>
      </c>
      <c r="AG36">
        <v>143</v>
      </c>
      <c r="AH36">
        <v>557</v>
      </c>
      <c r="AI36">
        <v>98.13</v>
      </c>
      <c r="AJ36">
        <v>34.18</v>
      </c>
      <c r="AK36">
        <v>2508</v>
      </c>
      <c r="AL36">
        <v>633</v>
      </c>
      <c r="AM36">
        <v>514</v>
      </c>
      <c r="AN36">
        <v>5133</v>
      </c>
      <c r="AO36">
        <v>20.059999999999999</v>
      </c>
      <c r="AP36">
        <v>47.6</v>
      </c>
      <c r="AQ36">
        <v>67.08</v>
      </c>
      <c r="AR36">
        <v>5.72</v>
      </c>
      <c r="AS36">
        <v>875</v>
      </c>
    </row>
    <row r="37" spans="1:45" ht="15" customHeight="1" x14ac:dyDescent="0.25">
      <c r="A37">
        <v>1026</v>
      </c>
      <c r="B37" t="s">
        <v>129</v>
      </c>
      <c r="C37">
        <v>11</v>
      </c>
      <c r="D37" t="s">
        <v>468</v>
      </c>
      <c r="E37" t="s">
        <v>318</v>
      </c>
      <c r="F37" t="s">
        <v>335</v>
      </c>
      <c r="G37">
        <v>102</v>
      </c>
      <c r="H37">
        <v>89.56</v>
      </c>
      <c r="I37">
        <v>26.24</v>
      </c>
      <c r="J37">
        <v>0.47</v>
      </c>
      <c r="K37">
        <v>80.16</v>
      </c>
      <c r="L37">
        <v>22.12</v>
      </c>
      <c r="M37">
        <v>24.09</v>
      </c>
      <c r="N37">
        <v>1700</v>
      </c>
      <c r="O37">
        <v>8.31</v>
      </c>
      <c r="P37">
        <v>35.67</v>
      </c>
      <c r="Q37">
        <v>0.1</v>
      </c>
      <c r="R37">
        <v>7.0000000000000007E-2</v>
      </c>
      <c r="S37">
        <v>6.2</v>
      </c>
      <c r="T37">
        <v>3.05</v>
      </c>
      <c r="U37">
        <v>3.63</v>
      </c>
      <c r="V37">
        <v>0.39</v>
      </c>
      <c r="W37">
        <v>0.38</v>
      </c>
      <c r="X37">
        <v>1.93</v>
      </c>
      <c r="Y37">
        <v>0.14000000000000001</v>
      </c>
      <c r="Z37">
        <v>18.75</v>
      </c>
      <c r="AA37">
        <v>0.1</v>
      </c>
      <c r="AB37">
        <v>2.1</v>
      </c>
      <c r="AC37">
        <v>15.85</v>
      </c>
      <c r="AD37">
        <v>5.22</v>
      </c>
      <c r="AE37">
        <v>0.04</v>
      </c>
      <c r="AF37">
        <v>2.56</v>
      </c>
      <c r="AG37">
        <v>19.29</v>
      </c>
      <c r="AH37">
        <v>164</v>
      </c>
      <c r="AI37">
        <v>154</v>
      </c>
      <c r="AJ37">
        <v>12.76</v>
      </c>
      <c r="AK37">
        <v>477</v>
      </c>
      <c r="AL37">
        <v>36.94</v>
      </c>
      <c r="AM37">
        <v>61.94</v>
      </c>
      <c r="AN37">
        <v>2366</v>
      </c>
      <c r="AO37">
        <v>1.51</v>
      </c>
      <c r="AP37">
        <v>5.64</v>
      </c>
      <c r="AQ37">
        <v>4.33</v>
      </c>
      <c r="AR37">
        <v>0.28000000000000003</v>
      </c>
      <c r="AS37">
        <v>59.99</v>
      </c>
    </row>
    <row r="38" spans="1:45" ht="15" customHeight="1" x14ac:dyDescent="0.25">
      <c r="A38">
        <v>1026</v>
      </c>
      <c r="B38" t="s">
        <v>129</v>
      </c>
      <c r="C38">
        <v>27</v>
      </c>
      <c r="D38" t="s">
        <v>468</v>
      </c>
      <c r="E38" t="s">
        <v>318</v>
      </c>
      <c r="F38" t="s">
        <v>335</v>
      </c>
      <c r="G38">
        <v>677</v>
      </c>
      <c r="H38">
        <v>129</v>
      </c>
      <c r="I38">
        <v>124</v>
      </c>
      <c r="J38">
        <v>93.52</v>
      </c>
      <c r="K38">
        <v>89.27</v>
      </c>
      <c r="L38">
        <v>11.21</v>
      </c>
      <c r="M38">
        <v>135</v>
      </c>
      <c r="N38">
        <v>2134</v>
      </c>
      <c r="O38">
        <v>18.23</v>
      </c>
      <c r="P38">
        <v>334</v>
      </c>
      <c r="Q38">
        <v>50.79</v>
      </c>
      <c r="R38">
        <v>0.83</v>
      </c>
      <c r="S38">
        <v>42.15</v>
      </c>
      <c r="T38">
        <v>33.049999999999997</v>
      </c>
      <c r="U38">
        <v>3.15</v>
      </c>
      <c r="V38">
        <v>0.39</v>
      </c>
      <c r="W38">
        <v>0.73</v>
      </c>
      <c r="X38">
        <v>88.5</v>
      </c>
      <c r="Y38">
        <v>0.14000000000000001</v>
      </c>
      <c r="Z38">
        <v>221</v>
      </c>
      <c r="AA38">
        <v>0.1</v>
      </c>
      <c r="AB38">
        <v>3.19</v>
      </c>
      <c r="AC38">
        <v>56.27</v>
      </c>
      <c r="AD38">
        <v>53.8</v>
      </c>
      <c r="AE38">
        <v>3.85</v>
      </c>
      <c r="AF38">
        <v>5.09</v>
      </c>
      <c r="AG38">
        <v>89.31</v>
      </c>
      <c r="AH38">
        <v>1324</v>
      </c>
      <c r="AI38">
        <v>164</v>
      </c>
      <c r="AJ38">
        <v>68.319999999999993</v>
      </c>
      <c r="AK38">
        <v>1678</v>
      </c>
      <c r="AL38">
        <v>137</v>
      </c>
      <c r="AM38">
        <v>163</v>
      </c>
      <c r="AN38">
        <v>10878</v>
      </c>
      <c r="AO38">
        <v>1.51</v>
      </c>
      <c r="AP38">
        <v>25.18</v>
      </c>
      <c r="AQ38">
        <v>15.13</v>
      </c>
      <c r="AR38">
        <v>0.28000000000000003</v>
      </c>
      <c r="AS38">
        <v>606</v>
      </c>
    </row>
    <row r="39" spans="1:45" ht="15" customHeight="1" x14ac:dyDescent="0.25">
      <c r="A39">
        <v>1027</v>
      </c>
      <c r="B39" t="s">
        <v>130</v>
      </c>
      <c r="C39">
        <v>-1</v>
      </c>
      <c r="D39" t="s">
        <v>468</v>
      </c>
      <c r="E39" t="s">
        <v>318</v>
      </c>
      <c r="F39" t="s">
        <v>337</v>
      </c>
      <c r="G39">
        <v>56.09</v>
      </c>
      <c r="H39">
        <v>147.22</v>
      </c>
      <c r="I39">
        <v>10.53</v>
      </c>
      <c r="J39">
        <v>0.67</v>
      </c>
      <c r="K39">
        <v>90.67</v>
      </c>
      <c r="L39">
        <v>81.459999999999994</v>
      </c>
      <c r="M39">
        <v>34.119999999999997</v>
      </c>
      <c r="N39">
        <v>1569.33</v>
      </c>
      <c r="O39">
        <v>7.57</v>
      </c>
      <c r="P39">
        <v>2.31</v>
      </c>
      <c r="Q39">
        <v>84.2</v>
      </c>
      <c r="R39">
        <v>0.28000000000000003</v>
      </c>
      <c r="S39">
        <v>2.25</v>
      </c>
      <c r="T39">
        <v>0.82</v>
      </c>
      <c r="U39">
        <v>2.2400000000000002</v>
      </c>
      <c r="V39">
        <v>2.5299999999999998</v>
      </c>
      <c r="W39">
        <v>0.5</v>
      </c>
      <c r="X39">
        <v>12.41</v>
      </c>
      <c r="Y39">
        <v>0.35</v>
      </c>
      <c r="Z39">
        <v>64.58</v>
      </c>
      <c r="AA39">
        <v>1.1499999999999999</v>
      </c>
      <c r="AB39">
        <v>0.09</v>
      </c>
      <c r="AC39">
        <v>27.8</v>
      </c>
      <c r="AD39">
        <v>1.7</v>
      </c>
      <c r="AE39">
        <v>4.1900000000000004</v>
      </c>
      <c r="AF39">
        <v>0.14000000000000001</v>
      </c>
      <c r="AG39">
        <v>1.65</v>
      </c>
      <c r="AH39">
        <v>569.65</v>
      </c>
      <c r="AI39">
        <v>676.81</v>
      </c>
      <c r="AJ39">
        <v>19.18</v>
      </c>
      <c r="AK39">
        <v>2407.41</v>
      </c>
      <c r="AL39">
        <v>99.74</v>
      </c>
      <c r="AM39">
        <v>108.17</v>
      </c>
      <c r="AN39">
        <v>560.28</v>
      </c>
      <c r="AO39">
        <v>940.2</v>
      </c>
      <c r="AP39">
        <v>3.3</v>
      </c>
      <c r="AQ39">
        <v>18.309999999999999</v>
      </c>
      <c r="AR39">
        <v>0.53</v>
      </c>
      <c r="AS39">
        <v>139.16999999999999</v>
      </c>
    </row>
    <row r="40" spans="1:45" ht="15" customHeight="1" x14ac:dyDescent="0.25">
      <c r="A40">
        <v>1028</v>
      </c>
      <c r="B40" t="s">
        <v>131</v>
      </c>
      <c r="C40">
        <v>0</v>
      </c>
      <c r="D40" t="s">
        <v>468</v>
      </c>
      <c r="E40" t="s">
        <v>318</v>
      </c>
      <c r="F40" t="s">
        <v>335</v>
      </c>
      <c r="G40">
        <v>144.91999999999999</v>
      </c>
      <c r="H40">
        <v>132.13999999999999</v>
      </c>
      <c r="I40">
        <v>55.78</v>
      </c>
      <c r="J40">
        <v>0.67</v>
      </c>
      <c r="K40">
        <v>63.16</v>
      </c>
      <c r="L40">
        <v>9.1999999999999993</v>
      </c>
      <c r="M40">
        <v>484.12</v>
      </c>
      <c r="N40">
        <v>1679.16</v>
      </c>
      <c r="O40">
        <v>65.53</v>
      </c>
      <c r="P40">
        <v>39.86</v>
      </c>
      <c r="Q40">
        <v>233.25</v>
      </c>
      <c r="R40">
        <v>47</v>
      </c>
      <c r="S40">
        <v>4.47</v>
      </c>
      <c r="T40">
        <v>3.88</v>
      </c>
      <c r="U40">
        <v>0.27</v>
      </c>
      <c r="V40">
        <v>2.5299999999999998</v>
      </c>
      <c r="W40">
        <v>0.5</v>
      </c>
      <c r="X40">
        <v>47.07</v>
      </c>
      <c r="Y40">
        <v>0.35</v>
      </c>
      <c r="Z40">
        <v>4255.2299999999996</v>
      </c>
      <c r="AA40">
        <v>4.66</v>
      </c>
      <c r="AB40">
        <v>0.09</v>
      </c>
      <c r="AC40">
        <v>0.56000000000000005</v>
      </c>
      <c r="AD40">
        <v>2.5</v>
      </c>
      <c r="AE40">
        <v>30.43</v>
      </c>
      <c r="AF40">
        <v>0.14000000000000001</v>
      </c>
      <c r="AG40">
        <v>1.33</v>
      </c>
      <c r="AH40">
        <v>325.11</v>
      </c>
      <c r="AI40">
        <v>4062.55</v>
      </c>
      <c r="AJ40">
        <v>332.33</v>
      </c>
      <c r="AK40">
        <v>2620.06</v>
      </c>
      <c r="AL40">
        <v>365.45</v>
      </c>
      <c r="AM40">
        <v>81.92</v>
      </c>
      <c r="AN40">
        <v>7411.16</v>
      </c>
      <c r="AO40">
        <v>0.34</v>
      </c>
      <c r="AP40">
        <v>6.22</v>
      </c>
      <c r="AQ40">
        <v>10.65</v>
      </c>
      <c r="AR40">
        <v>0.53</v>
      </c>
      <c r="AS40">
        <v>298.64999999999998</v>
      </c>
    </row>
    <row r="41" spans="1:45" ht="15" customHeight="1" x14ac:dyDescent="0.25">
      <c r="A41">
        <v>1029</v>
      </c>
      <c r="B41" t="s">
        <v>132</v>
      </c>
      <c r="C41">
        <v>0</v>
      </c>
      <c r="D41" t="s">
        <v>468</v>
      </c>
      <c r="E41" t="s">
        <v>318</v>
      </c>
      <c r="F41" t="s">
        <v>335</v>
      </c>
      <c r="G41">
        <v>37.5</v>
      </c>
      <c r="H41">
        <v>0.81</v>
      </c>
      <c r="I41">
        <v>61.88</v>
      </c>
      <c r="J41">
        <v>1.27</v>
      </c>
      <c r="K41">
        <v>309</v>
      </c>
      <c r="L41">
        <v>29.13</v>
      </c>
      <c r="M41">
        <v>169</v>
      </c>
      <c r="N41">
        <v>103</v>
      </c>
      <c r="O41">
        <v>103</v>
      </c>
      <c r="P41">
        <v>25.79</v>
      </c>
      <c r="Q41">
        <v>89.95</v>
      </c>
      <c r="R41">
        <v>15.1</v>
      </c>
      <c r="S41">
        <v>68.489999999999995</v>
      </c>
      <c r="T41">
        <v>14.45</v>
      </c>
      <c r="U41">
        <v>6.27</v>
      </c>
      <c r="V41">
        <v>7.59</v>
      </c>
      <c r="W41">
        <v>5.98</v>
      </c>
      <c r="X41">
        <v>7.21</v>
      </c>
      <c r="Y41">
        <v>17.100000000000001</v>
      </c>
      <c r="Z41">
        <v>2.4700000000000002</v>
      </c>
      <c r="AA41">
        <v>39.1</v>
      </c>
      <c r="AB41">
        <v>13.92</v>
      </c>
      <c r="AC41">
        <v>89.72</v>
      </c>
      <c r="AD41">
        <v>24.5</v>
      </c>
      <c r="AE41">
        <v>21.33</v>
      </c>
      <c r="AF41">
        <v>16.71</v>
      </c>
      <c r="AG41">
        <v>9.52</v>
      </c>
      <c r="AH41">
        <v>49.49</v>
      </c>
      <c r="AI41">
        <v>36.03</v>
      </c>
      <c r="AJ41">
        <v>40.17</v>
      </c>
      <c r="AK41">
        <v>193</v>
      </c>
      <c r="AL41">
        <v>17.77</v>
      </c>
      <c r="AM41">
        <v>92.87</v>
      </c>
      <c r="AN41">
        <v>73.56</v>
      </c>
      <c r="AO41">
        <v>1.51</v>
      </c>
      <c r="AP41">
        <v>4.0599999999999996</v>
      </c>
      <c r="AQ41">
        <v>6.74</v>
      </c>
      <c r="AR41">
        <v>32.880000000000003</v>
      </c>
      <c r="AS41">
        <v>120</v>
      </c>
    </row>
    <row r="42" spans="1:45" ht="15" customHeight="1" x14ac:dyDescent="0.25">
      <c r="A42">
        <v>1030</v>
      </c>
      <c r="B42" t="s">
        <v>133</v>
      </c>
      <c r="C42">
        <v>0</v>
      </c>
      <c r="D42" t="s">
        <v>468</v>
      </c>
      <c r="E42" t="s">
        <v>318</v>
      </c>
      <c r="F42" t="s">
        <v>335</v>
      </c>
      <c r="G42">
        <v>59.28</v>
      </c>
      <c r="H42">
        <v>20.63</v>
      </c>
      <c r="I42">
        <v>86.77</v>
      </c>
      <c r="J42">
        <v>17.73</v>
      </c>
      <c r="K42">
        <v>384</v>
      </c>
      <c r="L42">
        <v>29.13</v>
      </c>
      <c r="M42">
        <v>275</v>
      </c>
      <c r="N42">
        <v>125</v>
      </c>
      <c r="O42">
        <v>169</v>
      </c>
      <c r="P42">
        <v>48.29</v>
      </c>
      <c r="Q42">
        <v>140</v>
      </c>
      <c r="R42">
        <v>25.94</v>
      </c>
      <c r="S42">
        <v>114</v>
      </c>
      <c r="T42">
        <v>21.65</v>
      </c>
      <c r="U42">
        <v>7.12</v>
      </c>
      <c r="V42">
        <v>9.2799999999999994</v>
      </c>
      <c r="W42">
        <v>8.86</v>
      </c>
      <c r="X42">
        <v>12.5</v>
      </c>
      <c r="Y42">
        <v>23.46</v>
      </c>
      <c r="Z42">
        <v>7.4</v>
      </c>
      <c r="AA42">
        <v>76.06</v>
      </c>
      <c r="AB42">
        <v>25.55</v>
      </c>
      <c r="AC42">
        <v>153</v>
      </c>
      <c r="AD42">
        <v>42.7</v>
      </c>
      <c r="AE42">
        <v>32.380000000000003</v>
      </c>
      <c r="AF42">
        <v>35.43</v>
      </c>
      <c r="AG42">
        <v>16.98</v>
      </c>
      <c r="AH42">
        <v>81.94</v>
      </c>
      <c r="AI42">
        <v>44.16</v>
      </c>
      <c r="AJ42">
        <v>49.19</v>
      </c>
      <c r="AK42">
        <v>280</v>
      </c>
      <c r="AL42">
        <v>34.9</v>
      </c>
      <c r="AM42">
        <v>114</v>
      </c>
      <c r="AN42">
        <v>111</v>
      </c>
      <c r="AO42">
        <v>27.61</v>
      </c>
      <c r="AP42">
        <v>6.09</v>
      </c>
      <c r="AQ42">
        <v>11.06</v>
      </c>
      <c r="AR42">
        <v>53.29</v>
      </c>
      <c r="AS42">
        <v>178</v>
      </c>
    </row>
    <row r="43" spans="1:45" ht="15" customHeight="1" x14ac:dyDescent="0.25">
      <c r="A43">
        <v>1031</v>
      </c>
      <c r="B43" t="s">
        <v>134</v>
      </c>
      <c r="C43">
        <v>-1</v>
      </c>
      <c r="D43" t="s">
        <v>468</v>
      </c>
      <c r="E43" t="s">
        <v>318</v>
      </c>
      <c r="F43" t="s">
        <v>337</v>
      </c>
      <c r="G43">
        <v>9.16</v>
      </c>
      <c r="H43">
        <v>74.489999999999995</v>
      </c>
      <c r="I43">
        <v>28.52</v>
      </c>
      <c r="J43">
        <v>0.67</v>
      </c>
      <c r="K43">
        <v>144.52000000000001</v>
      </c>
      <c r="L43">
        <v>28.36</v>
      </c>
      <c r="M43">
        <v>386.11</v>
      </c>
      <c r="N43">
        <v>393.19</v>
      </c>
      <c r="O43">
        <v>64.55</v>
      </c>
      <c r="P43">
        <v>4.8600000000000003</v>
      </c>
      <c r="Q43">
        <v>422.73</v>
      </c>
      <c r="R43">
        <v>3.13</v>
      </c>
      <c r="S43">
        <v>25.02</v>
      </c>
      <c r="T43">
        <v>2.2999999999999998</v>
      </c>
      <c r="U43">
        <v>0.27</v>
      </c>
      <c r="V43">
        <v>7.03</v>
      </c>
      <c r="W43">
        <v>1.05</v>
      </c>
      <c r="X43">
        <v>32.619999999999997</v>
      </c>
      <c r="Y43">
        <v>0.35</v>
      </c>
      <c r="Z43">
        <v>17.489999999999998</v>
      </c>
      <c r="AA43">
        <v>1.83</v>
      </c>
      <c r="AB43">
        <v>50.08</v>
      </c>
      <c r="AC43">
        <v>15.03</v>
      </c>
      <c r="AD43">
        <v>2.71</v>
      </c>
      <c r="AE43">
        <v>62.52</v>
      </c>
      <c r="AF43">
        <v>9.35</v>
      </c>
      <c r="AG43">
        <v>0.64</v>
      </c>
      <c r="AH43">
        <v>804.77</v>
      </c>
      <c r="AI43">
        <v>70.2</v>
      </c>
      <c r="AJ43">
        <v>51.27</v>
      </c>
      <c r="AK43">
        <v>2153.1</v>
      </c>
      <c r="AL43">
        <v>0.17</v>
      </c>
      <c r="AM43">
        <v>51.56</v>
      </c>
      <c r="AN43">
        <v>303</v>
      </c>
      <c r="AO43">
        <v>852.65</v>
      </c>
      <c r="AP43">
        <v>3.5</v>
      </c>
      <c r="AQ43">
        <v>12.05</v>
      </c>
      <c r="AR43">
        <v>28.41</v>
      </c>
      <c r="AS43">
        <v>80.56</v>
      </c>
    </row>
    <row r="44" spans="1:45" ht="15" customHeight="1" x14ac:dyDescent="0.25">
      <c r="A44">
        <v>1032</v>
      </c>
      <c r="B44" t="s">
        <v>135</v>
      </c>
      <c r="C44">
        <v>0</v>
      </c>
      <c r="D44" t="s">
        <v>468</v>
      </c>
      <c r="E44" t="s">
        <v>318</v>
      </c>
      <c r="F44" t="s">
        <v>335</v>
      </c>
      <c r="G44">
        <v>189.07</v>
      </c>
      <c r="H44">
        <v>190.72</v>
      </c>
      <c r="I44">
        <v>19.28</v>
      </c>
      <c r="J44">
        <v>0.67</v>
      </c>
      <c r="K44">
        <v>28.92</v>
      </c>
      <c r="L44">
        <v>75.27</v>
      </c>
      <c r="M44">
        <v>149.13</v>
      </c>
      <c r="N44">
        <v>2706.15</v>
      </c>
      <c r="O44">
        <v>32.479999999999997</v>
      </c>
      <c r="P44">
        <v>5.19</v>
      </c>
      <c r="Q44">
        <v>0.13</v>
      </c>
      <c r="R44">
        <v>11.79</v>
      </c>
      <c r="S44">
        <v>2.25</v>
      </c>
      <c r="T44">
        <v>0.45</v>
      </c>
      <c r="U44">
        <v>0.27</v>
      </c>
      <c r="V44">
        <v>2.5299999999999998</v>
      </c>
      <c r="W44">
        <v>0.5</v>
      </c>
      <c r="X44">
        <v>23.59</v>
      </c>
      <c r="Y44">
        <v>0.35</v>
      </c>
      <c r="Z44">
        <v>3419.92</v>
      </c>
      <c r="AA44">
        <v>3.32</v>
      </c>
      <c r="AB44">
        <v>0.09</v>
      </c>
      <c r="AC44">
        <v>0.56000000000000005</v>
      </c>
      <c r="AD44">
        <v>1.34</v>
      </c>
      <c r="AE44">
        <v>0.48</v>
      </c>
      <c r="AF44">
        <v>0.14000000000000001</v>
      </c>
      <c r="AG44">
        <v>1.1499999999999999</v>
      </c>
      <c r="AH44">
        <v>561.77</v>
      </c>
      <c r="AI44">
        <v>1388</v>
      </c>
      <c r="AJ44">
        <v>341.9</v>
      </c>
      <c r="AK44">
        <v>1614.89</v>
      </c>
      <c r="AL44">
        <v>232.95</v>
      </c>
      <c r="AM44">
        <v>172.87</v>
      </c>
      <c r="AN44">
        <v>18418.150000000001</v>
      </c>
      <c r="AO44">
        <v>76.27</v>
      </c>
      <c r="AP44">
        <v>14.97</v>
      </c>
      <c r="AQ44">
        <v>9.35</v>
      </c>
      <c r="AR44">
        <v>0.53</v>
      </c>
      <c r="AS44">
        <v>144.08000000000001</v>
      </c>
    </row>
    <row r="45" spans="1:45" ht="15" customHeight="1" x14ac:dyDescent="0.25">
      <c r="A45">
        <v>1033</v>
      </c>
      <c r="B45" t="s">
        <v>136</v>
      </c>
      <c r="C45">
        <v>0</v>
      </c>
      <c r="D45" t="s">
        <v>468</v>
      </c>
      <c r="E45" t="s">
        <v>318</v>
      </c>
      <c r="F45" t="s">
        <v>335</v>
      </c>
      <c r="G45">
        <v>138.65</v>
      </c>
      <c r="H45">
        <v>330.48</v>
      </c>
      <c r="I45">
        <v>10.85</v>
      </c>
      <c r="J45">
        <v>0.67</v>
      </c>
      <c r="K45">
        <v>107.92</v>
      </c>
      <c r="L45">
        <v>9.3000000000000007</v>
      </c>
      <c r="M45">
        <v>60.56</v>
      </c>
      <c r="N45">
        <v>1489.14</v>
      </c>
      <c r="O45">
        <v>60.9</v>
      </c>
      <c r="P45">
        <v>23.83</v>
      </c>
      <c r="Q45">
        <v>34.17</v>
      </c>
      <c r="R45">
        <v>1.03</v>
      </c>
      <c r="S45">
        <v>2.25</v>
      </c>
      <c r="T45">
        <v>0.67</v>
      </c>
      <c r="U45">
        <v>0.27</v>
      </c>
      <c r="V45">
        <v>2.5299999999999998</v>
      </c>
      <c r="W45">
        <v>0.5</v>
      </c>
      <c r="X45">
        <v>1.76</v>
      </c>
      <c r="Y45">
        <v>0.35</v>
      </c>
      <c r="Z45">
        <v>185.84</v>
      </c>
      <c r="AA45">
        <v>0.61</v>
      </c>
      <c r="AB45">
        <v>0.09</v>
      </c>
      <c r="AC45">
        <v>0.56000000000000005</v>
      </c>
      <c r="AD45">
        <v>1.34</v>
      </c>
      <c r="AE45">
        <v>14.22</v>
      </c>
      <c r="AF45">
        <v>0.14000000000000001</v>
      </c>
      <c r="AG45">
        <v>12.84</v>
      </c>
      <c r="AH45">
        <v>511.85</v>
      </c>
      <c r="AI45">
        <v>358.32</v>
      </c>
      <c r="AJ45">
        <v>21.44</v>
      </c>
      <c r="AK45">
        <v>1165.3699999999999</v>
      </c>
      <c r="AL45">
        <v>90.26</v>
      </c>
      <c r="AM45">
        <v>39.630000000000003</v>
      </c>
      <c r="AN45">
        <v>10068.92</v>
      </c>
      <c r="AO45">
        <v>0.34</v>
      </c>
      <c r="AP45">
        <v>1.53</v>
      </c>
      <c r="AQ45">
        <v>7.98</v>
      </c>
      <c r="AR45">
        <v>0.53</v>
      </c>
      <c r="AS45">
        <v>147.66999999999999</v>
      </c>
    </row>
    <row r="46" spans="1:45" ht="15" customHeight="1" x14ac:dyDescent="0.25">
      <c r="A46">
        <v>1035</v>
      </c>
      <c r="B46" t="s">
        <v>139</v>
      </c>
      <c r="C46">
        <v>0</v>
      </c>
      <c r="D46" t="s">
        <v>468</v>
      </c>
      <c r="E46" t="s">
        <v>318</v>
      </c>
      <c r="F46" t="s">
        <v>335</v>
      </c>
      <c r="G46">
        <v>205</v>
      </c>
      <c r="H46">
        <v>38.6</v>
      </c>
      <c r="I46">
        <v>32.18</v>
      </c>
      <c r="J46">
        <v>0.47</v>
      </c>
      <c r="K46">
        <v>142</v>
      </c>
      <c r="L46">
        <v>33.18</v>
      </c>
      <c r="M46">
        <v>271</v>
      </c>
      <c r="N46">
        <v>4173</v>
      </c>
      <c r="O46">
        <v>29.92</v>
      </c>
      <c r="P46">
        <v>14.93</v>
      </c>
      <c r="Q46">
        <v>42.25</v>
      </c>
      <c r="R46">
        <v>0.32</v>
      </c>
      <c r="S46">
        <v>27.92</v>
      </c>
      <c r="T46">
        <v>2.57</v>
      </c>
      <c r="U46">
        <v>4.55</v>
      </c>
      <c r="V46">
        <v>0.84</v>
      </c>
      <c r="W46">
        <v>1.55</v>
      </c>
      <c r="X46">
        <v>1</v>
      </c>
      <c r="Y46">
        <v>0.14000000000000001</v>
      </c>
      <c r="Z46">
        <v>16.04</v>
      </c>
      <c r="AA46">
        <v>0.67</v>
      </c>
      <c r="AB46">
        <v>45.63</v>
      </c>
      <c r="AC46">
        <v>11.3</v>
      </c>
      <c r="AD46">
        <v>5.39</v>
      </c>
      <c r="AE46">
        <v>0.04</v>
      </c>
      <c r="AF46">
        <v>2.11</v>
      </c>
      <c r="AG46">
        <v>3.18</v>
      </c>
      <c r="AH46">
        <v>1070</v>
      </c>
      <c r="AI46">
        <v>76.58</v>
      </c>
      <c r="AJ46">
        <v>22.4</v>
      </c>
      <c r="AK46">
        <v>1464</v>
      </c>
      <c r="AL46">
        <v>35.340000000000003</v>
      </c>
      <c r="AM46">
        <v>87.97</v>
      </c>
      <c r="AN46">
        <v>9968</v>
      </c>
      <c r="AO46">
        <v>119</v>
      </c>
      <c r="AP46">
        <v>14.05</v>
      </c>
      <c r="AQ46">
        <v>3.58</v>
      </c>
      <c r="AR46">
        <v>0.35</v>
      </c>
      <c r="AS46">
        <v>62.12</v>
      </c>
    </row>
    <row r="47" spans="1:45" ht="15" customHeight="1" x14ac:dyDescent="0.25">
      <c r="A47">
        <v>1035</v>
      </c>
      <c r="B47" t="s">
        <v>139</v>
      </c>
      <c r="C47">
        <v>24</v>
      </c>
      <c r="D47" t="s">
        <v>468</v>
      </c>
      <c r="E47" t="s">
        <v>318</v>
      </c>
      <c r="F47" t="s">
        <v>335</v>
      </c>
      <c r="G47">
        <v>180</v>
      </c>
      <c r="H47">
        <v>42.24</v>
      </c>
      <c r="I47">
        <v>29.97</v>
      </c>
      <c r="J47">
        <v>0.47</v>
      </c>
      <c r="K47">
        <v>127</v>
      </c>
      <c r="L47">
        <v>41.86</v>
      </c>
      <c r="M47">
        <v>180</v>
      </c>
      <c r="N47">
        <v>3956</v>
      </c>
      <c r="O47">
        <v>19.91</v>
      </c>
      <c r="P47">
        <v>11.61</v>
      </c>
      <c r="Q47">
        <v>6.32</v>
      </c>
      <c r="R47">
        <v>0.48</v>
      </c>
      <c r="S47">
        <v>12.73</v>
      </c>
      <c r="T47">
        <v>2.38</v>
      </c>
      <c r="U47">
        <v>4.9000000000000004</v>
      </c>
      <c r="V47">
        <v>1.94</v>
      </c>
      <c r="W47">
        <v>0.38</v>
      </c>
      <c r="X47">
        <v>0.73</v>
      </c>
      <c r="Y47">
        <v>0.22</v>
      </c>
      <c r="Z47">
        <v>5.6</v>
      </c>
      <c r="AA47">
        <v>0.1</v>
      </c>
      <c r="AB47">
        <v>2.61</v>
      </c>
      <c r="AC47">
        <v>18.62</v>
      </c>
      <c r="AD47">
        <v>4.5599999999999996</v>
      </c>
      <c r="AE47">
        <v>0.04</v>
      </c>
      <c r="AF47">
        <v>1.28</v>
      </c>
      <c r="AG47">
        <v>1.39</v>
      </c>
      <c r="AH47">
        <v>450</v>
      </c>
      <c r="AI47">
        <v>139</v>
      </c>
      <c r="AJ47">
        <v>22.4</v>
      </c>
      <c r="AK47">
        <v>1894</v>
      </c>
      <c r="AL47">
        <v>14.46</v>
      </c>
      <c r="AM47">
        <v>78.33</v>
      </c>
      <c r="AN47">
        <v>6948</v>
      </c>
      <c r="AO47">
        <v>1.78</v>
      </c>
      <c r="AP47">
        <v>10.33</v>
      </c>
      <c r="AQ47">
        <v>4.3600000000000003</v>
      </c>
      <c r="AR47">
        <v>6.54</v>
      </c>
      <c r="AS47">
        <v>53.45</v>
      </c>
    </row>
    <row r="48" spans="1:45" ht="15" customHeight="1" x14ac:dyDescent="0.25">
      <c r="A48">
        <v>1036</v>
      </c>
      <c r="B48" t="s">
        <v>140</v>
      </c>
      <c r="C48">
        <v>0</v>
      </c>
      <c r="D48" t="s">
        <v>468</v>
      </c>
      <c r="E48" t="s">
        <v>318</v>
      </c>
      <c r="F48" t="s">
        <v>335</v>
      </c>
      <c r="G48">
        <v>220.89</v>
      </c>
      <c r="H48">
        <v>20.92</v>
      </c>
      <c r="I48">
        <v>11</v>
      </c>
      <c r="J48">
        <v>0.67</v>
      </c>
      <c r="K48">
        <v>68.56</v>
      </c>
      <c r="L48">
        <v>45.85</v>
      </c>
      <c r="M48">
        <v>211.44</v>
      </c>
      <c r="N48">
        <v>2588.9699999999998</v>
      </c>
      <c r="O48">
        <v>127.22</v>
      </c>
      <c r="P48">
        <v>7.01</v>
      </c>
      <c r="Q48">
        <v>17.239999999999998</v>
      </c>
      <c r="R48">
        <v>0.28000000000000003</v>
      </c>
      <c r="S48">
        <v>948.8</v>
      </c>
      <c r="T48">
        <v>1.79</v>
      </c>
      <c r="U48">
        <v>0.32</v>
      </c>
      <c r="V48">
        <v>2.5299999999999998</v>
      </c>
      <c r="W48">
        <v>0.5</v>
      </c>
      <c r="X48">
        <v>0.26</v>
      </c>
      <c r="Y48">
        <v>0.35</v>
      </c>
      <c r="Z48">
        <v>14.79</v>
      </c>
      <c r="AA48">
        <v>11.96</v>
      </c>
      <c r="AB48">
        <v>0.09</v>
      </c>
      <c r="AC48">
        <v>0.56000000000000005</v>
      </c>
      <c r="AD48">
        <v>6.23</v>
      </c>
      <c r="AE48">
        <v>1243.03</v>
      </c>
      <c r="AF48">
        <v>0.14000000000000001</v>
      </c>
      <c r="AG48">
        <v>1.61</v>
      </c>
      <c r="AH48">
        <v>1659.77</v>
      </c>
      <c r="AI48">
        <v>408.68</v>
      </c>
      <c r="AJ48">
        <v>8.82</v>
      </c>
      <c r="AK48">
        <v>1050.71</v>
      </c>
      <c r="AL48">
        <v>0.17</v>
      </c>
      <c r="AM48">
        <v>60.52</v>
      </c>
      <c r="AN48">
        <v>11573.13</v>
      </c>
      <c r="AO48">
        <v>0.34</v>
      </c>
      <c r="AP48">
        <v>4.17</v>
      </c>
      <c r="AQ48">
        <v>2.87</v>
      </c>
      <c r="AR48">
        <v>0.53</v>
      </c>
      <c r="AS48">
        <v>130.68</v>
      </c>
    </row>
    <row r="49" spans="1:45" ht="15" customHeight="1" x14ac:dyDescent="0.25">
      <c r="A49">
        <v>1037</v>
      </c>
      <c r="B49" t="s">
        <v>319</v>
      </c>
      <c r="C49">
        <v>-4</v>
      </c>
      <c r="D49" t="s">
        <v>468</v>
      </c>
      <c r="E49" t="s">
        <v>318</v>
      </c>
      <c r="F49" t="s">
        <v>337</v>
      </c>
      <c r="G49">
        <v>201</v>
      </c>
      <c r="H49">
        <v>437</v>
      </c>
      <c r="I49">
        <v>83.53</v>
      </c>
      <c r="J49">
        <v>11.66</v>
      </c>
      <c r="K49">
        <v>368</v>
      </c>
      <c r="L49">
        <v>19018</v>
      </c>
      <c r="M49">
        <v>1305</v>
      </c>
      <c r="N49">
        <v>92881.36</v>
      </c>
      <c r="O49">
        <v>90.85</v>
      </c>
      <c r="P49">
        <v>190</v>
      </c>
      <c r="Q49">
        <v>262</v>
      </c>
      <c r="R49">
        <v>67.680000000000007</v>
      </c>
      <c r="S49">
        <v>1682</v>
      </c>
      <c r="T49">
        <v>50</v>
      </c>
      <c r="U49">
        <v>5.0599999999999996</v>
      </c>
      <c r="V49">
        <v>20.34</v>
      </c>
      <c r="W49">
        <v>2.29</v>
      </c>
      <c r="X49">
        <v>6977</v>
      </c>
      <c r="Y49">
        <v>11.38</v>
      </c>
      <c r="Z49">
        <v>19661</v>
      </c>
      <c r="AA49">
        <v>45.63</v>
      </c>
      <c r="AB49">
        <v>846</v>
      </c>
      <c r="AC49">
        <v>137</v>
      </c>
      <c r="AD49">
        <v>31.14</v>
      </c>
      <c r="AE49">
        <v>2.9</v>
      </c>
      <c r="AF49">
        <v>25.77</v>
      </c>
      <c r="AG49">
        <v>91.12</v>
      </c>
      <c r="AH49">
        <v>36523</v>
      </c>
      <c r="AI49">
        <v>7713</v>
      </c>
      <c r="AJ49">
        <v>664</v>
      </c>
      <c r="AK49">
        <v>2699</v>
      </c>
      <c r="AL49">
        <v>546</v>
      </c>
      <c r="AM49">
        <v>504</v>
      </c>
      <c r="AN49">
        <v>3390</v>
      </c>
      <c r="AO49">
        <v>531</v>
      </c>
      <c r="AP49">
        <v>9.27</v>
      </c>
      <c r="AQ49">
        <v>92.39</v>
      </c>
      <c r="AR49">
        <v>14.39</v>
      </c>
      <c r="AS49">
        <v>303</v>
      </c>
    </row>
    <row r="50" spans="1:45" ht="15" customHeight="1" x14ac:dyDescent="0.25">
      <c r="A50">
        <v>1037</v>
      </c>
      <c r="B50" t="s">
        <v>319</v>
      </c>
      <c r="C50">
        <v>-3</v>
      </c>
      <c r="D50" t="s">
        <v>468</v>
      </c>
      <c r="E50" t="s">
        <v>318</v>
      </c>
      <c r="F50" t="s">
        <v>337</v>
      </c>
      <c r="G50">
        <v>130</v>
      </c>
      <c r="H50">
        <v>253</v>
      </c>
      <c r="I50">
        <v>76.83</v>
      </c>
      <c r="J50">
        <v>8.48</v>
      </c>
      <c r="K50">
        <v>269</v>
      </c>
      <c r="L50">
        <v>17241</v>
      </c>
      <c r="M50">
        <v>773</v>
      </c>
      <c r="N50">
        <v>92881.36</v>
      </c>
      <c r="O50">
        <v>76.77</v>
      </c>
      <c r="P50">
        <v>101</v>
      </c>
      <c r="Q50">
        <v>282</v>
      </c>
      <c r="R50">
        <v>12.18</v>
      </c>
      <c r="S50">
        <v>752</v>
      </c>
      <c r="T50">
        <v>24.32</v>
      </c>
      <c r="U50">
        <v>3.57</v>
      </c>
      <c r="V50">
        <v>14.86</v>
      </c>
      <c r="W50">
        <v>2.27</v>
      </c>
      <c r="X50">
        <v>6929</v>
      </c>
      <c r="Y50">
        <v>11.92</v>
      </c>
      <c r="Z50">
        <v>21081</v>
      </c>
      <c r="AA50">
        <v>44.46</v>
      </c>
      <c r="AB50">
        <v>242</v>
      </c>
      <c r="AC50">
        <v>141</v>
      </c>
      <c r="AD50">
        <v>22.43</v>
      </c>
      <c r="AE50">
        <v>7.22</v>
      </c>
      <c r="AF50">
        <v>33.159999999999997</v>
      </c>
      <c r="AG50">
        <v>73.819999999999993</v>
      </c>
      <c r="AH50">
        <v>26202</v>
      </c>
      <c r="AI50">
        <v>7924</v>
      </c>
      <c r="AJ50">
        <v>917</v>
      </c>
      <c r="AK50">
        <v>1264</v>
      </c>
      <c r="AL50">
        <v>246</v>
      </c>
      <c r="AM50">
        <v>242</v>
      </c>
      <c r="AN50">
        <v>1666</v>
      </c>
      <c r="AO50">
        <v>642</v>
      </c>
      <c r="AP50">
        <v>7.96</v>
      </c>
      <c r="AQ50">
        <v>54.82</v>
      </c>
      <c r="AR50">
        <v>14.5</v>
      </c>
      <c r="AS50">
        <v>331</v>
      </c>
    </row>
    <row r="51" spans="1:45" ht="15" customHeight="1" x14ac:dyDescent="0.25">
      <c r="A51">
        <v>1037</v>
      </c>
      <c r="B51" t="s">
        <v>319</v>
      </c>
      <c r="C51">
        <v>-1</v>
      </c>
      <c r="D51" t="s">
        <v>468</v>
      </c>
      <c r="E51" t="s">
        <v>318</v>
      </c>
      <c r="F51" t="s">
        <v>336</v>
      </c>
      <c r="G51">
        <v>23.7</v>
      </c>
      <c r="H51">
        <v>83.24</v>
      </c>
      <c r="I51">
        <v>48.96</v>
      </c>
      <c r="J51">
        <v>0.47</v>
      </c>
      <c r="K51">
        <v>97.28</v>
      </c>
      <c r="L51">
        <v>16418</v>
      </c>
      <c r="M51">
        <v>183</v>
      </c>
      <c r="N51">
        <v>1925</v>
      </c>
      <c r="O51">
        <v>48.35</v>
      </c>
      <c r="P51">
        <v>35.85</v>
      </c>
      <c r="Q51">
        <v>165</v>
      </c>
      <c r="R51">
        <v>3.75</v>
      </c>
      <c r="S51">
        <v>2125</v>
      </c>
      <c r="T51">
        <v>11.82</v>
      </c>
      <c r="U51">
        <v>1.04</v>
      </c>
      <c r="V51">
        <v>4.7</v>
      </c>
      <c r="W51">
        <v>0.99</v>
      </c>
      <c r="X51">
        <v>3017</v>
      </c>
      <c r="Y51">
        <v>4.75</v>
      </c>
      <c r="Z51">
        <v>1405</v>
      </c>
      <c r="AA51">
        <v>14.27</v>
      </c>
      <c r="AB51">
        <v>88.41</v>
      </c>
      <c r="AC51">
        <v>62.74</v>
      </c>
      <c r="AD51">
        <v>8.0500000000000007</v>
      </c>
      <c r="AE51">
        <v>0.17</v>
      </c>
      <c r="AF51">
        <v>14.44</v>
      </c>
      <c r="AG51">
        <v>10.52</v>
      </c>
      <c r="AH51">
        <v>4555</v>
      </c>
      <c r="AI51">
        <v>7370</v>
      </c>
      <c r="AJ51">
        <v>131</v>
      </c>
      <c r="AK51">
        <v>186</v>
      </c>
      <c r="AL51">
        <v>54.57</v>
      </c>
      <c r="AM51">
        <v>86.5</v>
      </c>
      <c r="AN51">
        <v>611</v>
      </c>
      <c r="AO51">
        <v>216</v>
      </c>
      <c r="AP51">
        <v>6.2</v>
      </c>
      <c r="AQ51">
        <v>15.92</v>
      </c>
      <c r="AR51">
        <v>7.16</v>
      </c>
      <c r="AS51">
        <v>79.94</v>
      </c>
    </row>
    <row r="52" spans="1:45" ht="15" customHeight="1" x14ac:dyDescent="0.25">
      <c r="A52">
        <v>1037</v>
      </c>
      <c r="B52" t="s">
        <v>319</v>
      </c>
      <c r="C52">
        <v>0</v>
      </c>
      <c r="D52" t="s">
        <v>468</v>
      </c>
      <c r="E52" t="s">
        <v>318</v>
      </c>
      <c r="F52" t="s">
        <v>336</v>
      </c>
      <c r="G52">
        <v>33.82</v>
      </c>
      <c r="H52">
        <v>114</v>
      </c>
      <c r="I52">
        <v>63.4</v>
      </c>
      <c r="J52">
        <v>0.47</v>
      </c>
      <c r="K52">
        <v>360</v>
      </c>
      <c r="L52">
        <v>21670</v>
      </c>
      <c r="M52">
        <v>160</v>
      </c>
      <c r="N52">
        <v>930</v>
      </c>
      <c r="O52">
        <v>47.97</v>
      </c>
      <c r="P52">
        <v>29.81</v>
      </c>
      <c r="Q52">
        <v>191</v>
      </c>
      <c r="R52">
        <v>4.34</v>
      </c>
      <c r="S52">
        <v>373</v>
      </c>
      <c r="T52">
        <v>9.1999999999999993</v>
      </c>
      <c r="U52">
        <v>5.28</v>
      </c>
      <c r="V52">
        <v>6.24</v>
      </c>
      <c r="W52">
        <v>0.76</v>
      </c>
      <c r="X52">
        <v>405</v>
      </c>
      <c r="Y52">
        <v>3.65</v>
      </c>
      <c r="Z52">
        <v>537</v>
      </c>
      <c r="AA52">
        <v>19.18</v>
      </c>
      <c r="AB52">
        <v>100</v>
      </c>
      <c r="AC52">
        <v>59.29</v>
      </c>
      <c r="AD52">
        <v>9.94</v>
      </c>
      <c r="AE52">
        <v>0.04</v>
      </c>
      <c r="AF52">
        <v>25.13</v>
      </c>
      <c r="AG52">
        <v>9.8000000000000007</v>
      </c>
      <c r="AH52">
        <v>6101</v>
      </c>
      <c r="AI52">
        <v>7395</v>
      </c>
      <c r="AJ52">
        <v>156</v>
      </c>
      <c r="AK52">
        <v>301</v>
      </c>
      <c r="AL52">
        <v>91.6</v>
      </c>
      <c r="AM52">
        <v>117</v>
      </c>
      <c r="AN52">
        <v>1782</v>
      </c>
      <c r="AO52">
        <v>707</v>
      </c>
      <c r="AP52">
        <v>47.7</v>
      </c>
      <c r="AQ52">
        <v>28.89</v>
      </c>
      <c r="AR52">
        <v>5.1100000000000003</v>
      </c>
      <c r="AS52">
        <v>88.73</v>
      </c>
    </row>
    <row r="53" spans="1:45" ht="15" customHeight="1" x14ac:dyDescent="0.25">
      <c r="A53">
        <v>1038</v>
      </c>
      <c r="B53" t="s">
        <v>141</v>
      </c>
      <c r="C53">
        <v>-1</v>
      </c>
      <c r="D53" t="s">
        <v>468</v>
      </c>
      <c r="E53" t="s">
        <v>318</v>
      </c>
      <c r="F53" t="s">
        <v>335</v>
      </c>
      <c r="G53">
        <v>202.36</v>
      </c>
      <c r="H53">
        <v>209.01</v>
      </c>
      <c r="I53">
        <v>638.53</v>
      </c>
      <c r="J53">
        <v>12.99</v>
      </c>
      <c r="K53">
        <v>384.03</v>
      </c>
      <c r="L53">
        <v>2002.68</v>
      </c>
      <c r="M53">
        <v>1236.6300000000001</v>
      </c>
      <c r="N53">
        <v>2733.25</v>
      </c>
      <c r="O53">
        <v>238.92</v>
      </c>
      <c r="P53">
        <v>2411.9699999999998</v>
      </c>
      <c r="Q53">
        <v>3362.03</v>
      </c>
      <c r="R53">
        <v>216.42</v>
      </c>
      <c r="S53">
        <v>671.45</v>
      </c>
      <c r="T53">
        <v>227.8</v>
      </c>
      <c r="U53">
        <v>47.61</v>
      </c>
      <c r="V53">
        <v>151.47999999999999</v>
      </c>
      <c r="W53">
        <v>267.08999999999997</v>
      </c>
      <c r="X53">
        <v>579.92999999999995</v>
      </c>
      <c r="Y53">
        <v>203.93</v>
      </c>
      <c r="Z53">
        <v>293.08</v>
      </c>
      <c r="AA53">
        <v>170.05</v>
      </c>
      <c r="AB53">
        <v>417.03</v>
      </c>
      <c r="AC53">
        <v>2602.35</v>
      </c>
      <c r="AD53">
        <v>1077.24</v>
      </c>
      <c r="AE53">
        <v>2837.79</v>
      </c>
      <c r="AF53">
        <v>1300.81</v>
      </c>
      <c r="AG53">
        <v>128.13</v>
      </c>
      <c r="AH53">
        <v>573.57000000000005</v>
      </c>
      <c r="AI53">
        <v>202.98</v>
      </c>
      <c r="AJ53">
        <v>120.36</v>
      </c>
      <c r="AK53">
        <v>16121.28</v>
      </c>
      <c r="AL53">
        <v>389.41</v>
      </c>
      <c r="AM53">
        <v>237.71</v>
      </c>
      <c r="AN53">
        <v>7764.4</v>
      </c>
      <c r="AO53">
        <v>307.52999999999997</v>
      </c>
      <c r="AP53">
        <v>2321.6799999999998</v>
      </c>
      <c r="AQ53">
        <v>195.65</v>
      </c>
      <c r="AR53">
        <v>306.23</v>
      </c>
      <c r="AS53">
        <v>918.06</v>
      </c>
    </row>
    <row r="54" spans="1:45" ht="15" customHeight="1" x14ac:dyDescent="0.25">
      <c r="A54">
        <v>1038</v>
      </c>
      <c r="B54" t="s">
        <v>141</v>
      </c>
      <c r="C54">
        <v>3</v>
      </c>
      <c r="D54" t="s">
        <v>468</v>
      </c>
      <c r="E54" t="s">
        <v>318</v>
      </c>
      <c r="F54" t="s">
        <v>335</v>
      </c>
      <c r="G54">
        <v>160.63</v>
      </c>
      <c r="H54">
        <v>212.77</v>
      </c>
      <c r="I54">
        <v>467.13</v>
      </c>
      <c r="J54">
        <v>0.67</v>
      </c>
      <c r="K54">
        <v>192.67</v>
      </c>
      <c r="L54">
        <v>59.09</v>
      </c>
      <c r="M54">
        <v>513.9</v>
      </c>
      <c r="N54">
        <v>2208.09</v>
      </c>
      <c r="O54">
        <v>207.74</v>
      </c>
      <c r="P54">
        <v>2673.85</v>
      </c>
      <c r="Q54">
        <v>5273.89</v>
      </c>
      <c r="R54">
        <v>114.41</v>
      </c>
      <c r="S54">
        <v>86.28</v>
      </c>
      <c r="T54">
        <v>131.91999999999999</v>
      </c>
      <c r="U54">
        <v>31.97</v>
      </c>
      <c r="V54">
        <v>96.64</v>
      </c>
      <c r="W54">
        <v>531.22</v>
      </c>
      <c r="X54">
        <v>334.3</v>
      </c>
      <c r="Y54">
        <v>182.57</v>
      </c>
      <c r="Z54">
        <v>157.84</v>
      </c>
      <c r="AA54">
        <v>96.71</v>
      </c>
      <c r="AB54">
        <v>185.98</v>
      </c>
      <c r="AC54">
        <v>2069.81</v>
      </c>
      <c r="AD54">
        <v>763.6</v>
      </c>
      <c r="AE54">
        <v>2808.97</v>
      </c>
      <c r="AF54">
        <v>498.69</v>
      </c>
      <c r="AG54">
        <v>70.95</v>
      </c>
      <c r="AH54">
        <v>814.32</v>
      </c>
      <c r="AI54">
        <v>150.21</v>
      </c>
      <c r="AJ54">
        <v>208.67</v>
      </c>
      <c r="AK54">
        <v>14896.99</v>
      </c>
      <c r="AL54">
        <v>466.46</v>
      </c>
      <c r="AM54">
        <v>370.18</v>
      </c>
      <c r="AN54">
        <v>7430.39</v>
      </c>
      <c r="AO54">
        <v>166.2</v>
      </c>
      <c r="AP54">
        <v>1204.2</v>
      </c>
      <c r="AQ54">
        <v>180.54</v>
      </c>
      <c r="AR54">
        <v>64.03</v>
      </c>
      <c r="AS54">
        <v>503.47</v>
      </c>
    </row>
    <row r="55" spans="1:45" ht="15" customHeight="1" x14ac:dyDescent="0.25">
      <c r="A55">
        <v>1039</v>
      </c>
      <c r="B55" t="s">
        <v>142</v>
      </c>
      <c r="C55">
        <v>0</v>
      </c>
      <c r="D55" t="s">
        <v>468</v>
      </c>
      <c r="E55" t="s">
        <v>318</v>
      </c>
      <c r="F55" t="s">
        <v>335</v>
      </c>
      <c r="G55">
        <v>201.81</v>
      </c>
      <c r="H55">
        <v>67.989999999999995</v>
      </c>
      <c r="I55">
        <v>30.42</v>
      </c>
      <c r="J55">
        <v>0.67</v>
      </c>
      <c r="K55">
        <v>27.81</v>
      </c>
      <c r="L55">
        <v>33.9</v>
      </c>
      <c r="M55">
        <v>509.96</v>
      </c>
      <c r="N55">
        <v>3099.21</v>
      </c>
      <c r="O55">
        <v>169.93</v>
      </c>
      <c r="P55">
        <v>127.86</v>
      </c>
      <c r="Q55">
        <v>0.13</v>
      </c>
      <c r="R55">
        <v>0.28000000000000003</v>
      </c>
      <c r="S55">
        <v>2.25</v>
      </c>
      <c r="T55">
        <v>2.17</v>
      </c>
      <c r="U55">
        <v>0.69</v>
      </c>
      <c r="V55">
        <v>2.5299999999999998</v>
      </c>
      <c r="W55">
        <v>0.5</v>
      </c>
      <c r="X55">
        <v>0.26</v>
      </c>
      <c r="Y55">
        <v>0.35</v>
      </c>
      <c r="Z55">
        <v>12.79</v>
      </c>
      <c r="AA55">
        <v>0.33</v>
      </c>
      <c r="AB55">
        <v>0.09</v>
      </c>
      <c r="AC55">
        <v>4.1900000000000004</v>
      </c>
      <c r="AD55">
        <v>2.15</v>
      </c>
      <c r="AE55">
        <v>0.48</v>
      </c>
      <c r="AF55">
        <v>0.36</v>
      </c>
      <c r="AG55">
        <v>14.64</v>
      </c>
      <c r="AH55">
        <v>430.74</v>
      </c>
      <c r="AI55">
        <v>235.23</v>
      </c>
      <c r="AJ55">
        <v>9.1300000000000008</v>
      </c>
      <c r="AK55">
        <v>1603.7</v>
      </c>
      <c r="AL55">
        <v>88.14</v>
      </c>
      <c r="AM55">
        <v>59.37</v>
      </c>
      <c r="AN55">
        <v>33287.15</v>
      </c>
      <c r="AO55">
        <v>0.34</v>
      </c>
      <c r="AP55">
        <v>11.95</v>
      </c>
      <c r="AQ55">
        <v>5.76</v>
      </c>
      <c r="AR55">
        <v>0.53</v>
      </c>
      <c r="AS55">
        <v>182.84</v>
      </c>
    </row>
    <row r="56" spans="1:45" ht="15" customHeight="1" x14ac:dyDescent="0.25">
      <c r="A56">
        <v>1040</v>
      </c>
      <c r="B56" t="s">
        <v>143</v>
      </c>
      <c r="C56">
        <v>0</v>
      </c>
      <c r="D56" t="s">
        <v>468</v>
      </c>
      <c r="E56" t="s">
        <v>318</v>
      </c>
      <c r="F56" t="s">
        <v>335</v>
      </c>
      <c r="G56">
        <v>285</v>
      </c>
      <c r="H56">
        <v>79.06</v>
      </c>
      <c r="I56">
        <v>36.36</v>
      </c>
      <c r="J56">
        <v>0.47</v>
      </c>
      <c r="K56">
        <v>103</v>
      </c>
      <c r="L56">
        <v>117</v>
      </c>
      <c r="M56">
        <v>390</v>
      </c>
      <c r="N56">
        <v>2776</v>
      </c>
      <c r="O56">
        <v>87.48</v>
      </c>
      <c r="P56">
        <v>21.29</v>
      </c>
      <c r="Q56">
        <v>158</v>
      </c>
      <c r="R56">
        <v>0.12</v>
      </c>
      <c r="S56">
        <v>29.54</v>
      </c>
      <c r="T56">
        <v>3.48</v>
      </c>
      <c r="U56">
        <v>3.15</v>
      </c>
      <c r="V56">
        <v>0.6</v>
      </c>
      <c r="W56">
        <v>0.38</v>
      </c>
      <c r="X56">
        <v>3.74</v>
      </c>
      <c r="Y56">
        <v>0.14000000000000001</v>
      </c>
      <c r="Z56">
        <v>31.48</v>
      </c>
      <c r="AA56">
        <v>2.48</v>
      </c>
      <c r="AB56">
        <v>31.13</v>
      </c>
      <c r="AC56">
        <v>75.209999999999994</v>
      </c>
      <c r="AD56">
        <v>4.8899999999999997</v>
      </c>
      <c r="AE56">
        <v>0.04</v>
      </c>
      <c r="AF56">
        <v>4.5</v>
      </c>
      <c r="AG56">
        <v>4.75</v>
      </c>
      <c r="AH56">
        <v>5669</v>
      </c>
      <c r="AI56">
        <v>297</v>
      </c>
      <c r="AJ56">
        <v>20.75</v>
      </c>
      <c r="AK56">
        <v>2057</v>
      </c>
      <c r="AL56">
        <v>30.96</v>
      </c>
      <c r="AM56">
        <v>77.08</v>
      </c>
      <c r="AN56">
        <v>10700</v>
      </c>
      <c r="AO56">
        <v>591</v>
      </c>
      <c r="AP56">
        <v>4.21</v>
      </c>
      <c r="AQ56">
        <v>20.82</v>
      </c>
      <c r="AR56">
        <v>0.28000000000000003</v>
      </c>
      <c r="AS56">
        <v>102</v>
      </c>
    </row>
    <row r="57" spans="1:45" ht="15" customHeight="1" x14ac:dyDescent="0.25">
      <c r="A57">
        <v>1040</v>
      </c>
      <c r="B57" t="s">
        <v>143</v>
      </c>
      <c r="C57">
        <v>4</v>
      </c>
      <c r="D57" t="s">
        <v>468</v>
      </c>
      <c r="E57" t="s">
        <v>318</v>
      </c>
      <c r="F57" t="s">
        <v>335</v>
      </c>
      <c r="G57">
        <v>968</v>
      </c>
      <c r="H57">
        <v>47.51</v>
      </c>
      <c r="I57">
        <v>33.04</v>
      </c>
      <c r="J57">
        <v>0.47</v>
      </c>
      <c r="K57">
        <v>72.239999999999995</v>
      </c>
      <c r="L57">
        <v>45.33</v>
      </c>
      <c r="M57">
        <v>286</v>
      </c>
      <c r="N57">
        <v>2842</v>
      </c>
      <c r="O57">
        <v>29.5</v>
      </c>
      <c r="P57">
        <v>21.48</v>
      </c>
      <c r="Q57">
        <v>103</v>
      </c>
      <c r="R57">
        <v>7.0000000000000007E-2</v>
      </c>
      <c r="S57">
        <v>7.96</v>
      </c>
      <c r="T57">
        <v>2.48</v>
      </c>
      <c r="U57">
        <v>2.34</v>
      </c>
      <c r="V57">
        <v>0.84</v>
      </c>
      <c r="W57">
        <v>0.38</v>
      </c>
      <c r="X57">
        <v>1</v>
      </c>
      <c r="Y57">
        <v>0.14000000000000001</v>
      </c>
      <c r="Z57">
        <v>29.88</v>
      </c>
      <c r="AA57">
        <v>0.1</v>
      </c>
      <c r="AB57">
        <v>8.4600000000000009</v>
      </c>
      <c r="AC57">
        <v>57.56</v>
      </c>
      <c r="AD57">
        <v>3.01</v>
      </c>
      <c r="AE57">
        <v>0.04</v>
      </c>
      <c r="AF57">
        <v>0.38</v>
      </c>
      <c r="AG57">
        <v>4.97</v>
      </c>
      <c r="AH57">
        <v>2730</v>
      </c>
      <c r="AI57">
        <v>305</v>
      </c>
      <c r="AJ57">
        <v>20.18</v>
      </c>
      <c r="AK57">
        <v>2375</v>
      </c>
      <c r="AL57">
        <v>43.07</v>
      </c>
      <c r="AM57">
        <v>67.39</v>
      </c>
      <c r="AN57">
        <v>25637</v>
      </c>
      <c r="AO57">
        <v>453</v>
      </c>
      <c r="AP57">
        <v>4.5599999999999996</v>
      </c>
      <c r="AQ57">
        <v>23.67</v>
      </c>
      <c r="AR57">
        <v>0.28000000000000003</v>
      </c>
      <c r="AS57">
        <v>211</v>
      </c>
    </row>
    <row r="58" spans="1:45" ht="15" customHeight="1" x14ac:dyDescent="0.25">
      <c r="A58">
        <v>1040</v>
      </c>
      <c r="B58" t="s">
        <v>143</v>
      </c>
      <c r="C58">
        <v>12</v>
      </c>
      <c r="D58" t="s">
        <v>468</v>
      </c>
      <c r="E58" t="s">
        <v>318</v>
      </c>
      <c r="F58" t="s">
        <v>335</v>
      </c>
      <c r="G58">
        <v>801</v>
      </c>
      <c r="H58">
        <v>68.5</v>
      </c>
      <c r="I58">
        <v>36.96</v>
      </c>
      <c r="J58">
        <v>0.47</v>
      </c>
      <c r="K58">
        <v>121</v>
      </c>
      <c r="L58">
        <v>40.89</v>
      </c>
      <c r="M58">
        <v>375</v>
      </c>
      <c r="N58">
        <v>5386</v>
      </c>
      <c r="O58">
        <v>33.200000000000003</v>
      </c>
      <c r="P58">
        <v>18.760000000000002</v>
      </c>
      <c r="Q58">
        <v>12.33</v>
      </c>
      <c r="R58">
        <v>0.79</v>
      </c>
      <c r="S58">
        <v>14.22</v>
      </c>
      <c r="T58">
        <v>3.05</v>
      </c>
      <c r="U58">
        <v>2.91</v>
      </c>
      <c r="V58">
        <v>0.79</v>
      </c>
      <c r="W58">
        <v>0.38</v>
      </c>
      <c r="X58">
        <v>0.6</v>
      </c>
      <c r="Y58">
        <v>0.14000000000000001</v>
      </c>
      <c r="Z58">
        <v>36.979999999999997</v>
      </c>
      <c r="AA58">
        <v>0.1</v>
      </c>
      <c r="AB58">
        <v>1.21</v>
      </c>
      <c r="AC58">
        <v>77.78</v>
      </c>
      <c r="AD58">
        <v>4.4000000000000004</v>
      </c>
      <c r="AE58">
        <v>0.04</v>
      </c>
      <c r="AF58">
        <v>1.45</v>
      </c>
      <c r="AG58">
        <v>4.53</v>
      </c>
      <c r="AH58">
        <v>519</v>
      </c>
      <c r="AI58">
        <v>281</v>
      </c>
      <c r="AJ58">
        <v>21.72</v>
      </c>
      <c r="AK58">
        <v>5584</v>
      </c>
      <c r="AL58">
        <v>41.62</v>
      </c>
      <c r="AM58">
        <v>104</v>
      </c>
      <c r="AN58">
        <v>36891</v>
      </c>
      <c r="AO58">
        <v>237</v>
      </c>
      <c r="AP58">
        <v>8.8000000000000007</v>
      </c>
      <c r="AQ58">
        <v>23.18</v>
      </c>
      <c r="AR58">
        <v>0.28000000000000003</v>
      </c>
      <c r="AS58">
        <v>233</v>
      </c>
    </row>
    <row r="59" spans="1:45" ht="15" customHeight="1" x14ac:dyDescent="0.25">
      <c r="A59">
        <v>1041</v>
      </c>
      <c r="B59" t="s">
        <v>144</v>
      </c>
      <c r="C59">
        <v>0</v>
      </c>
      <c r="D59" t="s">
        <v>468</v>
      </c>
      <c r="E59" t="s">
        <v>318</v>
      </c>
      <c r="F59" t="s">
        <v>335</v>
      </c>
      <c r="G59">
        <v>48.26</v>
      </c>
      <c r="H59">
        <v>56.21</v>
      </c>
      <c r="I59">
        <v>14.25</v>
      </c>
      <c r="J59">
        <v>131.76</v>
      </c>
      <c r="K59">
        <v>286.69</v>
      </c>
      <c r="L59">
        <v>23.15</v>
      </c>
      <c r="M59">
        <v>63.89</v>
      </c>
      <c r="N59">
        <v>976.02</v>
      </c>
      <c r="O59">
        <v>26.75</v>
      </c>
      <c r="P59">
        <v>58.66</v>
      </c>
      <c r="Q59">
        <v>28.73</v>
      </c>
      <c r="R59">
        <v>0.28000000000000003</v>
      </c>
      <c r="S59">
        <v>2.25</v>
      </c>
      <c r="T59">
        <v>16.46</v>
      </c>
      <c r="U59">
        <v>4.13</v>
      </c>
      <c r="V59">
        <v>2.5299999999999998</v>
      </c>
      <c r="W59">
        <v>0.5</v>
      </c>
      <c r="X59">
        <v>40.94</v>
      </c>
      <c r="Y59">
        <v>0.35</v>
      </c>
      <c r="Z59">
        <v>36.369999999999997</v>
      </c>
      <c r="AA59">
        <v>3.46</v>
      </c>
      <c r="AB59">
        <v>0.09</v>
      </c>
      <c r="AC59">
        <v>1.67</v>
      </c>
      <c r="AD59">
        <v>0.53</v>
      </c>
      <c r="AE59">
        <v>0.48</v>
      </c>
      <c r="AF59">
        <v>0.14000000000000001</v>
      </c>
      <c r="AG59">
        <v>36.29</v>
      </c>
      <c r="AH59">
        <v>300.63</v>
      </c>
      <c r="AI59">
        <v>187.4</v>
      </c>
      <c r="AJ59">
        <v>1.77</v>
      </c>
      <c r="AK59">
        <v>2662.98</v>
      </c>
      <c r="AL59">
        <v>126.32</v>
      </c>
      <c r="AM59">
        <v>88.45</v>
      </c>
      <c r="AN59">
        <v>10206.540000000001</v>
      </c>
      <c r="AO59">
        <v>14.28</v>
      </c>
      <c r="AP59">
        <v>6.88</v>
      </c>
      <c r="AQ59">
        <v>2.56</v>
      </c>
      <c r="AR59">
        <v>0.53</v>
      </c>
      <c r="AS59">
        <v>81.14</v>
      </c>
    </row>
    <row r="60" spans="1:45" ht="15" customHeight="1" x14ac:dyDescent="0.25">
      <c r="A60">
        <v>1042</v>
      </c>
      <c r="B60" t="s">
        <v>145</v>
      </c>
      <c r="C60">
        <v>0</v>
      </c>
      <c r="D60" t="s">
        <v>468</v>
      </c>
      <c r="E60" t="s">
        <v>318</v>
      </c>
      <c r="F60" t="s">
        <v>337</v>
      </c>
      <c r="G60">
        <v>666</v>
      </c>
      <c r="H60">
        <v>401</v>
      </c>
      <c r="I60">
        <v>46.42</v>
      </c>
      <c r="J60">
        <v>14.38</v>
      </c>
      <c r="K60">
        <v>223</v>
      </c>
      <c r="L60">
        <v>280</v>
      </c>
      <c r="M60">
        <v>184</v>
      </c>
      <c r="N60">
        <v>1954</v>
      </c>
      <c r="O60">
        <v>125</v>
      </c>
      <c r="P60">
        <v>30.09</v>
      </c>
      <c r="Q60">
        <v>236</v>
      </c>
      <c r="R60">
        <v>21.83</v>
      </c>
      <c r="S60">
        <v>98.35</v>
      </c>
      <c r="T60">
        <v>5.54</v>
      </c>
      <c r="U60">
        <v>1.63</v>
      </c>
      <c r="V60">
        <v>5.81</v>
      </c>
      <c r="W60">
        <v>0.67</v>
      </c>
      <c r="X60">
        <v>51.65</v>
      </c>
      <c r="Y60">
        <v>1.63</v>
      </c>
      <c r="Z60">
        <v>1773</v>
      </c>
      <c r="AA60">
        <v>2.61</v>
      </c>
      <c r="AB60">
        <v>31.99</v>
      </c>
      <c r="AC60">
        <v>95.22</v>
      </c>
      <c r="AD60">
        <v>7.32</v>
      </c>
      <c r="AE60">
        <v>0.94</v>
      </c>
      <c r="AF60">
        <v>6.61</v>
      </c>
      <c r="AG60">
        <v>4.75</v>
      </c>
      <c r="AH60">
        <v>17850</v>
      </c>
      <c r="AI60">
        <v>6611</v>
      </c>
      <c r="AJ60">
        <v>75.13</v>
      </c>
      <c r="AK60">
        <v>4262</v>
      </c>
      <c r="AL60">
        <v>217</v>
      </c>
      <c r="AM60">
        <v>288</v>
      </c>
      <c r="AN60">
        <v>14345</v>
      </c>
      <c r="AO60">
        <v>857</v>
      </c>
      <c r="AP60">
        <v>6.03</v>
      </c>
      <c r="AQ60">
        <v>33.590000000000003</v>
      </c>
      <c r="AR60">
        <v>2.99</v>
      </c>
      <c r="AS60">
        <v>182</v>
      </c>
    </row>
    <row r="61" spans="1:45" ht="15" customHeight="1" x14ac:dyDescent="0.25">
      <c r="A61">
        <v>1043</v>
      </c>
      <c r="B61" t="s">
        <v>146</v>
      </c>
      <c r="C61">
        <v>0</v>
      </c>
      <c r="D61" t="s">
        <v>468</v>
      </c>
      <c r="E61" t="s">
        <v>318</v>
      </c>
      <c r="F61" t="s">
        <v>335</v>
      </c>
      <c r="G61">
        <v>294.92</v>
      </c>
      <c r="H61">
        <v>253.6</v>
      </c>
      <c r="I61">
        <v>45.42</v>
      </c>
      <c r="J61">
        <v>36.76</v>
      </c>
      <c r="K61">
        <v>275.39999999999998</v>
      </c>
      <c r="L61">
        <v>15.35</v>
      </c>
      <c r="M61">
        <v>1734.14</v>
      </c>
      <c r="N61">
        <v>1170.02</v>
      </c>
      <c r="O61">
        <v>1058.81</v>
      </c>
      <c r="P61">
        <v>31.93</v>
      </c>
      <c r="Q61">
        <v>129.6</v>
      </c>
      <c r="R61">
        <v>0.47</v>
      </c>
      <c r="S61">
        <v>193.69</v>
      </c>
      <c r="T61">
        <v>38.97</v>
      </c>
      <c r="U61">
        <v>0.27</v>
      </c>
      <c r="V61">
        <v>2.5299999999999998</v>
      </c>
      <c r="W61">
        <v>0.5</v>
      </c>
      <c r="X61">
        <v>3.27</v>
      </c>
      <c r="Y61">
        <v>0.35</v>
      </c>
      <c r="Z61">
        <v>35.94</v>
      </c>
      <c r="AA61">
        <v>3.14</v>
      </c>
      <c r="AB61">
        <v>0.09</v>
      </c>
      <c r="AC61">
        <v>688.36</v>
      </c>
      <c r="AD61">
        <v>58.49</v>
      </c>
      <c r="AE61">
        <v>0.48</v>
      </c>
      <c r="AF61">
        <v>1.84</v>
      </c>
      <c r="AG61">
        <v>21.86</v>
      </c>
      <c r="AH61">
        <v>362.97</v>
      </c>
      <c r="AI61">
        <v>320.52</v>
      </c>
      <c r="AJ61">
        <v>24.06</v>
      </c>
      <c r="AK61">
        <v>713.23</v>
      </c>
      <c r="AL61">
        <v>45.55</v>
      </c>
      <c r="AM61">
        <v>34.549999999999997</v>
      </c>
      <c r="AN61">
        <v>20084.95</v>
      </c>
      <c r="AO61">
        <v>0.34</v>
      </c>
      <c r="AP61">
        <v>3.24</v>
      </c>
      <c r="AQ61">
        <v>6.48</v>
      </c>
      <c r="AR61">
        <v>9.34</v>
      </c>
      <c r="AS61">
        <v>257.70999999999998</v>
      </c>
    </row>
    <row r="62" spans="1:45" ht="15" customHeight="1" x14ac:dyDescent="0.25">
      <c r="A62">
        <v>1044</v>
      </c>
      <c r="B62" t="s">
        <v>147</v>
      </c>
      <c r="C62">
        <v>0</v>
      </c>
      <c r="D62" t="s">
        <v>468</v>
      </c>
      <c r="E62" t="s">
        <v>318</v>
      </c>
      <c r="F62" t="s">
        <v>335</v>
      </c>
      <c r="G62">
        <v>303.8</v>
      </c>
      <c r="H62">
        <v>356.69</v>
      </c>
      <c r="I62">
        <v>11</v>
      </c>
      <c r="J62">
        <v>0.67</v>
      </c>
      <c r="K62">
        <v>7.76</v>
      </c>
      <c r="L62">
        <v>9.1999999999999993</v>
      </c>
      <c r="M62">
        <v>21.17</v>
      </c>
      <c r="N62">
        <v>1590.51</v>
      </c>
      <c r="O62">
        <v>28.67</v>
      </c>
      <c r="P62">
        <v>9.44</v>
      </c>
      <c r="Q62">
        <v>0.13</v>
      </c>
      <c r="R62">
        <v>0.28000000000000003</v>
      </c>
      <c r="S62">
        <v>2.25</v>
      </c>
      <c r="T62">
        <v>0.98</v>
      </c>
      <c r="U62">
        <v>0.27</v>
      </c>
      <c r="V62">
        <v>2.5299999999999998</v>
      </c>
      <c r="W62">
        <v>0.5</v>
      </c>
      <c r="X62">
        <v>0.26</v>
      </c>
      <c r="Y62">
        <v>0.35</v>
      </c>
      <c r="Z62">
        <v>30.73</v>
      </c>
      <c r="AA62">
        <v>0.33</v>
      </c>
      <c r="AB62">
        <v>0.09</v>
      </c>
      <c r="AC62">
        <v>0.56000000000000005</v>
      </c>
      <c r="AD62">
        <v>0.66</v>
      </c>
      <c r="AE62">
        <v>0.48</v>
      </c>
      <c r="AF62">
        <v>0.14000000000000001</v>
      </c>
      <c r="AG62">
        <v>3.55</v>
      </c>
      <c r="AH62">
        <v>273.27</v>
      </c>
      <c r="AI62">
        <v>451.86</v>
      </c>
      <c r="AJ62">
        <v>1.77</v>
      </c>
      <c r="AK62">
        <v>1426.76</v>
      </c>
      <c r="AL62">
        <v>86</v>
      </c>
      <c r="AM62">
        <v>65.290000000000006</v>
      </c>
      <c r="AN62">
        <v>30682.92</v>
      </c>
      <c r="AO62">
        <v>0.34</v>
      </c>
      <c r="AP62">
        <v>9.82</v>
      </c>
      <c r="AQ62">
        <v>5.58</v>
      </c>
      <c r="AR62">
        <v>0.53</v>
      </c>
      <c r="AS62">
        <v>139.58000000000001</v>
      </c>
    </row>
    <row r="63" spans="1:45" ht="15" customHeight="1" x14ac:dyDescent="0.25">
      <c r="A63">
        <v>1045</v>
      </c>
      <c r="B63" t="s">
        <v>148</v>
      </c>
      <c r="C63">
        <v>0</v>
      </c>
      <c r="D63" t="s">
        <v>468</v>
      </c>
      <c r="E63" t="s">
        <v>318</v>
      </c>
      <c r="F63" t="s">
        <v>335</v>
      </c>
      <c r="G63">
        <v>258.36</v>
      </c>
      <c r="H63">
        <v>172.89</v>
      </c>
      <c r="I63">
        <v>10.53</v>
      </c>
      <c r="J63">
        <v>0.67</v>
      </c>
      <c r="K63">
        <v>45.6</v>
      </c>
      <c r="L63">
        <v>12.55</v>
      </c>
      <c r="M63">
        <v>11.86</v>
      </c>
      <c r="N63">
        <v>640.28</v>
      </c>
      <c r="O63">
        <v>0.08</v>
      </c>
      <c r="P63">
        <v>21.25</v>
      </c>
      <c r="Q63">
        <v>0.13</v>
      </c>
      <c r="R63">
        <v>0.9</v>
      </c>
      <c r="S63">
        <v>2.25</v>
      </c>
      <c r="T63">
        <v>0.4</v>
      </c>
      <c r="U63">
        <v>0.27</v>
      </c>
      <c r="V63">
        <v>2.5299999999999998</v>
      </c>
      <c r="W63">
        <v>0.5</v>
      </c>
      <c r="X63">
        <v>1.74</v>
      </c>
      <c r="Y63">
        <v>0.35</v>
      </c>
      <c r="Z63">
        <v>36.43</v>
      </c>
      <c r="AA63">
        <v>0.33</v>
      </c>
      <c r="AB63">
        <v>0.09</v>
      </c>
      <c r="AC63">
        <v>0.56000000000000005</v>
      </c>
      <c r="AD63">
        <v>0.9</v>
      </c>
      <c r="AE63">
        <v>0.48</v>
      </c>
      <c r="AF63">
        <v>0.14000000000000001</v>
      </c>
      <c r="AG63">
        <v>7.78</v>
      </c>
      <c r="AH63">
        <v>451.68</v>
      </c>
      <c r="AI63">
        <v>431.74</v>
      </c>
      <c r="AJ63">
        <v>7.35</v>
      </c>
      <c r="AK63">
        <v>1559.95</v>
      </c>
      <c r="AL63">
        <v>48.48</v>
      </c>
      <c r="AM63">
        <v>55.54</v>
      </c>
      <c r="AN63">
        <v>20304.04</v>
      </c>
      <c r="AO63">
        <v>0.34</v>
      </c>
      <c r="AP63">
        <v>3.02</v>
      </c>
      <c r="AQ63">
        <v>4.6500000000000004</v>
      </c>
      <c r="AR63">
        <v>0.53</v>
      </c>
      <c r="AS63">
        <v>145.28</v>
      </c>
    </row>
    <row r="64" spans="1:45" ht="15" customHeight="1" x14ac:dyDescent="0.25">
      <c r="A64">
        <v>1046</v>
      </c>
      <c r="B64" t="s">
        <v>149</v>
      </c>
      <c r="C64">
        <v>0</v>
      </c>
      <c r="D64" t="s">
        <v>468</v>
      </c>
      <c r="E64" t="s">
        <v>318</v>
      </c>
      <c r="F64" t="s">
        <v>335</v>
      </c>
      <c r="G64">
        <v>232.06</v>
      </c>
      <c r="H64">
        <v>455.22</v>
      </c>
      <c r="I64">
        <v>12.09</v>
      </c>
      <c r="J64">
        <v>0.67</v>
      </c>
      <c r="K64">
        <v>1.42</v>
      </c>
      <c r="L64">
        <v>6.41</v>
      </c>
      <c r="M64">
        <v>11.86</v>
      </c>
      <c r="N64">
        <v>1172.22</v>
      </c>
      <c r="O64">
        <v>32.86</v>
      </c>
      <c r="P64">
        <v>21.88</v>
      </c>
      <c r="Q64">
        <v>0.13</v>
      </c>
      <c r="R64">
        <v>0.28000000000000003</v>
      </c>
      <c r="S64">
        <v>2.25</v>
      </c>
      <c r="T64">
        <v>0.4</v>
      </c>
      <c r="U64">
        <v>0.27</v>
      </c>
      <c r="V64">
        <v>2.5299999999999998</v>
      </c>
      <c r="W64">
        <v>0.5</v>
      </c>
      <c r="X64">
        <v>3.2</v>
      </c>
      <c r="Y64">
        <v>0.35</v>
      </c>
      <c r="Z64">
        <v>17.23</v>
      </c>
      <c r="AA64">
        <v>2.3199999999999998</v>
      </c>
      <c r="AB64">
        <v>0.09</v>
      </c>
      <c r="AC64">
        <v>0.56000000000000005</v>
      </c>
      <c r="AD64">
        <v>0.81</v>
      </c>
      <c r="AE64">
        <v>0.48</v>
      </c>
      <c r="AF64">
        <v>0.14000000000000001</v>
      </c>
      <c r="AG64">
        <v>11.36</v>
      </c>
      <c r="AH64">
        <v>375.47</v>
      </c>
      <c r="AI64">
        <v>371.97</v>
      </c>
      <c r="AJ64">
        <v>5.17</v>
      </c>
      <c r="AK64">
        <v>1653.09</v>
      </c>
      <c r="AL64">
        <v>45.55</v>
      </c>
      <c r="AM64">
        <v>52.49</v>
      </c>
      <c r="AN64">
        <v>22743.62</v>
      </c>
      <c r="AO64">
        <v>0.34</v>
      </c>
      <c r="AP64">
        <v>5.2</v>
      </c>
      <c r="AQ64">
        <v>2.17</v>
      </c>
      <c r="AR64">
        <v>0.53</v>
      </c>
      <c r="AS64">
        <v>183.16</v>
      </c>
    </row>
    <row r="65" spans="1:45" ht="15" customHeight="1" x14ac:dyDescent="0.25">
      <c r="A65">
        <v>1047</v>
      </c>
      <c r="B65" t="s">
        <v>150</v>
      </c>
      <c r="C65">
        <v>0</v>
      </c>
      <c r="D65" t="s">
        <v>468</v>
      </c>
      <c r="E65" t="s">
        <v>318</v>
      </c>
      <c r="F65" t="s">
        <v>335</v>
      </c>
      <c r="G65">
        <v>717.78</v>
      </c>
      <c r="H65">
        <v>33.79</v>
      </c>
      <c r="I65">
        <v>12.25</v>
      </c>
      <c r="J65">
        <v>0.67</v>
      </c>
      <c r="K65">
        <v>47.82</v>
      </c>
      <c r="L65">
        <v>75.17</v>
      </c>
      <c r="M65">
        <v>32.83</v>
      </c>
      <c r="N65">
        <v>2779.44</v>
      </c>
      <c r="O65">
        <v>88.62</v>
      </c>
      <c r="P65">
        <v>5.53</v>
      </c>
      <c r="Q65">
        <v>0.13</v>
      </c>
      <c r="R65">
        <v>0.28000000000000003</v>
      </c>
      <c r="S65">
        <v>2.25</v>
      </c>
      <c r="T65">
        <v>0.67</v>
      </c>
      <c r="U65">
        <v>0.27</v>
      </c>
      <c r="V65">
        <v>2.5299999999999998</v>
      </c>
      <c r="W65">
        <v>0.73</v>
      </c>
      <c r="X65">
        <v>3.69</v>
      </c>
      <c r="Y65">
        <v>0.35</v>
      </c>
      <c r="Z65">
        <v>54.3</v>
      </c>
      <c r="AA65">
        <v>3.24</v>
      </c>
      <c r="AB65">
        <v>8.02</v>
      </c>
      <c r="AC65">
        <v>0.56000000000000005</v>
      </c>
      <c r="AD65">
        <v>1.58</v>
      </c>
      <c r="AE65">
        <v>0.48</v>
      </c>
      <c r="AF65">
        <v>0.14000000000000001</v>
      </c>
      <c r="AG65">
        <v>1.1499999999999999</v>
      </c>
      <c r="AH65">
        <v>772.42</v>
      </c>
      <c r="AI65">
        <v>102.21</v>
      </c>
      <c r="AJ65">
        <v>7.52</v>
      </c>
      <c r="AK65">
        <v>1439.74</v>
      </c>
      <c r="AL65">
        <v>121.75</v>
      </c>
      <c r="AM65">
        <v>113.82</v>
      </c>
      <c r="AN65">
        <v>33287.15</v>
      </c>
      <c r="AO65">
        <v>113.22</v>
      </c>
      <c r="AP65">
        <v>14.13</v>
      </c>
      <c r="AQ65">
        <v>13.12</v>
      </c>
      <c r="AR65">
        <v>0.53</v>
      </c>
      <c r="AS65">
        <v>268.27</v>
      </c>
    </row>
    <row r="66" spans="1:45" ht="15" customHeight="1" x14ac:dyDescent="0.25">
      <c r="A66">
        <v>1047</v>
      </c>
      <c r="B66" t="s">
        <v>150</v>
      </c>
      <c r="C66">
        <v>2</v>
      </c>
      <c r="D66" t="s">
        <v>468</v>
      </c>
      <c r="E66" t="s">
        <v>318</v>
      </c>
      <c r="F66" t="s">
        <v>335</v>
      </c>
      <c r="G66">
        <v>45.96</v>
      </c>
      <c r="H66">
        <v>24.72</v>
      </c>
      <c r="I66">
        <v>4.99</v>
      </c>
      <c r="J66">
        <v>0.67</v>
      </c>
      <c r="K66">
        <v>59.9</v>
      </c>
      <c r="L66">
        <v>65.239999999999995</v>
      </c>
      <c r="M66">
        <v>23.32</v>
      </c>
      <c r="N66">
        <v>1853.63</v>
      </c>
      <c r="O66">
        <v>103.12</v>
      </c>
      <c r="P66">
        <v>1.59</v>
      </c>
      <c r="Q66">
        <v>0.13</v>
      </c>
      <c r="R66">
        <v>0.28000000000000003</v>
      </c>
      <c r="S66">
        <v>2.25</v>
      </c>
      <c r="T66">
        <v>0.9</v>
      </c>
      <c r="U66">
        <v>0.27</v>
      </c>
      <c r="V66">
        <v>2.5299999999999998</v>
      </c>
      <c r="W66">
        <v>6.16</v>
      </c>
      <c r="X66">
        <v>5.09</v>
      </c>
      <c r="Y66">
        <v>0.35</v>
      </c>
      <c r="Z66">
        <v>54.21</v>
      </c>
      <c r="AA66">
        <v>3.14</v>
      </c>
      <c r="AB66">
        <v>17.829999999999998</v>
      </c>
      <c r="AC66">
        <v>0.56000000000000005</v>
      </c>
      <c r="AD66">
        <v>1.34</v>
      </c>
      <c r="AE66">
        <v>0.48</v>
      </c>
      <c r="AF66">
        <v>0.14000000000000001</v>
      </c>
      <c r="AG66">
        <v>1.0900000000000001</v>
      </c>
      <c r="AH66">
        <v>589.70000000000005</v>
      </c>
      <c r="AI66">
        <v>179.92</v>
      </c>
      <c r="AJ66">
        <v>10.46</v>
      </c>
      <c r="AK66">
        <v>2720.91</v>
      </c>
      <c r="AL66">
        <v>37.130000000000003</v>
      </c>
      <c r="AM66">
        <v>63.35</v>
      </c>
      <c r="AN66">
        <v>3109.6</v>
      </c>
      <c r="AO66">
        <v>25.19</v>
      </c>
      <c r="AP66">
        <v>2.34</v>
      </c>
      <c r="AQ66">
        <v>14.69</v>
      </c>
      <c r="AR66">
        <v>0.53</v>
      </c>
      <c r="AS66">
        <v>74.040000000000006</v>
      </c>
    </row>
    <row r="67" spans="1:45" ht="15" customHeight="1" x14ac:dyDescent="0.25">
      <c r="A67">
        <v>1048</v>
      </c>
      <c r="B67" t="s">
        <v>151</v>
      </c>
      <c r="C67">
        <v>0</v>
      </c>
      <c r="D67" t="s">
        <v>468</v>
      </c>
      <c r="E67" t="s">
        <v>318</v>
      </c>
      <c r="F67" t="s">
        <v>335</v>
      </c>
      <c r="G67">
        <v>611.89</v>
      </c>
      <c r="H67">
        <v>144.88</v>
      </c>
      <c r="I67">
        <v>44.59</v>
      </c>
      <c r="J67">
        <v>0.67</v>
      </c>
      <c r="K67">
        <v>112.89</v>
      </c>
      <c r="L67">
        <v>10.96</v>
      </c>
      <c r="M67">
        <v>118.18</v>
      </c>
      <c r="N67">
        <v>1878.22</v>
      </c>
      <c r="O67">
        <v>13.8</v>
      </c>
      <c r="P67">
        <v>14.86</v>
      </c>
      <c r="Q67">
        <v>0.13</v>
      </c>
      <c r="R67">
        <v>29.85</v>
      </c>
      <c r="S67">
        <v>40.15</v>
      </c>
      <c r="T67">
        <v>6.17</v>
      </c>
      <c r="U67">
        <v>1.93</v>
      </c>
      <c r="V67">
        <v>16.399999999999999</v>
      </c>
      <c r="W67">
        <v>0.6</v>
      </c>
      <c r="X67">
        <v>36.119999999999997</v>
      </c>
      <c r="Y67">
        <v>1.08</v>
      </c>
      <c r="Z67">
        <v>3675.03</v>
      </c>
      <c r="AA67">
        <v>2.62</v>
      </c>
      <c r="AB67">
        <v>0.09</v>
      </c>
      <c r="AC67">
        <v>0.56000000000000005</v>
      </c>
      <c r="AD67">
        <v>41.86</v>
      </c>
      <c r="AE67">
        <v>4.84</v>
      </c>
      <c r="AF67">
        <v>1.06</v>
      </c>
      <c r="AG67">
        <v>10.220000000000001</v>
      </c>
      <c r="AH67">
        <v>612.76</v>
      </c>
      <c r="AI67">
        <v>1501.23</v>
      </c>
      <c r="AJ67">
        <v>118.15</v>
      </c>
      <c r="AK67">
        <v>3478.21</v>
      </c>
      <c r="AL67">
        <v>189.18</v>
      </c>
      <c r="AM67">
        <v>214.12</v>
      </c>
      <c r="AN67">
        <v>5707.58</v>
      </c>
      <c r="AO67">
        <v>0.34</v>
      </c>
      <c r="AP67">
        <v>14.34</v>
      </c>
      <c r="AQ67">
        <v>13.17</v>
      </c>
      <c r="AR67">
        <v>1.38</v>
      </c>
      <c r="AS67">
        <v>281.74</v>
      </c>
    </row>
    <row r="68" spans="1:45" ht="15" customHeight="1" x14ac:dyDescent="0.25">
      <c r="A68">
        <v>1049</v>
      </c>
      <c r="B68" t="s">
        <v>152</v>
      </c>
      <c r="C68">
        <v>0</v>
      </c>
      <c r="D68" t="s">
        <v>468</v>
      </c>
      <c r="E68" t="s">
        <v>318</v>
      </c>
      <c r="F68" t="s">
        <v>335</v>
      </c>
      <c r="G68">
        <v>246.09</v>
      </c>
      <c r="H68">
        <v>287.33999999999997</v>
      </c>
      <c r="I68">
        <v>32.51</v>
      </c>
      <c r="J68">
        <v>0.67</v>
      </c>
      <c r="K68">
        <v>10.68</v>
      </c>
      <c r="L68">
        <v>13.4</v>
      </c>
      <c r="M68">
        <v>235.32</v>
      </c>
      <c r="N68">
        <v>1984.23</v>
      </c>
      <c r="O68">
        <v>51.01</v>
      </c>
      <c r="P68">
        <v>19.78</v>
      </c>
      <c r="Q68">
        <v>0.13</v>
      </c>
      <c r="R68">
        <v>10.75</v>
      </c>
      <c r="S68">
        <v>2.25</v>
      </c>
      <c r="T68">
        <v>0.47</v>
      </c>
      <c r="U68">
        <v>0.27</v>
      </c>
      <c r="V68">
        <v>2.5299999999999998</v>
      </c>
      <c r="W68">
        <v>0.5</v>
      </c>
      <c r="X68">
        <v>22.7</v>
      </c>
      <c r="Y68">
        <v>0.35</v>
      </c>
      <c r="Z68">
        <v>600.47</v>
      </c>
      <c r="AA68">
        <v>4.1399999999999997</v>
      </c>
      <c r="AB68">
        <v>0.09</v>
      </c>
      <c r="AC68">
        <v>0.56000000000000005</v>
      </c>
      <c r="AD68">
        <v>1.4</v>
      </c>
      <c r="AE68">
        <v>0.48</v>
      </c>
      <c r="AF68">
        <v>0.14000000000000001</v>
      </c>
      <c r="AG68">
        <v>2.56</v>
      </c>
      <c r="AH68">
        <v>549</v>
      </c>
      <c r="AI68">
        <v>690.43</v>
      </c>
      <c r="AJ68">
        <v>4.3600000000000003</v>
      </c>
      <c r="AK68">
        <v>2537.58</v>
      </c>
      <c r="AL68">
        <v>808.57</v>
      </c>
      <c r="AM68">
        <v>269.54000000000002</v>
      </c>
      <c r="AN68">
        <v>33287.15</v>
      </c>
      <c r="AO68">
        <v>0.34</v>
      </c>
      <c r="AP68">
        <v>9.1999999999999993</v>
      </c>
      <c r="AQ68">
        <v>9.5299999999999994</v>
      </c>
      <c r="AR68">
        <v>0.53</v>
      </c>
      <c r="AS68">
        <v>354.64</v>
      </c>
    </row>
    <row r="69" spans="1:45" ht="15" customHeight="1" x14ac:dyDescent="0.25">
      <c r="A69">
        <v>1050</v>
      </c>
      <c r="B69" t="s">
        <v>153</v>
      </c>
      <c r="C69">
        <v>0</v>
      </c>
      <c r="D69" t="s">
        <v>468</v>
      </c>
      <c r="E69" t="s">
        <v>318</v>
      </c>
      <c r="F69" t="s">
        <v>335</v>
      </c>
      <c r="G69">
        <v>326.07</v>
      </c>
      <c r="H69">
        <v>64.36</v>
      </c>
      <c r="I69">
        <v>20.43</v>
      </c>
      <c r="J69">
        <v>0.67</v>
      </c>
      <c r="K69">
        <v>31.14</v>
      </c>
      <c r="L69">
        <v>12.97</v>
      </c>
      <c r="M69">
        <v>120.46</v>
      </c>
      <c r="N69">
        <v>3585.26</v>
      </c>
      <c r="O69">
        <v>41.75</v>
      </c>
      <c r="P69">
        <v>12.11</v>
      </c>
      <c r="Q69">
        <v>0.13</v>
      </c>
      <c r="R69">
        <v>19.53</v>
      </c>
      <c r="S69">
        <v>5.17</v>
      </c>
      <c r="T69">
        <v>1.43</v>
      </c>
      <c r="U69">
        <v>0.27</v>
      </c>
      <c r="V69">
        <v>2.5299999999999998</v>
      </c>
      <c r="W69">
        <v>0.5</v>
      </c>
      <c r="X69">
        <v>10.34</v>
      </c>
      <c r="Y69">
        <v>0.35</v>
      </c>
      <c r="Z69">
        <v>5994.61</v>
      </c>
      <c r="AA69">
        <v>29.5</v>
      </c>
      <c r="AB69">
        <v>0.09</v>
      </c>
      <c r="AC69">
        <v>4.1900000000000004</v>
      </c>
      <c r="AD69">
        <v>0.9</v>
      </c>
      <c r="AE69">
        <v>0.48</v>
      </c>
      <c r="AF69">
        <v>0.14000000000000001</v>
      </c>
      <c r="AG69">
        <v>1.82</v>
      </c>
      <c r="AH69">
        <v>458.88</v>
      </c>
      <c r="AI69">
        <v>519.19000000000005</v>
      </c>
      <c r="AJ69">
        <v>263.11</v>
      </c>
      <c r="AK69">
        <v>1224.45</v>
      </c>
      <c r="AL69">
        <v>169.56</v>
      </c>
      <c r="AM69">
        <v>129.34</v>
      </c>
      <c r="AN69">
        <v>28114.03</v>
      </c>
      <c r="AO69">
        <v>0.34</v>
      </c>
      <c r="AP69">
        <v>15.39</v>
      </c>
      <c r="AQ69">
        <v>7.33</v>
      </c>
      <c r="AR69">
        <v>0.53</v>
      </c>
      <c r="AS69">
        <v>276.06</v>
      </c>
    </row>
    <row r="70" spans="1:45" ht="15" customHeight="1" x14ac:dyDescent="0.25">
      <c r="A70">
        <v>1051</v>
      </c>
      <c r="B70" t="s">
        <v>154</v>
      </c>
      <c r="C70">
        <v>0</v>
      </c>
      <c r="D70" t="s">
        <v>468</v>
      </c>
      <c r="E70" t="s">
        <v>318</v>
      </c>
      <c r="F70" t="s">
        <v>335</v>
      </c>
      <c r="G70">
        <v>602.19000000000005</v>
      </c>
      <c r="H70">
        <v>54.23</v>
      </c>
      <c r="I70">
        <v>14.25</v>
      </c>
      <c r="J70">
        <v>0.67</v>
      </c>
      <c r="K70">
        <v>135.13</v>
      </c>
      <c r="L70">
        <v>23.26</v>
      </c>
      <c r="M70">
        <v>86.23</v>
      </c>
      <c r="N70">
        <v>2303.4499999999998</v>
      </c>
      <c r="O70">
        <v>57.54</v>
      </c>
      <c r="P70">
        <v>6.4</v>
      </c>
      <c r="Q70">
        <v>71.8</v>
      </c>
      <c r="R70">
        <v>11.97</v>
      </c>
      <c r="S70">
        <v>17.93</v>
      </c>
      <c r="T70">
        <v>2.4</v>
      </c>
      <c r="U70">
        <v>0.27</v>
      </c>
      <c r="V70">
        <v>2.5299999999999998</v>
      </c>
      <c r="W70">
        <v>1.42</v>
      </c>
      <c r="X70">
        <v>25.1</v>
      </c>
      <c r="Y70">
        <v>17.78</v>
      </c>
      <c r="Z70">
        <v>3508.78</v>
      </c>
      <c r="AA70">
        <v>2.3199999999999998</v>
      </c>
      <c r="AB70">
        <v>6.32</v>
      </c>
      <c r="AC70">
        <v>0.56000000000000005</v>
      </c>
      <c r="AD70">
        <v>2.78</v>
      </c>
      <c r="AE70">
        <v>30.04</v>
      </c>
      <c r="AF70">
        <v>0.21</v>
      </c>
      <c r="AG70">
        <v>2.63</v>
      </c>
      <c r="AH70">
        <v>871.65</v>
      </c>
      <c r="AI70">
        <v>532.22</v>
      </c>
      <c r="AJ70">
        <v>116.17</v>
      </c>
      <c r="AK70">
        <v>872.38</v>
      </c>
      <c r="AL70">
        <v>154.74</v>
      </c>
      <c r="AM70">
        <v>138.37</v>
      </c>
      <c r="AN70">
        <v>27594.34</v>
      </c>
      <c r="AO70">
        <v>0.34</v>
      </c>
      <c r="AP70">
        <v>7.36</v>
      </c>
      <c r="AQ70">
        <v>10.07</v>
      </c>
      <c r="AR70">
        <v>4.67</v>
      </c>
      <c r="AS70">
        <v>206.26</v>
      </c>
    </row>
    <row r="71" spans="1:45" ht="15" customHeight="1" x14ac:dyDescent="0.25">
      <c r="A71">
        <v>1053</v>
      </c>
      <c r="B71" t="s">
        <v>156</v>
      </c>
      <c r="C71">
        <v>0</v>
      </c>
      <c r="D71" t="s">
        <v>468</v>
      </c>
      <c r="E71" t="s">
        <v>318</v>
      </c>
      <c r="F71" t="s">
        <v>335</v>
      </c>
      <c r="G71">
        <v>3302</v>
      </c>
      <c r="H71">
        <v>6313</v>
      </c>
      <c r="I71">
        <v>90.5</v>
      </c>
      <c r="J71">
        <v>480.5</v>
      </c>
      <c r="K71">
        <v>21</v>
      </c>
      <c r="L71">
        <v>55</v>
      </c>
      <c r="M71">
        <v>159</v>
      </c>
      <c r="N71">
        <v>9366</v>
      </c>
      <c r="O71">
        <v>39</v>
      </c>
      <c r="P71">
        <v>565</v>
      </c>
      <c r="Q71">
        <v>35</v>
      </c>
      <c r="R71">
        <v>19</v>
      </c>
      <c r="S71">
        <v>16</v>
      </c>
      <c r="T71">
        <v>24</v>
      </c>
      <c r="U71">
        <v>25</v>
      </c>
      <c r="V71">
        <v>66.5</v>
      </c>
      <c r="W71">
        <v>25</v>
      </c>
      <c r="X71">
        <v>469</v>
      </c>
      <c r="Y71">
        <v>15.5</v>
      </c>
      <c r="Z71">
        <v>1860.5</v>
      </c>
      <c r="AA71">
        <v>31</v>
      </c>
      <c r="AB71">
        <v>27</v>
      </c>
      <c r="AC71">
        <v>40</v>
      </c>
      <c r="AD71">
        <v>55</v>
      </c>
      <c r="AE71">
        <v>368</v>
      </c>
      <c r="AF71">
        <v>27</v>
      </c>
      <c r="AG71">
        <v>1203</v>
      </c>
      <c r="AH71">
        <v>1660</v>
      </c>
      <c r="AI71">
        <v>8335</v>
      </c>
      <c r="AJ71">
        <v>28</v>
      </c>
      <c r="AK71">
        <v>1611.5</v>
      </c>
      <c r="AL71">
        <v>425</v>
      </c>
      <c r="AM71">
        <v>53</v>
      </c>
      <c r="AN71">
        <v>6981</v>
      </c>
      <c r="AO71">
        <v>43</v>
      </c>
      <c r="AP71">
        <v>243</v>
      </c>
      <c r="AQ71">
        <v>353</v>
      </c>
      <c r="AR71">
        <v>21</v>
      </c>
      <c r="AS71">
        <v>175.5</v>
      </c>
    </row>
    <row r="72" spans="1:45" ht="15" customHeight="1" x14ac:dyDescent="0.25">
      <c r="A72">
        <v>1054</v>
      </c>
      <c r="B72" t="s">
        <v>157</v>
      </c>
      <c r="C72">
        <v>0</v>
      </c>
      <c r="D72" t="s">
        <v>468</v>
      </c>
      <c r="E72" t="s">
        <v>318</v>
      </c>
      <c r="F72" t="s">
        <v>337</v>
      </c>
      <c r="G72">
        <v>331.35</v>
      </c>
      <c r="H72">
        <v>191.77</v>
      </c>
      <c r="I72">
        <v>15.16</v>
      </c>
      <c r="J72">
        <v>0.67</v>
      </c>
      <c r="K72">
        <v>71.77</v>
      </c>
      <c r="L72">
        <v>75.69</v>
      </c>
      <c r="M72">
        <v>117.2</v>
      </c>
      <c r="N72">
        <v>1021.12</v>
      </c>
      <c r="O72">
        <v>325.44</v>
      </c>
      <c r="P72">
        <v>7.08</v>
      </c>
      <c r="Q72">
        <v>687.7</v>
      </c>
      <c r="R72">
        <v>0.28000000000000003</v>
      </c>
      <c r="S72">
        <v>6.41</v>
      </c>
      <c r="T72">
        <v>1</v>
      </c>
      <c r="U72">
        <v>39.64</v>
      </c>
      <c r="V72">
        <v>2.5299999999999998</v>
      </c>
      <c r="W72">
        <v>0.5</v>
      </c>
      <c r="X72">
        <v>2.52</v>
      </c>
      <c r="Y72">
        <v>0.35</v>
      </c>
      <c r="Z72">
        <v>239.94</v>
      </c>
      <c r="AA72">
        <v>111.13</v>
      </c>
      <c r="AB72">
        <v>20.09</v>
      </c>
      <c r="AC72">
        <v>0.56000000000000005</v>
      </c>
      <c r="AD72">
        <v>1.1200000000000001</v>
      </c>
      <c r="AE72">
        <v>0.48</v>
      </c>
      <c r="AF72">
        <v>0.14000000000000001</v>
      </c>
      <c r="AG72">
        <v>0.56999999999999995</v>
      </c>
      <c r="AH72">
        <v>1775.44</v>
      </c>
      <c r="AI72">
        <v>608.9</v>
      </c>
      <c r="AJ72">
        <v>25.5</v>
      </c>
      <c r="AK72">
        <v>1349.05</v>
      </c>
      <c r="AL72">
        <v>461.4</v>
      </c>
      <c r="AM72">
        <v>125.46</v>
      </c>
      <c r="AN72">
        <v>8857.9699999999993</v>
      </c>
      <c r="AO72">
        <v>175.7</v>
      </c>
      <c r="AP72">
        <v>0.64</v>
      </c>
      <c r="AQ72">
        <v>6.61</v>
      </c>
      <c r="AR72">
        <v>0.53</v>
      </c>
      <c r="AS72">
        <v>378.01</v>
      </c>
    </row>
    <row r="73" spans="1:45" ht="15" customHeight="1" x14ac:dyDescent="0.25">
      <c r="A73">
        <v>1055</v>
      </c>
      <c r="B73" t="s">
        <v>158</v>
      </c>
      <c r="C73">
        <v>-2</v>
      </c>
      <c r="D73" t="s">
        <v>468</v>
      </c>
      <c r="E73" t="s">
        <v>318</v>
      </c>
      <c r="F73" t="s">
        <v>337</v>
      </c>
      <c r="G73">
        <v>44.43</v>
      </c>
      <c r="H73">
        <v>31.34</v>
      </c>
      <c r="I73">
        <v>4.3600000000000003</v>
      </c>
      <c r="J73">
        <v>0.67</v>
      </c>
      <c r="K73">
        <v>30.03</v>
      </c>
      <c r="L73">
        <v>274.82</v>
      </c>
      <c r="M73">
        <v>5.79</v>
      </c>
      <c r="N73">
        <v>668.6</v>
      </c>
      <c r="O73">
        <v>99.71</v>
      </c>
      <c r="P73">
        <v>5.39</v>
      </c>
      <c r="Q73">
        <v>0.13</v>
      </c>
      <c r="R73">
        <v>0.28000000000000003</v>
      </c>
      <c r="S73">
        <v>2.25</v>
      </c>
      <c r="T73">
        <v>0.57999999999999996</v>
      </c>
      <c r="U73">
        <v>41.33</v>
      </c>
      <c r="V73">
        <v>2.5299999999999998</v>
      </c>
      <c r="W73">
        <v>0.5</v>
      </c>
      <c r="X73">
        <v>10.039999999999999</v>
      </c>
      <c r="Y73">
        <v>0.35</v>
      </c>
      <c r="Z73">
        <v>7.5</v>
      </c>
      <c r="AA73">
        <v>61.97</v>
      </c>
      <c r="AB73">
        <v>14.35</v>
      </c>
      <c r="AC73">
        <v>0.56000000000000005</v>
      </c>
      <c r="AD73">
        <v>0.4</v>
      </c>
      <c r="AE73">
        <v>0.48</v>
      </c>
      <c r="AF73">
        <v>0.14000000000000001</v>
      </c>
      <c r="AG73">
        <v>0.54</v>
      </c>
      <c r="AH73">
        <v>688.71</v>
      </c>
      <c r="AI73">
        <v>262.13</v>
      </c>
      <c r="AJ73">
        <v>1.77</v>
      </c>
      <c r="AK73">
        <v>557.82000000000005</v>
      </c>
      <c r="AL73">
        <v>18.260000000000002</v>
      </c>
      <c r="AM73">
        <v>11.76</v>
      </c>
      <c r="AN73">
        <v>719.19</v>
      </c>
      <c r="AO73">
        <v>323.37</v>
      </c>
      <c r="AP73">
        <v>0.15</v>
      </c>
      <c r="AQ73">
        <v>7.48</v>
      </c>
      <c r="AR73">
        <v>0.53</v>
      </c>
      <c r="AS73">
        <v>15.21</v>
      </c>
    </row>
    <row r="74" spans="1:45" ht="15" customHeight="1" x14ac:dyDescent="0.25">
      <c r="A74">
        <v>1056</v>
      </c>
      <c r="B74" t="s">
        <v>159</v>
      </c>
      <c r="C74">
        <v>-1</v>
      </c>
      <c r="D74" t="s">
        <v>468</v>
      </c>
      <c r="E74" t="s">
        <v>318</v>
      </c>
      <c r="F74" t="s">
        <v>335</v>
      </c>
      <c r="G74">
        <v>155</v>
      </c>
      <c r="H74">
        <v>79.23</v>
      </c>
      <c r="I74">
        <v>32.18</v>
      </c>
      <c r="J74">
        <v>6.16</v>
      </c>
      <c r="K74">
        <v>121</v>
      </c>
      <c r="L74">
        <v>118</v>
      </c>
      <c r="M74">
        <v>54.42</v>
      </c>
      <c r="N74">
        <v>1205</v>
      </c>
      <c r="O74">
        <v>63.84</v>
      </c>
      <c r="P74">
        <v>7.49</v>
      </c>
      <c r="Q74">
        <v>63.43</v>
      </c>
      <c r="R74">
        <v>1.66</v>
      </c>
      <c r="S74">
        <v>52.33</v>
      </c>
      <c r="T74">
        <v>4.9000000000000004</v>
      </c>
      <c r="U74">
        <v>6.14</v>
      </c>
      <c r="V74">
        <v>1.56</v>
      </c>
      <c r="W74">
        <v>0.39</v>
      </c>
      <c r="X74">
        <v>3.71</v>
      </c>
      <c r="Y74">
        <v>0.31</v>
      </c>
      <c r="Z74">
        <v>19.13</v>
      </c>
      <c r="AA74">
        <v>15.28</v>
      </c>
      <c r="AB74">
        <v>11.55</v>
      </c>
      <c r="AC74">
        <v>59.72</v>
      </c>
      <c r="AD74">
        <v>5.9</v>
      </c>
      <c r="AE74">
        <v>0.04</v>
      </c>
      <c r="AF74">
        <v>4.07</v>
      </c>
      <c r="AG74">
        <v>3.56</v>
      </c>
      <c r="AH74">
        <v>1963</v>
      </c>
      <c r="AI74">
        <v>198</v>
      </c>
      <c r="AJ74">
        <v>23.81</v>
      </c>
      <c r="AK74">
        <v>3099</v>
      </c>
      <c r="AL74">
        <v>39.47</v>
      </c>
      <c r="AM74">
        <v>97.09</v>
      </c>
      <c r="AN74">
        <v>3620</v>
      </c>
      <c r="AO74">
        <v>289</v>
      </c>
      <c r="AP74">
        <v>6.2</v>
      </c>
      <c r="AQ74">
        <v>32.450000000000003</v>
      </c>
      <c r="AR74">
        <v>2.27</v>
      </c>
      <c r="AS74">
        <v>122</v>
      </c>
    </row>
    <row r="75" spans="1:45" ht="15" customHeight="1" x14ac:dyDescent="0.25">
      <c r="A75">
        <v>1057</v>
      </c>
      <c r="B75" t="s">
        <v>320</v>
      </c>
      <c r="C75">
        <v>0</v>
      </c>
      <c r="D75" t="s">
        <v>468</v>
      </c>
      <c r="E75" t="s">
        <v>318</v>
      </c>
      <c r="F75" t="s">
        <v>335</v>
      </c>
      <c r="G75">
        <v>132</v>
      </c>
      <c r="H75">
        <v>93.76</v>
      </c>
      <c r="I75">
        <v>33.89</v>
      </c>
      <c r="J75">
        <v>0.47</v>
      </c>
      <c r="K75">
        <v>128</v>
      </c>
      <c r="L75">
        <v>67.87</v>
      </c>
      <c r="M75">
        <v>147</v>
      </c>
      <c r="N75">
        <v>4132</v>
      </c>
      <c r="O75">
        <v>27.43</v>
      </c>
      <c r="P75">
        <v>13.54</v>
      </c>
      <c r="Q75">
        <v>49.02</v>
      </c>
      <c r="R75">
        <v>0.18</v>
      </c>
      <c r="S75">
        <v>22.54</v>
      </c>
      <c r="T75">
        <v>3.48</v>
      </c>
      <c r="U75">
        <v>5.25</v>
      </c>
      <c r="V75">
        <v>3.13</v>
      </c>
      <c r="W75">
        <v>0.38</v>
      </c>
      <c r="X75">
        <v>0.57999999999999996</v>
      </c>
      <c r="Y75">
        <v>2.73</v>
      </c>
      <c r="Z75">
        <v>31.74</v>
      </c>
      <c r="AA75">
        <v>0.1</v>
      </c>
      <c r="AB75">
        <v>17.3</v>
      </c>
      <c r="AC75">
        <v>9.1300000000000008</v>
      </c>
      <c r="AD75">
        <v>6.08</v>
      </c>
      <c r="AE75">
        <v>0.04</v>
      </c>
      <c r="AF75">
        <v>0.67</v>
      </c>
      <c r="AG75">
        <v>3</v>
      </c>
      <c r="AH75">
        <v>1130</v>
      </c>
      <c r="AI75">
        <v>301</v>
      </c>
      <c r="AJ75">
        <v>23.69</v>
      </c>
      <c r="AK75">
        <v>1139</v>
      </c>
      <c r="AL75">
        <v>208</v>
      </c>
      <c r="AM75">
        <v>110</v>
      </c>
      <c r="AN75">
        <v>13420</v>
      </c>
      <c r="AO75">
        <v>1.51</v>
      </c>
      <c r="AP75">
        <v>24.26</v>
      </c>
      <c r="AQ75">
        <v>14.16</v>
      </c>
      <c r="AR75">
        <v>0.59</v>
      </c>
      <c r="AS75">
        <v>32.6</v>
      </c>
    </row>
    <row r="76" spans="1:45" ht="15" customHeight="1" x14ac:dyDescent="0.25">
      <c r="A76">
        <v>1057</v>
      </c>
      <c r="B76" t="s">
        <v>320</v>
      </c>
      <c r="C76">
        <v>4</v>
      </c>
      <c r="D76" t="s">
        <v>468</v>
      </c>
      <c r="E76" t="s">
        <v>318</v>
      </c>
      <c r="F76" t="s">
        <v>335</v>
      </c>
      <c r="G76">
        <v>78.73</v>
      </c>
      <c r="H76">
        <v>85.18</v>
      </c>
      <c r="I76">
        <v>29.06</v>
      </c>
      <c r="J76">
        <v>0.53</v>
      </c>
      <c r="K76">
        <v>104</v>
      </c>
      <c r="L76">
        <v>48.18</v>
      </c>
      <c r="M76">
        <v>80.91</v>
      </c>
      <c r="N76">
        <v>3317</v>
      </c>
      <c r="O76">
        <v>16.55</v>
      </c>
      <c r="P76">
        <v>10.7</v>
      </c>
      <c r="Q76">
        <v>5.15</v>
      </c>
      <c r="R76">
        <v>7.0000000000000007E-2</v>
      </c>
      <c r="S76">
        <v>14.22</v>
      </c>
      <c r="T76">
        <v>1.75</v>
      </c>
      <c r="U76">
        <v>3.72</v>
      </c>
      <c r="V76">
        <v>2.41</v>
      </c>
      <c r="W76">
        <v>0.38</v>
      </c>
      <c r="X76">
        <v>0.43</v>
      </c>
      <c r="Y76">
        <v>0.42</v>
      </c>
      <c r="Z76">
        <v>11.93</v>
      </c>
      <c r="AA76">
        <v>0.1</v>
      </c>
      <c r="AB76">
        <v>0.6</v>
      </c>
      <c r="AC76">
        <v>1.52</v>
      </c>
      <c r="AD76">
        <v>5.31</v>
      </c>
      <c r="AE76">
        <v>0.04</v>
      </c>
      <c r="AF76">
        <v>0.23</v>
      </c>
      <c r="AG76">
        <v>2.4300000000000002</v>
      </c>
      <c r="AH76">
        <v>457</v>
      </c>
      <c r="AI76">
        <v>191</v>
      </c>
      <c r="AJ76">
        <v>19.89</v>
      </c>
      <c r="AK76">
        <v>1186</v>
      </c>
      <c r="AL76">
        <v>107</v>
      </c>
      <c r="AM76">
        <v>79.88</v>
      </c>
      <c r="AN76">
        <v>8513</v>
      </c>
      <c r="AO76">
        <v>1.51</v>
      </c>
      <c r="AP76">
        <v>20.29</v>
      </c>
      <c r="AQ76">
        <v>9.4700000000000006</v>
      </c>
      <c r="AR76">
        <v>0.28000000000000003</v>
      </c>
      <c r="AS76">
        <v>18.670000000000002</v>
      </c>
    </row>
    <row r="77" spans="1:45" ht="15" customHeight="1" x14ac:dyDescent="0.25">
      <c r="A77">
        <v>1057</v>
      </c>
      <c r="B77" t="s">
        <v>320</v>
      </c>
      <c r="C77">
        <v>28</v>
      </c>
      <c r="D77" t="s">
        <v>468</v>
      </c>
      <c r="E77" t="s">
        <v>318</v>
      </c>
      <c r="F77" t="s">
        <v>335</v>
      </c>
      <c r="G77">
        <v>114</v>
      </c>
      <c r="H77">
        <v>97.01</v>
      </c>
      <c r="I77">
        <v>30.64</v>
      </c>
      <c r="J77">
        <v>1.27</v>
      </c>
      <c r="K77">
        <v>124</v>
      </c>
      <c r="L77">
        <v>51.75</v>
      </c>
      <c r="M77">
        <v>103</v>
      </c>
      <c r="N77">
        <v>4569</v>
      </c>
      <c r="O77">
        <v>19.91</v>
      </c>
      <c r="P77">
        <v>10.16</v>
      </c>
      <c r="Q77">
        <v>1.55</v>
      </c>
      <c r="R77">
        <v>7.0000000000000007E-2</v>
      </c>
      <c r="S77">
        <v>16.77</v>
      </c>
      <c r="T77">
        <v>2.67</v>
      </c>
      <c r="U77">
        <v>5.95</v>
      </c>
      <c r="V77">
        <v>1.44</v>
      </c>
      <c r="W77">
        <v>0.38</v>
      </c>
      <c r="X77">
        <v>0.46</v>
      </c>
      <c r="Y77">
        <v>0.82</v>
      </c>
      <c r="Z77">
        <v>8.39</v>
      </c>
      <c r="AA77">
        <v>0.1</v>
      </c>
      <c r="AB77">
        <v>0.54</v>
      </c>
      <c r="AC77">
        <v>2.25</v>
      </c>
      <c r="AD77">
        <v>5.82</v>
      </c>
      <c r="AE77">
        <v>0.04</v>
      </c>
      <c r="AF77">
        <v>0.46</v>
      </c>
      <c r="AG77">
        <v>2.88</v>
      </c>
      <c r="AH77">
        <v>382</v>
      </c>
      <c r="AI77">
        <v>201</v>
      </c>
      <c r="AJ77">
        <v>20.329999999999998</v>
      </c>
      <c r="AK77">
        <v>2309</v>
      </c>
      <c r="AL77">
        <v>96.83</v>
      </c>
      <c r="AM77">
        <v>102</v>
      </c>
      <c r="AN77">
        <v>10686</v>
      </c>
      <c r="AO77">
        <v>1.51</v>
      </c>
      <c r="AP77">
        <v>32</v>
      </c>
      <c r="AQ77">
        <v>8.9700000000000006</v>
      </c>
      <c r="AR77">
        <v>0.28000000000000003</v>
      </c>
      <c r="AS77">
        <v>48.18</v>
      </c>
    </row>
    <row r="78" spans="1:45" ht="15" customHeight="1" x14ac:dyDescent="0.25">
      <c r="A78">
        <v>1058</v>
      </c>
      <c r="B78" t="s">
        <v>161</v>
      </c>
      <c r="C78">
        <v>0</v>
      </c>
      <c r="D78" t="s">
        <v>468</v>
      </c>
      <c r="E78" t="s">
        <v>318</v>
      </c>
      <c r="F78" t="s">
        <v>335</v>
      </c>
      <c r="G78">
        <v>1407</v>
      </c>
      <c r="H78">
        <v>238</v>
      </c>
      <c r="I78">
        <v>40.5</v>
      </c>
      <c r="J78">
        <v>55</v>
      </c>
      <c r="K78">
        <v>24</v>
      </c>
      <c r="L78">
        <v>45</v>
      </c>
      <c r="M78">
        <v>28.5</v>
      </c>
      <c r="N78">
        <v>9839</v>
      </c>
      <c r="O78">
        <v>56</v>
      </c>
      <c r="P78">
        <v>45</v>
      </c>
      <c r="Q78">
        <v>38</v>
      </c>
      <c r="R78">
        <v>20</v>
      </c>
      <c r="S78">
        <v>19</v>
      </c>
      <c r="T78">
        <v>27</v>
      </c>
      <c r="U78">
        <v>12.5</v>
      </c>
      <c r="V78">
        <v>46.5</v>
      </c>
      <c r="W78">
        <v>22.5</v>
      </c>
      <c r="X78">
        <v>51.5</v>
      </c>
      <c r="Y78">
        <v>19</v>
      </c>
      <c r="Z78">
        <v>227</v>
      </c>
      <c r="AA78">
        <v>63.5</v>
      </c>
      <c r="AB78">
        <v>19</v>
      </c>
      <c r="AC78">
        <v>53.5</v>
      </c>
      <c r="AD78">
        <v>41.5</v>
      </c>
      <c r="AE78">
        <v>26.5</v>
      </c>
      <c r="AF78">
        <v>24.5</v>
      </c>
      <c r="AG78">
        <v>130</v>
      </c>
      <c r="AH78">
        <v>927</v>
      </c>
      <c r="AI78">
        <v>2269.5</v>
      </c>
      <c r="AJ78">
        <v>22.5</v>
      </c>
      <c r="AK78">
        <v>998</v>
      </c>
      <c r="AL78">
        <v>72.5</v>
      </c>
      <c r="AM78">
        <v>76.5</v>
      </c>
      <c r="AN78">
        <v>10135.5</v>
      </c>
      <c r="AO78">
        <v>65</v>
      </c>
      <c r="AP78">
        <v>134</v>
      </c>
      <c r="AQ78">
        <v>142</v>
      </c>
      <c r="AR78">
        <v>17</v>
      </c>
      <c r="AS78">
        <v>365.5</v>
      </c>
    </row>
    <row r="79" spans="1:45" ht="15" customHeight="1" x14ac:dyDescent="0.25">
      <c r="A79">
        <v>1059</v>
      </c>
      <c r="B79" t="s">
        <v>162</v>
      </c>
      <c r="C79">
        <v>0</v>
      </c>
      <c r="D79" t="s">
        <v>468</v>
      </c>
      <c r="E79" t="s">
        <v>318</v>
      </c>
      <c r="F79" t="s">
        <v>335</v>
      </c>
      <c r="G79">
        <v>155.11000000000001</v>
      </c>
      <c r="H79">
        <v>35.869999999999997</v>
      </c>
      <c r="I79">
        <v>10.53</v>
      </c>
      <c r="J79">
        <v>0.67</v>
      </c>
      <c r="K79">
        <v>16.899999999999999</v>
      </c>
      <c r="L79">
        <v>28.47</v>
      </c>
      <c r="M79">
        <v>10.51</v>
      </c>
      <c r="N79">
        <v>2087.11</v>
      </c>
      <c r="O79">
        <v>30.2</v>
      </c>
      <c r="P79">
        <v>40.39</v>
      </c>
      <c r="Q79">
        <v>0.13</v>
      </c>
      <c r="R79">
        <v>0.28000000000000003</v>
      </c>
      <c r="S79">
        <v>2.25</v>
      </c>
      <c r="T79">
        <v>1.52</v>
      </c>
      <c r="U79">
        <v>0.27</v>
      </c>
      <c r="V79">
        <v>2.5299999999999998</v>
      </c>
      <c r="W79">
        <v>0.5</v>
      </c>
      <c r="X79">
        <v>0.26</v>
      </c>
      <c r="Y79">
        <v>0.35</v>
      </c>
      <c r="Z79">
        <v>10.89</v>
      </c>
      <c r="AA79">
        <v>0.33</v>
      </c>
      <c r="AB79">
        <v>0.09</v>
      </c>
      <c r="AC79">
        <v>0.56000000000000005</v>
      </c>
      <c r="AD79">
        <v>0.4</v>
      </c>
      <c r="AE79">
        <v>0.48</v>
      </c>
      <c r="AF79">
        <v>0.14000000000000001</v>
      </c>
      <c r="AG79">
        <v>7.9</v>
      </c>
      <c r="AH79">
        <v>403.64</v>
      </c>
      <c r="AI79">
        <v>159.4</v>
      </c>
      <c r="AJ79">
        <v>2.58</v>
      </c>
      <c r="AK79">
        <v>1007.12</v>
      </c>
      <c r="AL79">
        <v>46.85</v>
      </c>
      <c r="AM79">
        <v>52.49</v>
      </c>
      <c r="AN79">
        <v>23603.68</v>
      </c>
      <c r="AO79">
        <v>0.34</v>
      </c>
      <c r="AP79">
        <v>4.76</v>
      </c>
      <c r="AQ79">
        <v>6.23</v>
      </c>
      <c r="AR79">
        <v>0.53</v>
      </c>
      <c r="AS79">
        <v>327.12</v>
      </c>
    </row>
    <row r="80" spans="1:45" ht="15" customHeight="1" x14ac:dyDescent="0.25">
      <c r="A80">
        <v>1060</v>
      </c>
      <c r="B80" t="s">
        <v>163</v>
      </c>
      <c r="C80">
        <v>0</v>
      </c>
      <c r="D80" t="s">
        <v>468</v>
      </c>
      <c r="E80" t="s">
        <v>318</v>
      </c>
      <c r="F80" t="s">
        <v>335</v>
      </c>
      <c r="G80">
        <v>255</v>
      </c>
      <c r="H80">
        <v>24.5</v>
      </c>
      <c r="I80">
        <v>32.18</v>
      </c>
      <c r="J80">
        <v>3.98</v>
      </c>
      <c r="K80">
        <v>150</v>
      </c>
      <c r="L80">
        <v>48.18</v>
      </c>
      <c r="M80">
        <v>59.32</v>
      </c>
      <c r="N80">
        <v>3160</v>
      </c>
      <c r="O80">
        <v>50.67</v>
      </c>
      <c r="P80">
        <v>11.79</v>
      </c>
      <c r="Q80">
        <v>182</v>
      </c>
      <c r="R80">
        <v>1.26</v>
      </c>
      <c r="S80">
        <v>24.14</v>
      </c>
      <c r="T80">
        <v>3.14</v>
      </c>
      <c r="U80">
        <v>2.88</v>
      </c>
      <c r="V80">
        <v>2.62</v>
      </c>
      <c r="W80">
        <v>0.66</v>
      </c>
      <c r="X80">
        <v>7.29</v>
      </c>
      <c r="Y80">
        <v>2.57</v>
      </c>
      <c r="Z80">
        <v>24.11</v>
      </c>
      <c r="AA80">
        <v>0.1</v>
      </c>
      <c r="AB80">
        <v>3.59</v>
      </c>
      <c r="AC80">
        <v>25.95</v>
      </c>
      <c r="AD80">
        <v>4.6399999999999997</v>
      </c>
      <c r="AE80">
        <v>4.42</v>
      </c>
      <c r="AF80">
        <v>6.76</v>
      </c>
      <c r="AG80">
        <v>5.95</v>
      </c>
      <c r="AH80">
        <v>3371</v>
      </c>
      <c r="AI80">
        <v>160</v>
      </c>
      <c r="AJ80">
        <v>32.29</v>
      </c>
      <c r="AK80">
        <v>1387</v>
      </c>
      <c r="AL80">
        <v>40.81</v>
      </c>
      <c r="AM80">
        <v>94.01</v>
      </c>
      <c r="AN80">
        <v>14502</v>
      </c>
      <c r="AO80">
        <v>1.51</v>
      </c>
      <c r="AP80">
        <v>1.74</v>
      </c>
      <c r="AQ80">
        <v>9.44</v>
      </c>
      <c r="AR80">
        <v>5.1100000000000003</v>
      </c>
      <c r="AS80">
        <v>169</v>
      </c>
    </row>
    <row r="81" spans="1:45" ht="15" customHeight="1" x14ac:dyDescent="0.25">
      <c r="A81">
        <v>1060</v>
      </c>
      <c r="B81" t="s">
        <v>163</v>
      </c>
      <c r="C81">
        <v>11</v>
      </c>
      <c r="D81" t="s">
        <v>468</v>
      </c>
      <c r="E81" t="s">
        <v>318</v>
      </c>
      <c r="F81" t="s">
        <v>335</v>
      </c>
      <c r="G81">
        <v>71.67</v>
      </c>
      <c r="H81">
        <v>16.39</v>
      </c>
      <c r="I81">
        <v>28.6</v>
      </c>
      <c r="J81">
        <v>6.25</v>
      </c>
      <c r="K81">
        <v>121</v>
      </c>
      <c r="L81">
        <v>27.5</v>
      </c>
      <c r="M81">
        <v>65.84</v>
      </c>
      <c r="N81">
        <v>2553</v>
      </c>
      <c r="O81">
        <v>40.880000000000003</v>
      </c>
      <c r="P81">
        <v>8.64</v>
      </c>
      <c r="Q81">
        <v>102</v>
      </c>
      <c r="R81">
        <v>0.42</v>
      </c>
      <c r="S81">
        <v>28.19</v>
      </c>
      <c r="T81">
        <v>2.29</v>
      </c>
      <c r="U81">
        <v>1.51</v>
      </c>
      <c r="V81">
        <v>2.0699999999999998</v>
      </c>
      <c r="W81">
        <v>0.49</v>
      </c>
      <c r="X81">
        <v>7.56</v>
      </c>
      <c r="Y81">
        <v>0.14000000000000001</v>
      </c>
      <c r="Z81">
        <v>11.96</v>
      </c>
      <c r="AA81">
        <v>0.1</v>
      </c>
      <c r="AB81">
        <v>0.91</v>
      </c>
      <c r="AC81">
        <v>14.69</v>
      </c>
      <c r="AD81">
        <v>3.92</v>
      </c>
      <c r="AE81">
        <v>6.61</v>
      </c>
      <c r="AF81">
        <v>4.6500000000000004</v>
      </c>
      <c r="AG81">
        <v>5.03</v>
      </c>
      <c r="AH81">
        <v>384</v>
      </c>
      <c r="AI81">
        <v>120</v>
      </c>
      <c r="AJ81">
        <v>34.96</v>
      </c>
      <c r="AK81">
        <v>1365</v>
      </c>
      <c r="AL81">
        <v>41.41</v>
      </c>
      <c r="AM81">
        <v>87.39</v>
      </c>
      <c r="AN81">
        <v>2111</v>
      </c>
      <c r="AO81">
        <v>1.51</v>
      </c>
      <c r="AP81">
        <v>1.67</v>
      </c>
      <c r="AQ81">
        <v>6.42</v>
      </c>
      <c r="AR81">
        <v>3.55</v>
      </c>
      <c r="AS81">
        <v>141</v>
      </c>
    </row>
    <row r="82" spans="1:45" ht="15" customHeight="1" x14ac:dyDescent="0.25">
      <c r="A82">
        <v>1060</v>
      </c>
      <c r="B82" t="s">
        <v>163</v>
      </c>
      <c r="C82">
        <v>28</v>
      </c>
      <c r="D82" t="s">
        <v>468</v>
      </c>
      <c r="E82" t="s">
        <v>318</v>
      </c>
      <c r="F82" t="s">
        <v>335</v>
      </c>
      <c r="G82">
        <v>120</v>
      </c>
      <c r="H82">
        <v>26.6</v>
      </c>
      <c r="I82">
        <v>25.75</v>
      </c>
      <c r="J82">
        <v>3.8</v>
      </c>
      <c r="K82">
        <v>102</v>
      </c>
      <c r="L82">
        <v>35.97</v>
      </c>
      <c r="M82">
        <v>63.13</v>
      </c>
      <c r="N82">
        <v>2780</v>
      </c>
      <c r="O82">
        <v>34.83</v>
      </c>
      <c r="P82">
        <v>8.02</v>
      </c>
      <c r="Q82">
        <v>91.28</v>
      </c>
      <c r="R82">
        <v>0.37</v>
      </c>
      <c r="S82">
        <v>16.77</v>
      </c>
      <c r="T82">
        <v>2.02</v>
      </c>
      <c r="U82">
        <v>0.97</v>
      </c>
      <c r="V82">
        <v>2.77</v>
      </c>
      <c r="W82">
        <v>0.38</v>
      </c>
      <c r="X82">
        <v>8.5500000000000007</v>
      </c>
      <c r="Y82">
        <v>0.14000000000000001</v>
      </c>
      <c r="Z82">
        <v>11.3</v>
      </c>
      <c r="AA82">
        <v>0.1</v>
      </c>
      <c r="AB82">
        <v>0.28000000000000003</v>
      </c>
      <c r="AC82">
        <v>7.06</v>
      </c>
      <c r="AD82">
        <v>3.16</v>
      </c>
      <c r="AE82">
        <v>7.05</v>
      </c>
      <c r="AF82">
        <v>5.39</v>
      </c>
      <c r="AG82">
        <v>4.91</v>
      </c>
      <c r="AH82">
        <v>294</v>
      </c>
      <c r="AI82">
        <v>114</v>
      </c>
      <c r="AJ82">
        <v>33.29</v>
      </c>
      <c r="AK82">
        <v>1436</v>
      </c>
      <c r="AL82">
        <v>39.909999999999997</v>
      </c>
      <c r="AM82">
        <v>80.489999999999995</v>
      </c>
      <c r="AN82">
        <v>9373</v>
      </c>
      <c r="AO82">
        <v>1.51</v>
      </c>
      <c r="AP82">
        <v>1.76</v>
      </c>
      <c r="AQ82">
        <v>6.18</v>
      </c>
      <c r="AR82">
        <v>5.72</v>
      </c>
      <c r="AS82">
        <v>159</v>
      </c>
    </row>
    <row r="83" spans="1:45" ht="15" customHeight="1" x14ac:dyDescent="0.25">
      <c r="A83">
        <v>1061</v>
      </c>
      <c r="B83" t="s">
        <v>164</v>
      </c>
      <c r="C83">
        <v>0</v>
      </c>
      <c r="D83" t="s">
        <v>468</v>
      </c>
      <c r="E83" t="s">
        <v>318</v>
      </c>
      <c r="F83" t="s">
        <v>335</v>
      </c>
      <c r="G83">
        <v>173.17</v>
      </c>
      <c r="H83">
        <v>50.74</v>
      </c>
      <c r="I83">
        <v>5.77</v>
      </c>
      <c r="J83">
        <v>0.67</v>
      </c>
      <c r="K83">
        <v>16.899999999999999</v>
      </c>
      <c r="L83">
        <v>30.8</v>
      </c>
      <c r="M83">
        <v>8.69</v>
      </c>
      <c r="N83">
        <v>2661.11</v>
      </c>
      <c r="O83">
        <v>0.08</v>
      </c>
      <c r="P83">
        <v>19.36</v>
      </c>
      <c r="Q83">
        <v>0.13</v>
      </c>
      <c r="R83">
        <v>0.28000000000000003</v>
      </c>
      <c r="S83">
        <v>2.25</v>
      </c>
      <c r="T83">
        <v>0.57999999999999996</v>
      </c>
      <c r="U83">
        <v>0.27</v>
      </c>
      <c r="V83">
        <v>2.5299999999999998</v>
      </c>
      <c r="W83">
        <v>0.5</v>
      </c>
      <c r="X83">
        <v>0.26</v>
      </c>
      <c r="Y83">
        <v>0.35</v>
      </c>
      <c r="Z83">
        <v>4.2300000000000004</v>
      </c>
      <c r="AA83">
        <v>0.33</v>
      </c>
      <c r="AB83">
        <v>0.09</v>
      </c>
      <c r="AC83">
        <v>0.56000000000000005</v>
      </c>
      <c r="AD83">
        <v>0.4</v>
      </c>
      <c r="AE83">
        <v>0.48</v>
      </c>
      <c r="AF83">
        <v>0.14000000000000001</v>
      </c>
      <c r="AG83">
        <v>6.51</v>
      </c>
      <c r="AH83">
        <v>376.94</v>
      </c>
      <c r="AI83">
        <v>152.56</v>
      </c>
      <c r="AJ83">
        <v>3.05</v>
      </c>
      <c r="AK83">
        <v>1530.99</v>
      </c>
      <c r="AL83">
        <v>23.85</v>
      </c>
      <c r="AM83">
        <v>25.91</v>
      </c>
      <c r="AN83">
        <v>18419.87</v>
      </c>
      <c r="AO83">
        <v>0.34</v>
      </c>
      <c r="AP83">
        <v>6.9</v>
      </c>
      <c r="AQ83">
        <v>7.27</v>
      </c>
      <c r="AR83">
        <v>0.53</v>
      </c>
      <c r="AS83">
        <v>271.11</v>
      </c>
    </row>
    <row r="84" spans="1:45" ht="15" customHeight="1" x14ac:dyDescent="0.25">
      <c r="A84">
        <v>1063</v>
      </c>
      <c r="B84" t="s">
        <v>321</v>
      </c>
      <c r="C84">
        <v>0</v>
      </c>
      <c r="D84" t="s">
        <v>468</v>
      </c>
      <c r="E84" t="s">
        <v>318</v>
      </c>
      <c r="F84" t="s">
        <v>335</v>
      </c>
      <c r="G84">
        <v>135</v>
      </c>
      <c r="H84">
        <v>101</v>
      </c>
      <c r="I84">
        <v>63.81</v>
      </c>
      <c r="J84">
        <v>44.81</v>
      </c>
      <c r="K84">
        <v>54.44</v>
      </c>
      <c r="L84">
        <v>116</v>
      </c>
      <c r="M84">
        <v>125</v>
      </c>
      <c r="N84">
        <v>1707</v>
      </c>
      <c r="O84">
        <v>19.91</v>
      </c>
      <c r="P84">
        <v>320</v>
      </c>
      <c r="Q84">
        <v>63.43</v>
      </c>
      <c r="R84">
        <v>7.0000000000000007E-2</v>
      </c>
      <c r="S84">
        <v>5.35</v>
      </c>
      <c r="T84">
        <v>24.94</v>
      </c>
      <c r="U84">
        <v>0.36</v>
      </c>
      <c r="V84">
        <v>0.39</v>
      </c>
      <c r="W84">
        <v>0.81</v>
      </c>
      <c r="X84">
        <v>56.1</v>
      </c>
      <c r="Y84">
        <v>0.14000000000000001</v>
      </c>
      <c r="Z84">
        <v>37.229999999999997</v>
      </c>
      <c r="AA84">
        <v>45.96</v>
      </c>
      <c r="AB84">
        <v>13.92</v>
      </c>
      <c r="AC84">
        <v>71.78</v>
      </c>
      <c r="AD84">
        <v>25.05</v>
      </c>
      <c r="AE84">
        <v>0.04</v>
      </c>
      <c r="AF84">
        <v>2.69</v>
      </c>
      <c r="AG84">
        <v>78.349999999999994</v>
      </c>
      <c r="AH84">
        <v>1987</v>
      </c>
      <c r="AI84">
        <v>299</v>
      </c>
      <c r="AJ84">
        <v>19</v>
      </c>
      <c r="AK84">
        <v>2402</v>
      </c>
      <c r="AL84">
        <v>107</v>
      </c>
      <c r="AM84">
        <v>151</v>
      </c>
      <c r="AN84">
        <v>68.98</v>
      </c>
      <c r="AO84">
        <v>69.63</v>
      </c>
      <c r="AP84">
        <v>15.32</v>
      </c>
      <c r="AQ84">
        <v>30.54</v>
      </c>
      <c r="AR84">
        <v>0.28000000000000003</v>
      </c>
      <c r="AS84">
        <v>607</v>
      </c>
    </row>
    <row r="85" spans="1:45" ht="15" customHeight="1" x14ac:dyDescent="0.25">
      <c r="A85">
        <v>1063</v>
      </c>
      <c r="B85" t="s">
        <v>321</v>
      </c>
      <c r="C85">
        <v>7</v>
      </c>
      <c r="D85" t="s">
        <v>468</v>
      </c>
      <c r="E85" t="s">
        <v>318</v>
      </c>
      <c r="F85" t="s">
        <v>335</v>
      </c>
      <c r="G85">
        <v>111</v>
      </c>
      <c r="H85">
        <v>88.22</v>
      </c>
      <c r="I85">
        <v>83.97</v>
      </c>
      <c r="J85">
        <v>41.75</v>
      </c>
      <c r="K85">
        <v>93.84</v>
      </c>
      <c r="L85">
        <v>43.41</v>
      </c>
      <c r="M85">
        <v>156</v>
      </c>
      <c r="N85">
        <v>2284</v>
      </c>
      <c r="O85">
        <v>25.35</v>
      </c>
      <c r="P85">
        <v>380</v>
      </c>
      <c r="Q85">
        <v>1.77</v>
      </c>
      <c r="R85">
        <v>0.1</v>
      </c>
      <c r="S85">
        <v>0.87</v>
      </c>
      <c r="T85">
        <v>24.46</v>
      </c>
      <c r="U85">
        <v>0.69</v>
      </c>
      <c r="V85">
        <v>0.39</v>
      </c>
      <c r="W85">
        <v>0.38</v>
      </c>
      <c r="X85">
        <v>66.64</v>
      </c>
      <c r="Y85">
        <v>0.14000000000000001</v>
      </c>
      <c r="Z85">
        <v>43.37</v>
      </c>
      <c r="AA85">
        <v>61.82</v>
      </c>
      <c r="AB85">
        <v>1.17</v>
      </c>
      <c r="AC85">
        <v>94.8</v>
      </c>
      <c r="AD85">
        <v>34.96</v>
      </c>
      <c r="AE85">
        <v>0.04</v>
      </c>
      <c r="AF85">
        <v>1.74</v>
      </c>
      <c r="AG85">
        <v>92.41</v>
      </c>
      <c r="AH85">
        <v>348</v>
      </c>
      <c r="AI85">
        <v>212</v>
      </c>
      <c r="AJ85">
        <v>23.81</v>
      </c>
      <c r="AK85">
        <v>2493</v>
      </c>
      <c r="AL85">
        <v>112</v>
      </c>
      <c r="AM85">
        <v>170</v>
      </c>
      <c r="AN85">
        <v>70.95</v>
      </c>
      <c r="AO85">
        <v>77.48</v>
      </c>
      <c r="AP85">
        <v>14.99</v>
      </c>
      <c r="AQ85">
        <v>15.24</v>
      </c>
      <c r="AR85">
        <v>0.28000000000000003</v>
      </c>
      <c r="AS85">
        <v>604</v>
      </c>
    </row>
    <row r="86" spans="1:45" ht="15" customHeight="1" x14ac:dyDescent="0.25">
      <c r="A86">
        <v>1063</v>
      </c>
      <c r="B86" t="s">
        <v>321</v>
      </c>
      <c r="C86">
        <v>9</v>
      </c>
      <c r="D86" t="s">
        <v>468</v>
      </c>
      <c r="E86" t="s">
        <v>318</v>
      </c>
      <c r="F86" t="s">
        <v>335</v>
      </c>
      <c r="G86">
        <v>260</v>
      </c>
      <c r="H86">
        <v>105</v>
      </c>
      <c r="I86">
        <v>101</v>
      </c>
      <c r="J86">
        <v>56.86</v>
      </c>
      <c r="K86">
        <v>196</v>
      </c>
      <c r="L86">
        <v>60.74</v>
      </c>
      <c r="M86">
        <v>200</v>
      </c>
      <c r="N86">
        <v>1924</v>
      </c>
      <c r="O86">
        <v>50.67</v>
      </c>
      <c r="P86">
        <v>373</v>
      </c>
      <c r="Q86">
        <v>4.58</v>
      </c>
      <c r="R86">
        <v>0.66</v>
      </c>
      <c r="S86">
        <v>3.76</v>
      </c>
      <c r="T86">
        <v>42.19</v>
      </c>
      <c r="U86">
        <v>1.33</v>
      </c>
      <c r="V86">
        <v>1.21</v>
      </c>
      <c r="W86">
        <v>0.66</v>
      </c>
      <c r="X86">
        <v>68.459999999999994</v>
      </c>
      <c r="Y86">
        <v>0.14000000000000001</v>
      </c>
      <c r="Z86">
        <v>45.2</v>
      </c>
      <c r="AA86">
        <v>82.26</v>
      </c>
      <c r="AB86">
        <v>1.06</v>
      </c>
      <c r="AC86">
        <v>133</v>
      </c>
      <c r="AD86">
        <v>61.52</v>
      </c>
      <c r="AE86">
        <v>0.04</v>
      </c>
      <c r="AF86">
        <v>3.93</v>
      </c>
      <c r="AG86">
        <v>87.51</v>
      </c>
      <c r="AH86">
        <v>453</v>
      </c>
      <c r="AI86">
        <v>179</v>
      </c>
      <c r="AJ86">
        <v>34.880000000000003</v>
      </c>
      <c r="AK86">
        <v>3172</v>
      </c>
      <c r="AL86">
        <v>126</v>
      </c>
      <c r="AM86">
        <v>240</v>
      </c>
      <c r="AN86">
        <v>317</v>
      </c>
      <c r="AO86">
        <v>130</v>
      </c>
      <c r="AP86">
        <v>19.22</v>
      </c>
      <c r="AQ86">
        <v>31.05</v>
      </c>
      <c r="AR86">
        <v>0.28000000000000003</v>
      </c>
      <c r="AS86">
        <v>701</v>
      </c>
    </row>
    <row r="87" spans="1:45" ht="15" customHeight="1" x14ac:dyDescent="0.25">
      <c r="A87">
        <v>1064</v>
      </c>
      <c r="B87" t="s">
        <v>170</v>
      </c>
      <c r="C87">
        <v>0</v>
      </c>
      <c r="D87" t="s">
        <v>468</v>
      </c>
      <c r="E87" t="s">
        <v>318</v>
      </c>
      <c r="F87" t="s">
        <v>335</v>
      </c>
      <c r="G87">
        <v>98.16</v>
      </c>
      <c r="H87">
        <v>35.26</v>
      </c>
      <c r="I87">
        <v>12.09</v>
      </c>
      <c r="J87">
        <v>62.07</v>
      </c>
      <c r="K87">
        <v>26.7</v>
      </c>
      <c r="L87">
        <v>18.510000000000002</v>
      </c>
      <c r="M87">
        <v>52.56</v>
      </c>
      <c r="N87">
        <v>1998.94</v>
      </c>
      <c r="O87">
        <v>75.16</v>
      </c>
      <c r="P87">
        <v>40.729999999999997</v>
      </c>
      <c r="Q87">
        <v>0.13</v>
      </c>
      <c r="R87">
        <v>0.28000000000000003</v>
      </c>
      <c r="S87">
        <v>2.25</v>
      </c>
      <c r="T87">
        <v>4.03</v>
      </c>
      <c r="U87">
        <v>0.27</v>
      </c>
      <c r="V87">
        <v>2.5299999999999998</v>
      </c>
      <c r="W87">
        <v>0.5</v>
      </c>
      <c r="X87">
        <v>61.12</v>
      </c>
      <c r="Y87">
        <v>0.35</v>
      </c>
      <c r="Z87">
        <v>15.59</v>
      </c>
      <c r="AA87">
        <v>0.33</v>
      </c>
      <c r="AB87">
        <v>0.09</v>
      </c>
      <c r="AC87">
        <v>0.56000000000000005</v>
      </c>
      <c r="AD87">
        <v>54.07</v>
      </c>
      <c r="AE87">
        <v>75.209999999999994</v>
      </c>
      <c r="AF87">
        <v>0.14000000000000001</v>
      </c>
      <c r="AG87">
        <v>27.27</v>
      </c>
      <c r="AH87">
        <v>272.17</v>
      </c>
      <c r="AI87">
        <v>102.59</v>
      </c>
      <c r="AJ87">
        <v>5.17</v>
      </c>
      <c r="AK87">
        <v>1051.3800000000001</v>
      </c>
      <c r="AL87">
        <v>12.43</v>
      </c>
      <c r="AM87">
        <v>81.92</v>
      </c>
      <c r="AN87">
        <v>9387.86</v>
      </c>
      <c r="AO87">
        <v>0.34</v>
      </c>
      <c r="AP87">
        <v>5.24</v>
      </c>
      <c r="AQ87">
        <v>6.1</v>
      </c>
      <c r="AR87">
        <v>0.53</v>
      </c>
      <c r="AS87">
        <v>229.89</v>
      </c>
    </row>
    <row r="88" spans="1:45" ht="15" customHeight="1" x14ac:dyDescent="0.25">
      <c r="A88">
        <v>1065</v>
      </c>
      <c r="B88" t="s">
        <v>171</v>
      </c>
      <c r="C88" t="s">
        <v>322</v>
      </c>
      <c r="D88" t="s">
        <v>468</v>
      </c>
      <c r="E88" t="s">
        <v>318</v>
      </c>
      <c r="F88" t="s">
        <v>335</v>
      </c>
      <c r="G88">
        <v>53.22</v>
      </c>
      <c r="H88">
        <v>132</v>
      </c>
      <c r="I88">
        <v>68.98</v>
      </c>
      <c r="J88">
        <v>0.47</v>
      </c>
      <c r="K88">
        <v>267</v>
      </c>
      <c r="L88">
        <v>118</v>
      </c>
      <c r="M88">
        <v>359</v>
      </c>
      <c r="N88">
        <v>561</v>
      </c>
      <c r="O88">
        <v>113</v>
      </c>
      <c r="P88">
        <v>228</v>
      </c>
      <c r="Q88">
        <v>455</v>
      </c>
      <c r="R88">
        <v>13.37</v>
      </c>
      <c r="S88">
        <v>192</v>
      </c>
      <c r="T88">
        <v>14.36</v>
      </c>
      <c r="U88">
        <v>1</v>
      </c>
      <c r="V88">
        <v>30.25</v>
      </c>
      <c r="W88">
        <v>2.27</v>
      </c>
      <c r="X88">
        <v>81.25</v>
      </c>
      <c r="Y88">
        <v>1.98</v>
      </c>
      <c r="Z88">
        <v>38.83</v>
      </c>
      <c r="AA88">
        <v>25.85</v>
      </c>
      <c r="AB88">
        <v>22.45</v>
      </c>
      <c r="AC88">
        <v>164</v>
      </c>
      <c r="AD88">
        <v>12.3</v>
      </c>
      <c r="AE88">
        <v>88.52</v>
      </c>
      <c r="AF88">
        <v>34.49</v>
      </c>
      <c r="AG88">
        <v>8.39</v>
      </c>
      <c r="AH88">
        <v>1846</v>
      </c>
      <c r="AI88">
        <v>872</v>
      </c>
      <c r="AJ88">
        <v>63.39</v>
      </c>
      <c r="AK88">
        <v>1477</v>
      </c>
      <c r="AL88">
        <v>110</v>
      </c>
      <c r="AM88">
        <v>140</v>
      </c>
      <c r="AN88">
        <v>2637</v>
      </c>
      <c r="AO88">
        <v>68.47</v>
      </c>
      <c r="AP88">
        <v>26.59</v>
      </c>
      <c r="AQ88">
        <v>21.15</v>
      </c>
      <c r="AR88">
        <v>46.44</v>
      </c>
      <c r="AS88">
        <v>106</v>
      </c>
    </row>
    <row r="89" spans="1:45" ht="15" customHeight="1" x14ac:dyDescent="0.25">
      <c r="A89">
        <v>1065</v>
      </c>
      <c r="B89" t="s">
        <v>171</v>
      </c>
      <c r="C89" t="s">
        <v>323</v>
      </c>
      <c r="D89" t="s">
        <v>468</v>
      </c>
      <c r="E89" t="s">
        <v>318</v>
      </c>
      <c r="F89" t="s">
        <v>337</v>
      </c>
      <c r="G89">
        <v>37.229999999999997</v>
      </c>
      <c r="H89">
        <v>0.81</v>
      </c>
      <c r="I89">
        <v>63.81</v>
      </c>
      <c r="J89">
        <v>0.47</v>
      </c>
      <c r="K89">
        <v>235</v>
      </c>
      <c r="L89">
        <v>29.13</v>
      </c>
      <c r="M89">
        <v>128</v>
      </c>
      <c r="N89">
        <v>85.65</v>
      </c>
      <c r="O89">
        <v>86.12</v>
      </c>
      <c r="P89">
        <v>19.41</v>
      </c>
      <c r="Q89">
        <v>56.44</v>
      </c>
      <c r="R89">
        <v>9.7100000000000009</v>
      </c>
      <c r="S89">
        <v>50.95</v>
      </c>
      <c r="T89">
        <v>11.39</v>
      </c>
      <c r="U89">
        <v>4.8</v>
      </c>
      <c r="V89">
        <v>2.91</v>
      </c>
      <c r="W89">
        <v>3.88</v>
      </c>
      <c r="X89">
        <v>5.59</v>
      </c>
      <c r="Y89">
        <v>10.61</v>
      </c>
      <c r="Z89">
        <v>0.73</v>
      </c>
      <c r="AA89">
        <v>26.87</v>
      </c>
      <c r="AB89">
        <v>11.77</v>
      </c>
      <c r="AC89">
        <v>69.2</v>
      </c>
      <c r="AD89">
        <v>21.89</v>
      </c>
      <c r="AE89">
        <v>7.39</v>
      </c>
      <c r="AF89">
        <v>14.92</v>
      </c>
      <c r="AG89">
        <v>8.07</v>
      </c>
      <c r="AH89">
        <v>45.54</v>
      </c>
      <c r="AI89">
        <v>29.2</v>
      </c>
      <c r="AJ89">
        <v>37.11</v>
      </c>
      <c r="AK89">
        <v>168</v>
      </c>
      <c r="AL89">
        <v>13.45</v>
      </c>
      <c r="AM89">
        <v>94.57</v>
      </c>
      <c r="AN89">
        <v>61.75</v>
      </c>
      <c r="AO89">
        <v>1.51</v>
      </c>
      <c r="AP89">
        <v>3.85</v>
      </c>
      <c r="AQ89">
        <v>5.62</v>
      </c>
      <c r="AR89">
        <v>25.57</v>
      </c>
      <c r="AS89">
        <v>106</v>
      </c>
    </row>
    <row r="90" spans="1:45" ht="15" customHeight="1" x14ac:dyDescent="0.25">
      <c r="A90">
        <v>1066</v>
      </c>
      <c r="B90" t="s">
        <v>324</v>
      </c>
      <c r="C90">
        <v>0</v>
      </c>
      <c r="D90" t="s">
        <v>468</v>
      </c>
      <c r="E90" t="s">
        <v>318</v>
      </c>
      <c r="F90" t="s">
        <v>335</v>
      </c>
      <c r="G90">
        <v>321.66000000000003</v>
      </c>
      <c r="H90">
        <v>530.37</v>
      </c>
      <c r="I90">
        <v>52.49</v>
      </c>
      <c r="J90">
        <v>73.39</v>
      </c>
      <c r="K90">
        <v>46.71</v>
      </c>
      <c r="L90">
        <v>31.24</v>
      </c>
      <c r="M90">
        <v>113.6</v>
      </c>
      <c r="N90">
        <v>2045.82</v>
      </c>
      <c r="O90">
        <v>49.96</v>
      </c>
      <c r="P90">
        <v>144.47999999999999</v>
      </c>
      <c r="Q90">
        <v>11.56</v>
      </c>
      <c r="R90">
        <v>0.62</v>
      </c>
      <c r="S90">
        <v>2.25</v>
      </c>
      <c r="T90">
        <v>4.38</v>
      </c>
      <c r="U90">
        <v>0.27</v>
      </c>
      <c r="V90">
        <v>2.5299999999999998</v>
      </c>
      <c r="W90">
        <v>0.5</v>
      </c>
      <c r="X90">
        <v>3.69</v>
      </c>
      <c r="Y90">
        <v>0.35</v>
      </c>
      <c r="Z90">
        <v>33.9</v>
      </c>
      <c r="AA90">
        <v>0.33</v>
      </c>
      <c r="AB90">
        <v>14.67</v>
      </c>
      <c r="AC90">
        <v>0.56000000000000005</v>
      </c>
      <c r="AD90">
        <v>2.64</v>
      </c>
      <c r="AE90">
        <v>6.44</v>
      </c>
      <c r="AF90">
        <v>0.82</v>
      </c>
      <c r="AG90">
        <v>31.51</v>
      </c>
      <c r="AH90">
        <v>2334.89</v>
      </c>
      <c r="AI90">
        <v>532.19000000000005</v>
      </c>
      <c r="AJ90">
        <v>14.22</v>
      </c>
      <c r="AK90">
        <v>4092.77</v>
      </c>
      <c r="AL90">
        <v>100.75</v>
      </c>
      <c r="AM90">
        <v>61.66</v>
      </c>
      <c r="AN90">
        <v>20941.849999999999</v>
      </c>
      <c r="AO90">
        <v>0.34</v>
      </c>
      <c r="AP90">
        <v>6.44</v>
      </c>
      <c r="AQ90">
        <v>6.58</v>
      </c>
      <c r="AR90">
        <v>0.53</v>
      </c>
      <c r="AS90">
        <v>171.37</v>
      </c>
    </row>
    <row r="91" spans="1:45" ht="15" customHeight="1" x14ac:dyDescent="0.25">
      <c r="A91">
        <v>1067</v>
      </c>
      <c r="B91" t="s">
        <v>173</v>
      </c>
      <c r="C91">
        <v>0</v>
      </c>
      <c r="D91" t="s">
        <v>468</v>
      </c>
      <c r="E91" t="s">
        <v>318</v>
      </c>
      <c r="F91" t="s">
        <v>335</v>
      </c>
      <c r="G91">
        <v>225.19</v>
      </c>
      <c r="H91">
        <v>12.06</v>
      </c>
      <c r="I91">
        <v>20.43</v>
      </c>
      <c r="J91">
        <v>0.67</v>
      </c>
      <c r="K91">
        <v>25.6</v>
      </c>
      <c r="L91">
        <v>19.940000000000001</v>
      </c>
      <c r="M91">
        <v>37.04</v>
      </c>
      <c r="N91">
        <v>2902.77</v>
      </c>
      <c r="O91">
        <v>38.450000000000003</v>
      </c>
      <c r="P91">
        <v>13.02</v>
      </c>
      <c r="Q91">
        <v>58.25</v>
      </c>
      <c r="R91">
        <v>1.17</v>
      </c>
      <c r="S91">
        <v>20.239999999999998</v>
      </c>
      <c r="T91">
        <v>1.43</v>
      </c>
      <c r="U91">
        <v>0.27</v>
      </c>
      <c r="V91">
        <v>2.5299999999999998</v>
      </c>
      <c r="W91">
        <v>0.5</v>
      </c>
      <c r="X91">
        <v>9.74</v>
      </c>
      <c r="Y91">
        <v>0.35</v>
      </c>
      <c r="Z91">
        <v>21.78</v>
      </c>
      <c r="AA91">
        <v>0.33</v>
      </c>
      <c r="AB91">
        <v>12.37</v>
      </c>
      <c r="AC91">
        <v>8.4600000000000009</v>
      </c>
      <c r="AD91">
        <v>1.76</v>
      </c>
      <c r="AE91">
        <v>0.48</v>
      </c>
      <c r="AF91">
        <v>2.5299999999999998</v>
      </c>
      <c r="AG91">
        <v>1.05</v>
      </c>
      <c r="AH91">
        <v>17626.150000000001</v>
      </c>
      <c r="AI91">
        <v>181.15</v>
      </c>
      <c r="AJ91">
        <v>6.3</v>
      </c>
      <c r="AK91">
        <v>1217.73</v>
      </c>
      <c r="AL91">
        <v>39.57</v>
      </c>
      <c r="AM91">
        <v>76.290000000000006</v>
      </c>
      <c r="AN91">
        <v>19800.439999999999</v>
      </c>
      <c r="AO91">
        <v>4.79</v>
      </c>
      <c r="AP91">
        <v>2.46</v>
      </c>
      <c r="AQ91">
        <v>2.67</v>
      </c>
      <c r="AR91">
        <v>0.53</v>
      </c>
      <c r="AS91">
        <v>103.92</v>
      </c>
    </row>
    <row r="92" spans="1:45" ht="15" customHeight="1" x14ac:dyDescent="0.25">
      <c r="A92">
        <v>1068</v>
      </c>
      <c r="B92" t="s">
        <v>174</v>
      </c>
      <c r="C92">
        <v>0</v>
      </c>
      <c r="D92" t="s">
        <v>468</v>
      </c>
      <c r="E92" t="s">
        <v>318</v>
      </c>
      <c r="F92" t="s">
        <v>335</v>
      </c>
      <c r="G92">
        <v>163.38999999999999</v>
      </c>
      <c r="H92">
        <v>64.09</v>
      </c>
      <c r="I92">
        <v>15.76</v>
      </c>
      <c r="J92">
        <v>0.67</v>
      </c>
      <c r="K92">
        <v>59.9</v>
      </c>
      <c r="L92">
        <v>98.98</v>
      </c>
      <c r="M92">
        <v>107.71</v>
      </c>
      <c r="N92">
        <v>2573.9</v>
      </c>
      <c r="O92">
        <v>57.2</v>
      </c>
      <c r="P92">
        <v>5.26</v>
      </c>
      <c r="Q92">
        <v>3.95</v>
      </c>
      <c r="R92">
        <v>0.28000000000000003</v>
      </c>
      <c r="S92">
        <v>2.25</v>
      </c>
      <c r="T92">
        <v>0.82</v>
      </c>
      <c r="U92">
        <v>0.27</v>
      </c>
      <c r="V92">
        <v>2.5299999999999998</v>
      </c>
      <c r="W92">
        <v>0.5</v>
      </c>
      <c r="X92">
        <v>1.07</v>
      </c>
      <c r="Y92">
        <v>0.35</v>
      </c>
      <c r="Z92">
        <v>13.14</v>
      </c>
      <c r="AA92">
        <v>0.61</v>
      </c>
      <c r="AB92">
        <v>0.09</v>
      </c>
      <c r="AC92">
        <v>0.56000000000000005</v>
      </c>
      <c r="AD92">
        <v>1.28</v>
      </c>
      <c r="AE92">
        <v>0.48</v>
      </c>
      <c r="AF92">
        <v>0.18</v>
      </c>
      <c r="AG92">
        <v>0.68</v>
      </c>
      <c r="AH92">
        <v>1356.3</v>
      </c>
      <c r="AI92">
        <v>238.88</v>
      </c>
      <c r="AJ92">
        <v>11.57</v>
      </c>
      <c r="AK92">
        <v>2087.7800000000002</v>
      </c>
      <c r="AL92">
        <v>11.56</v>
      </c>
      <c r="AM92">
        <v>56.73</v>
      </c>
      <c r="AN92">
        <v>16919.330000000002</v>
      </c>
      <c r="AO92">
        <v>51.4</v>
      </c>
      <c r="AP92">
        <v>2.15</v>
      </c>
      <c r="AQ92">
        <v>14.16</v>
      </c>
      <c r="AR92">
        <v>0.53</v>
      </c>
      <c r="AS92">
        <v>110.88</v>
      </c>
    </row>
    <row r="93" spans="1:45" ht="15" customHeight="1" x14ac:dyDescent="0.25">
      <c r="A93">
        <v>1069</v>
      </c>
      <c r="B93" t="s">
        <v>175</v>
      </c>
      <c r="C93">
        <v>0</v>
      </c>
      <c r="D93" t="s">
        <v>468</v>
      </c>
      <c r="E93" t="s">
        <v>318</v>
      </c>
      <c r="F93" t="s">
        <v>335</v>
      </c>
      <c r="G93">
        <v>304.5</v>
      </c>
      <c r="H93">
        <v>129</v>
      </c>
      <c r="I93">
        <v>51</v>
      </c>
      <c r="J93">
        <v>283</v>
      </c>
      <c r="K93">
        <v>17</v>
      </c>
      <c r="L93">
        <v>181</v>
      </c>
      <c r="M93">
        <v>31</v>
      </c>
      <c r="N93">
        <v>10752</v>
      </c>
      <c r="O93">
        <v>53</v>
      </c>
      <c r="P93">
        <v>33</v>
      </c>
      <c r="Q93">
        <v>30</v>
      </c>
      <c r="R93">
        <v>20.5</v>
      </c>
      <c r="S93">
        <v>17.5</v>
      </c>
      <c r="T93">
        <v>17.5</v>
      </c>
      <c r="U93">
        <v>23</v>
      </c>
      <c r="V93">
        <v>61</v>
      </c>
      <c r="W93">
        <v>13</v>
      </c>
      <c r="X93">
        <v>31</v>
      </c>
      <c r="Y93">
        <v>16</v>
      </c>
      <c r="Z93">
        <v>396.5</v>
      </c>
      <c r="AA93">
        <v>34</v>
      </c>
      <c r="AB93">
        <v>28</v>
      </c>
      <c r="AC93">
        <v>22</v>
      </c>
      <c r="AD93">
        <v>20.5</v>
      </c>
      <c r="AE93">
        <v>12</v>
      </c>
      <c r="AF93">
        <v>31</v>
      </c>
      <c r="AG93">
        <v>27</v>
      </c>
      <c r="AH93">
        <v>3085</v>
      </c>
      <c r="AI93">
        <v>1234</v>
      </c>
      <c r="AJ93">
        <v>25.5</v>
      </c>
      <c r="AK93">
        <v>424.5</v>
      </c>
      <c r="AL93">
        <v>180</v>
      </c>
      <c r="AM93">
        <v>49.5</v>
      </c>
      <c r="AN93">
        <v>9077</v>
      </c>
      <c r="AO93">
        <v>33.5</v>
      </c>
      <c r="AP93">
        <v>216</v>
      </c>
      <c r="AQ93">
        <v>77</v>
      </c>
      <c r="AR93">
        <v>21</v>
      </c>
      <c r="AS93">
        <v>24</v>
      </c>
    </row>
    <row r="94" spans="1:45" ht="15" customHeight="1" x14ac:dyDescent="0.25">
      <c r="A94">
        <v>1070</v>
      </c>
      <c r="B94" t="s">
        <v>176</v>
      </c>
      <c r="C94">
        <v>0</v>
      </c>
      <c r="D94" t="s">
        <v>468</v>
      </c>
      <c r="E94" t="s">
        <v>318</v>
      </c>
      <c r="F94" t="s">
        <v>335</v>
      </c>
      <c r="G94">
        <v>191.72</v>
      </c>
      <c r="H94">
        <v>42.49</v>
      </c>
      <c r="I94">
        <v>7.68</v>
      </c>
      <c r="J94">
        <v>0.67</v>
      </c>
      <c r="K94">
        <v>33.36</v>
      </c>
      <c r="L94">
        <v>10.44</v>
      </c>
      <c r="M94">
        <v>22.71</v>
      </c>
      <c r="N94">
        <v>2038.28</v>
      </c>
      <c r="O94">
        <v>25.98</v>
      </c>
      <c r="P94">
        <v>7.36</v>
      </c>
      <c r="Q94">
        <v>0.13</v>
      </c>
      <c r="R94">
        <v>0.28000000000000003</v>
      </c>
      <c r="S94">
        <v>2.25</v>
      </c>
      <c r="T94">
        <v>0.45</v>
      </c>
      <c r="U94">
        <v>0.27</v>
      </c>
      <c r="V94">
        <v>2.5299999999999998</v>
      </c>
      <c r="W94">
        <v>0.5</v>
      </c>
      <c r="X94">
        <v>0.26</v>
      </c>
      <c r="Y94">
        <v>0.35</v>
      </c>
      <c r="Z94">
        <v>2.73</v>
      </c>
      <c r="AA94">
        <v>0.33</v>
      </c>
      <c r="AB94">
        <v>0.09</v>
      </c>
      <c r="AC94">
        <v>0.56000000000000005</v>
      </c>
      <c r="AD94">
        <v>1.01</v>
      </c>
      <c r="AE94">
        <v>0.48</v>
      </c>
      <c r="AF94">
        <v>0.14000000000000001</v>
      </c>
      <c r="AG94">
        <v>0.52</v>
      </c>
      <c r="AH94">
        <v>225.61</v>
      </c>
      <c r="AI94">
        <v>159.52000000000001</v>
      </c>
      <c r="AJ94">
        <v>6.66</v>
      </c>
      <c r="AK94">
        <v>1867.52</v>
      </c>
      <c r="AL94">
        <v>8.43</v>
      </c>
      <c r="AM94">
        <v>35.67</v>
      </c>
      <c r="AN94">
        <v>11849.41</v>
      </c>
      <c r="AO94">
        <v>0.34</v>
      </c>
      <c r="AP94">
        <v>2.36</v>
      </c>
      <c r="AQ94">
        <v>4.91</v>
      </c>
      <c r="AR94">
        <v>0.53</v>
      </c>
      <c r="AS94">
        <v>45.34</v>
      </c>
    </row>
    <row r="95" spans="1:45" ht="15" customHeight="1" x14ac:dyDescent="0.25">
      <c r="A95">
        <v>1072</v>
      </c>
      <c r="B95" t="s">
        <v>178</v>
      </c>
      <c r="C95">
        <v>0</v>
      </c>
      <c r="D95" t="s">
        <v>468</v>
      </c>
      <c r="E95" t="s">
        <v>318</v>
      </c>
      <c r="F95" t="s">
        <v>335</v>
      </c>
      <c r="G95">
        <v>112.33</v>
      </c>
      <c r="H95">
        <v>128.1</v>
      </c>
      <c r="I95">
        <v>12.56</v>
      </c>
      <c r="J95">
        <v>53.26</v>
      </c>
      <c r="K95">
        <v>14.79</v>
      </c>
      <c r="L95">
        <v>85.96</v>
      </c>
      <c r="M95">
        <v>170.95</v>
      </c>
      <c r="N95">
        <v>1005.07</v>
      </c>
      <c r="O95">
        <v>68.14</v>
      </c>
      <c r="P95">
        <v>0.61</v>
      </c>
      <c r="Q95">
        <v>293.27</v>
      </c>
      <c r="R95">
        <v>0.28000000000000003</v>
      </c>
      <c r="S95">
        <v>5.41</v>
      </c>
      <c r="T95">
        <v>0.82</v>
      </c>
      <c r="U95">
        <v>0.27</v>
      </c>
      <c r="V95">
        <v>5.23</v>
      </c>
      <c r="W95">
        <v>0.54</v>
      </c>
      <c r="X95">
        <v>22.17</v>
      </c>
      <c r="Y95">
        <v>0.35</v>
      </c>
      <c r="Z95">
        <v>17.809999999999999</v>
      </c>
      <c r="AA95">
        <v>0.33</v>
      </c>
      <c r="AB95">
        <v>0.09</v>
      </c>
      <c r="AC95">
        <v>0.56000000000000005</v>
      </c>
      <c r="AD95">
        <v>1.34</v>
      </c>
      <c r="AE95">
        <v>45.64</v>
      </c>
      <c r="AF95">
        <v>0.68</v>
      </c>
      <c r="AG95">
        <v>0.99</v>
      </c>
      <c r="AH95">
        <v>659.15</v>
      </c>
      <c r="AI95">
        <v>401.76</v>
      </c>
      <c r="AJ95">
        <v>38.15</v>
      </c>
      <c r="AK95">
        <v>857.64</v>
      </c>
      <c r="AL95">
        <v>5.09</v>
      </c>
      <c r="AM95">
        <v>17.59</v>
      </c>
      <c r="AN95">
        <v>17149.54</v>
      </c>
      <c r="AO95">
        <v>61.52</v>
      </c>
      <c r="AP95">
        <v>4.8499999999999996</v>
      </c>
      <c r="AQ95">
        <v>10.53</v>
      </c>
      <c r="AR95">
        <v>12.8</v>
      </c>
      <c r="AS95">
        <v>24.93</v>
      </c>
    </row>
    <row r="96" spans="1:45" ht="15" customHeight="1" x14ac:dyDescent="0.25">
      <c r="A96">
        <v>1072</v>
      </c>
      <c r="B96" t="s">
        <v>178</v>
      </c>
      <c r="C96">
        <v>3</v>
      </c>
      <c r="D96" t="s">
        <v>468</v>
      </c>
      <c r="E96" t="s">
        <v>318</v>
      </c>
      <c r="F96" t="s">
        <v>335</v>
      </c>
      <c r="G96">
        <v>66.16</v>
      </c>
      <c r="H96">
        <v>143.36000000000001</v>
      </c>
      <c r="I96">
        <v>9.9</v>
      </c>
      <c r="J96">
        <v>47.11</v>
      </c>
      <c r="K96">
        <v>25.6</v>
      </c>
      <c r="L96">
        <v>64.92</v>
      </c>
      <c r="M96">
        <v>128.25</v>
      </c>
      <c r="N96">
        <v>723.65</v>
      </c>
      <c r="O96">
        <v>52.74</v>
      </c>
      <c r="P96">
        <v>0.35</v>
      </c>
      <c r="Q96">
        <v>289.89</v>
      </c>
      <c r="R96">
        <v>0.28000000000000003</v>
      </c>
      <c r="S96">
        <v>7.18</v>
      </c>
      <c r="T96">
        <v>0.67</v>
      </c>
      <c r="U96">
        <v>0.27</v>
      </c>
      <c r="V96">
        <v>3.8</v>
      </c>
      <c r="W96">
        <v>0.5</v>
      </c>
      <c r="X96">
        <v>20.67</v>
      </c>
      <c r="Y96">
        <v>0.35</v>
      </c>
      <c r="Z96">
        <v>9.2899999999999991</v>
      </c>
      <c r="AA96">
        <v>0.33</v>
      </c>
      <c r="AB96">
        <v>0.09</v>
      </c>
      <c r="AC96">
        <v>0.56000000000000005</v>
      </c>
      <c r="AD96">
        <v>1.23</v>
      </c>
      <c r="AE96">
        <v>42.45</v>
      </c>
      <c r="AF96">
        <v>0.42</v>
      </c>
      <c r="AG96">
        <v>1.01</v>
      </c>
      <c r="AH96">
        <v>380.96</v>
      </c>
      <c r="AI96">
        <v>266.27999999999997</v>
      </c>
      <c r="AJ96">
        <v>37.9</v>
      </c>
      <c r="AK96">
        <v>960.13</v>
      </c>
      <c r="AL96">
        <v>1.69</v>
      </c>
      <c r="AM96">
        <v>34.549999999999997</v>
      </c>
      <c r="AN96">
        <v>8856.2999999999993</v>
      </c>
      <c r="AO96">
        <v>51.24</v>
      </c>
      <c r="AP96">
        <v>4.62</v>
      </c>
      <c r="AQ96">
        <v>7.36</v>
      </c>
      <c r="AR96">
        <v>11.09</v>
      </c>
      <c r="AS96">
        <v>22.68</v>
      </c>
    </row>
    <row r="97" spans="1:45" ht="15" customHeight="1" x14ac:dyDescent="0.25">
      <c r="A97">
        <v>1072</v>
      </c>
      <c r="B97" t="s">
        <v>178</v>
      </c>
      <c r="C97">
        <v>35</v>
      </c>
      <c r="D97" t="s">
        <v>468</v>
      </c>
      <c r="E97" t="s">
        <v>318</v>
      </c>
      <c r="F97" t="s">
        <v>335</v>
      </c>
      <c r="G97">
        <v>168.29</v>
      </c>
      <c r="H97">
        <v>137.44999999999999</v>
      </c>
      <c r="I97">
        <v>7.04</v>
      </c>
      <c r="J97">
        <v>38.32</v>
      </c>
      <c r="K97">
        <v>8.7200000000000006</v>
      </c>
      <c r="L97">
        <v>53.32</v>
      </c>
      <c r="M97">
        <v>130.83000000000001</v>
      </c>
      <c r="N97">
        <v>1256.55</v>
      </c>
      <c r="O97">
        <v>48.55</v>
      </c>
      <c r="P97">
        <v>0.82</v>
      </c>
      <c r="Q97">
        <v>297.33</v>
      </c>
      <c r="R97">
        <v>0.28000000000000003</v>
      </c>
      <c r="S97">
        <v>5.41</v>
      </c>
      <c r="T97">
        <v>0.4</v>
      </c>
      <c r="U97">
        <v>0.27</v>
      </c>
      <c r="V97">
        <v>2.5299999999999998</v>
      </c>
      <c r="W97">
        <v>0.5</v>
      </c>
      <c r="X97">
        <v>21.99</v>
      </c>
      <c r="Y97">
        <v>0.35</v>
      </c>
      <c r="Z97">
        <v>10.93</v>
      </c>
      <c r="AA97">
        <v>0.33</v>
      </c>
      <c r="AB97">
        <v>0.09</v>
      </c>
      <c r="AC97">
        <v>0.56000000000000005</v>
      </c>
      <c r="AD97">
        <v>0.62</v>
      </c>
      <c r="AE97">
        <v>46.58</v>
      </c>
      <c r="AF97">
        <v>0.33</v>
      </c>
      <c r="AG97">
        <v>0.77</v>
      </c>
      <c r="AH97">
        <v>401.86</v>
      </c>
      <c r="AI97">
        <v>216.57</v>
      </c>
      <c r="AJ97">
        <v>36.07</v>
      </c>
      <c r="AK97">
        <v>743.35</v>
      </c>
      <c r="AL97">
        <v>0.56000000000000005</v>
      </c>
      <c r="AM97">
        <v>16.649999999999999</v>
      </c>
      <c r="AN97">
        <v>29341.05</v>
      </c>
      <c r="AO97">
        <v>41.21</v>
      </c>
      <c r="AP97">
        <v>6.4</v>
      </c>
      <c r="AQ97">
        <v>7.68</v>
      </c>
      <c r="AR97">
        <v>12.87</v>
      </c>
      <c r="AS97">
        <v>36.770000000000003</v>
      </c>
    </row>
    <row r="98" spans="1:45" ht="15" customHeight="1" x14ac:dyDescent="0.25">
      <c r="A98">
        <v>1074</v>
      </c>
      <c r="B98" t="s">
        <v>179</v>
      </c>
      <c r="C98">
        <v>0</v>
      </c>
      <c r="D98" t="s">
        <v>468</v>
      </c>
      <c r="E98" t="s">
        <v>318</v>
      </c>
      <c r="F98" t="s">
        <v>335</v>
      </c>
      <c r="G98">
        <v>143.59</v>
      </c>
      <c r="H98">
        <v>246.22</v>
      </c>
      <c r="I98">
        <v>19.57</v>
      </c>
      <c r="J98">
        <v>0.67</v>
      </c>
      <c r="K98">
        <v>52.23</v>
      </c>
      <c r="L98">
        <v>52.24</v>
      </c>
      <c r="M98">
        <v>368.95</v>
      </c>
      <c r="N98">
        <v>1580.62</v>
      </c>
      <c r="O98">
        <v>107.32</v>
      </c>
      <c r="P98">
        <v>21.11</v>
      </c>
      <c r="Q98">
        <v>0.13</v>
      </c>
      <c r="R98">
        <v>52.72</v>
      </c>
      <c r="S98">
        <v>2.25</v>
      </c>
      <c r="T98">
        <v>0.85</v>
      </c>
      <c r="U98">
        <v>0.27</v>
      </c>
      <c r="V98">
        <v>2.5299999999999998</v>
      </c>
      <c r="W98">
        <v>0.81</v>
      </c>
      <c r="X98">
        <v>14.31</v>
      </c>
      <c r="Y98">
        <v>0.35</v>
      </c>
      <c r="Z98">
        <v>2.17</v>
      </c>
      <c r="AA98">
        <v>3.57</v>
      </c>
      <c r="AB98">
        <v>19.84</v>
      </c>
      <c r="AC98">
        <v>0.56000000000000005</v>
      </c>
      <c r="AD98">
        <v>1.28</v>
      </c>
      <c r="AE98">
        <v>0.48</v>
      </c>
      <c r="AF98">
        <v>0.23</v>
      </c>
      <c r="AG98">
        <v>9.42</v>
      </c>
      <c r="AH98">
        <v>1232.29</v>
      </c>
      <c r="AI98">
        <v>366.19</v>
      </c>
      <c r="AJ98">
        <v>8.9700000000000006</v>
      </c>
      <c r="AK98">
        <v>2641.78</v>
      </c>
      <c r="AL98">
        <v>45.55</v>
      </c>
      <c r="AM98">
        <v>50.62</v>
      </c>
      <c r="AN98">
        <v>11336.99</v>
      </c>
      <c r="AO98">
        <v>124.74</v>
      </c>
      <c r="AP98">
        <v>2.29</v>
      </c>
      <c r="AQ98">
        <v>7.54</v>
      </c>
      <c r="AR98">
        <v>0.53</v>
      </c>
      <c r="AS98">
        <v>240.3</v>
      </c>
    </row>
    <row r="99" spans="1:45" ht="15" customHeight="1" x14ac:dyDescent="0.25">
      <c r="A99">
        <v>1074</v>
      </c>
      <c r="B99" t="s">
        <v>179</v>
      </c>
      <c r="C99">
        <v>3</v>
      </c>
      <c r="D99" t="s">
        <v>468</v>
      </c>
      <c r="E99" t="s">
        <v>318</v>
      </c>
      <c r="F99" t="s">
        <v>335</v>
      </c>
      <c r="G99">
        <v>169.87</v>
      </c>
      <c r="H99">
        <v>223.05</v>
      </c>
      <c r="I99">
        <v>26.44</v>
      </c>
      <c r="J99">
        <v>0.67</v>
      </c>
      <c r="K99">
        <v>36.700000000000003</v>
      </c>
      <c r="L99">
        <v>20.61</v>
      </c>
      <c r="M99">
        <v>315.43</v>
      </c>
      <c r="N99">
        <v>1850.52</v>
      </c>
      <c r="O99">
        <v>76.41</v>
      </c>
      <c r="P99">
        <v>23.13</v>
      </c>
      <c r="Q99">
        <v>0.13</v>
      </c>
      <c r="R99">
        <v>49.98</v>
      </c>
      <c r="S99">
        <v>2.25</v>
      </c>
      <c r="T99">
        <v>1.4</v>
      </c>
      <c r="U99">
        <v>0.27</v>
      </c>
      <c r="V99">
        <v>2.5299999999999998</v>
      </c>
      <c r="W99">
        <v>0.62</v>
      </c>
      <c r="X99">
        <v>3.55</v>
      </c>
      <c r="Y99">
        <v>0.35</v>
      </c>
      <c r="Z99">
        <v>3.41</v>
      </c>
      <c r="AA99">
        <v>0.33</v>
      </c>
      <c r="AB99">
        <v>0.09</v>
      </c>
      <c r="AC99">
        <v>0.56000000000000005</v>
      </c>
      <c r="AD99">
        <v>2.09</v>
      </c>
      <c r="AE99">
        <v>0.48</v>
      </c>
      <c r="AF99">
        <v>0.14000000000000001</v>
      </c>
      <c r="AG99">
        <v>7.24</v>
      </c>
      <c r="AH99">
        <v>617.62</v>
      </c>
      <c r="AI99">
        <v>426.03</v>
      </c>
      <c r="AJ99">
        <v>8.66</v>
      </c>
      <c r="AK99">
        <v>1959.55</v>
      </c>
      <c r="AL99">
        <v>33.49</v>
      </c>
      <c r="AM99">
        <v>64.739999999999995</v>
      </c>
      <c r="AN99">
        <v>23007.13</v>
      </c>
      <c r="AO99">
        <v>40.880000000000003</v>
      </c>
      <c r="AP99">
        <v>4.66</v>
      </c>
      <c r="AQ99">
        <v>7.71</v>
      </c>
      <c r="AR99">
        <v>0.53</v>
      </c>
      <c r="AS99">
        <v>192.42</v>
      </c>
    </row>
    <row r="100" spans="1:45" ht="15" customHeight="1" x14ac:dyDescent="0.25">
      <c r="A100">
        <v>1074</v>
      </c>
      <c r="B100" t="s">
        <v>179</v>
      </c>
      <c r="C100">
        <v>9</v>
      </c>
      <c r="D100" t="s">
        <v>468</v>
      </c>
      <c r="E100" t="s">
        <v>318</v>
      </c>
      <c r="F100" t="s">
        <v>335</v>
      </c>
      <c r="G100">
        <v>171.81</v>
      </c>
      <c r="H100">
        <v>234.06</v>
      </c>
      <c r="I100">
        <v>18.12</v>
      </c>
      <c r="J100">
        <v>0.67</v>
      </c>
      <c r="K100">
        <v>25.6</v>
      </c>
      <c r="L100">
        <v>14.37</v>
      </c>
      <c r="M100">
        <v>261.48</v>
      </c>
      <c r="N100">
        <v>1762.84</v>
      </c>
      <c r="O100">
        <v>90.4</v>
      </c>
      <c r="P100">
        <v>13.09</v>
      </c>
      <c r="Q100">
        <v>0.13</v>
      </c>
      <c r="R100">
        <v>38.049999999999997</v>
      </c>
      <c r="S100">
        <v>2.25</v>
      </c>
      <c r="T100">
        <v>0.85</v>
      </c>
      <c r="U100">
        <v>0.27</v>
      </c>
      <c r="V100">
        <v>2.5299999999999998</v>
      </c>
      <c r="W100">
        <v>0.5</v>
      </c>
      <c r="X100">
        <v>1.91</v>
      </c>
      <c r="Y100">
        <v>0.35</v>
      </c>
      <c r="Z100">
        <v>2.11</v>
      </c>
      <c r="AA100">
        <v>0.33</v>
      </c>
      <c r="AB100">
        <v>0.09</v>
      </c>
      <c r="AC100">
        <v>0.56000000000000005</v>
      </c>
      <c r="AD100">
        <v>0.85</v>
      </c>
      <c r="AE100">
        <v>0.48</v>
      </c>
      <c r="AF100">
        <v>0.14000000000000001</v>
      </c>
      <c r="AG100">
        <v>5.56</v>
      </c>
      <c r="AH100">
        <v>341.29</v>
      </c>
      <c r="AI100">
        <v>486.86</v>
      </c>
      <c r="AJ100">
        <v>4.7699999999999996</v>
      </c>
      <c r="AK100">
        <v>1949.98</v>
      </c>
      <c r="AL100">
        <v>42.38</v>
      </c>
      <c r="AM100">
        <v>55.24</v>
      </c>
      <c r="AN100">
        <v>23812.42</v>
      </c>
      <c r="AO100">
        <v>140.96</v>
      </c>
      <c r="AP100">
        <v>3.07</v>
      </c>
      <c r="AQ100">
        <v>8</v>
      </c>
      <c r="AR100">
        <v>0.53</v>
      </c>
      <c r="AS100">
        <v>176.51</v>
      </c>
    </row>
    <row r="101" spans="1:45" ht="15" customHeight="1" x14ac:dyDescent="0.25">
      <c r="A101">
        <v>1074</v>
      </c>
      <c r="B101" t="s">
        <v>179</v>
      </c>
      <c r="C101">
        <v>28</v>
      </c>
      <c r="D101" t="s">
        <v>468</v>
      </c>
      <c r="E101" t="s">
        <v>318</v>
      </c>
      <c r="F101" t="s">
        <v>335</v>
      </c>
      <c r="G101">
        <v>152.80000000000001</v>
      </c>
      <c r="H101">
        <v>223.07</v>
      </c>
      <c r="I101">
        <v>12.4</v>
      </c>
      <c r="J101">
        <v>0.67</v>
      </c>
      <c r="K101">
        <v>9.69</v>
      </c>
      <c r="L101">
        <v>20.16</v>
      </c>
      <c r="M101">
        <v>265.60000000000002</v>
      </c>
      <c r="N101">
        <v>1806.66</v>
      </c>
      <c r="O101">
        <v>83.81</v>
      </c>
      <c r="P101">
        <v>0.73</v>
      </c>
      <c r="Q101">
        <v>0.13</v>
      </c>
      <c r="R101">
        <v>8.57</v>
      </c>
      <c r="S101">
        <v>9.64</v>
      </c>
      <c r="T101">
        <v>0.45</v>
      </c>
      <c r="U101">
        <v>0.27</v>
      </c>
      <c r="V101">
        <v>2.5299999999999998</v>
      </c>
      <c r="W101">
        <v>0.5</v>
      </c>
      <c r="X101">
        <v>1.1000000000000001</v>
      </c>
      <c r="Y101">
        <v>0.35</v>
      </c>
      <c r="Z101">
        <v>1.6</v>
      </c>
      <c r="AA101">
        <v>1.1000000000000001</v>
      </c>
      <c r="AB101">
        <v>0.09</v>
      </c>
      <c r="AC101">
        <v>0.56000000000000005</v>
      </c>
      <c r="AD101">
        <v>0.4</v>
      </c>
      <c r="AE101">
        <v>0.48</v>
      </c>
      <c r="AF101">
        <v>0.14000000000000001</v>
      </c>
      <c r="AG101">
        <v>2.19</v>
      </c>
      <c r="AH101">
        <v>326.95999999999998</v>
      </c>
      <c r="AI101">
        <v>687.1</v>
      </c>
      <c r="AJ101">
        <v>1.77</v>
      </c>
      <c r="AK101">
        <v>2093.79</v>
      </c>
      <c r="AL101">
        <v>25.34</v>
      </c>
      <c r="AM101">
        <v>38.93</v>
      </c>
      <c r="AN101">
        <v>24407.74</v>
      </c>
      <c r="AO101">
        <v>174.72</v>
      </c>
      <c r="AP101">
        <v>5.24</v>
      </c>
      <c r="AQ101">
        <v>7.56</v>
      </c>
      <c r="AR101">
        <v>0.53</v>
      </c>
      <c r="AS101">
        <v>99.28</v>
      </c>
    </row>
    <row r="102" spans="1:45" ht="15" customHeight="1" x14ac:dyDescent="0.25">
      <c r="A102">
        <v>1075</v>
      </c>
      <c r="B102" t="s">
        <v>180</v>
      </c>
      <c r="C102">
        <v>0</v>
      </c>
      <c r="D102" t="s">
        <v>468</v>
      </c>
      <c r="E102" t="s">
        <v>318</v>
      </c>
      <c r="F102" t="s">
        <v>335</v>
      </c>
      <c r="G102">
        <v>84.64</v>
      </c>
      <c r="H102">
        <v>695.09</v>
      </c>
      <c r="I102">
        <v>11.94</v>
      </c>
      <c r="J102">
        <v>0.67</v>
      </c>
      <c r="K102">
        <v>16.899999999999999</v>
      </c>
      <c r="L102">
        <v>46.83</v>
      </c>
      <c r="M102">
        <v>6.72</v>
      </c>
      <c r="N102">
        <v>1466.15</v>
      </c>
      <c r="O102">
        <v>7.95</v>
      </c>
      <c r="P102">
        <v>35.72</v>
      </c>
      <c r="Q102">
        <v>0.13</v>
      </c>
      <c r="R102">
        <v>0.28000000000000003</v>
      </c>
      <c r="S102">
        <v>2.25</v>
      </c>
      <c r="T102">
        <v>0.4</v>
      </c>
      <c r="U102">
        <v>0.27</v>
      </c>
      <c r="V102">
        <v>2.5299999999999998</v>
      </c>
      <c r="W102">
        <v>0.5</v>
      </c>
      <c r="X102">
        <v>0.26</v>
      </c>
      <c r="Y102">
        <v>0.35</v>
      </c>
      <c r="Z102">
        <v>17.16</v>
      </c>
      <c r="AA102">
        <v>0.33</v>
      </c>
      <c r="AB102">
        <v>0.09</v>
      </c>
      <c r="AC102">
        <v>0.56000000000000005</v>
      </c>
      <c r="AD102">
        <v>0.4</v>
      </c>
      <c r="AE102">
        <v>0.48</v>
      </c>
      <c r="AF102">
        <v>0.14000000000000001</v>
      </c>
      <c r="AG102">
        <v>6.8</v>
      </c>
      <c r="AH102">
        <v>311.94</v>
      </c>
      <c r="AI102">
        <v>705.11</v>
      </c>
      <c r="AJ102">
        <v>3.94</v>
      </c>
      <c r="AK102">
        <v>828.37</v>
      </c>
      <c r="AL102">
        <v>59.19</v>
      </c>
      <c r="AM102">
        <v>14.74</v>
      </c>
      <c r="AN102">
        <v>9532.36</v>
      </c>
      <c r="AO102">
        <v>0.34</v>
      </c>
      <c r="AP102">
        <v>8.19</v>
      </c>
      <c r="AQ102">
        <v>4.45</v>
      </c>
      <c r="AR102">
        <v>0.53</v>
      </c>
      <c r="AS102">
        <v>79.39</v>
      </c>
    </row>
    <row r="103" spans="1:45" ht="15" customHeight="1" x14ac:dyDescent="0.25">
      <c r="A103">
        <v>1077</v>
      </c>
      <c r="B103" t="s">
        <v>183</v>
      </c>
      <c r="C103">
        <v>0</v>
      </c>
      <c r="D103" t="s">
        <v>468</v>
      </c>
      <c r="E103" t="s">
        <v>318</v>
      </c>
      <c r="F103" t="s">
        <v>335</v>
      </c>
      <c r="G103">
        <v>100.57</v>
      </c>
      <c r="H103">
        <v>287.01</v>
      </c>
      <c r="I103">
        <v>26.44</v>
      </c>
      <c r="J103">
        <v>0.67</v>
      </c>
      <c r="K103">
        <v>156.49</v>
      </c>
      <c r="L103">
        <v>18.18</v>
      </c>
      <c r="M103">
        <v>475.37</v>
      </c>
      <c r="N103">
        <v>1578.6</v>
      </c>
      <c r="O103">
        <v>38.450000000000003</v>
      </c>
      <c r="P103">
        <v>66.180000000000007</v>
      </c>
      <c r="Q103">
        <v>4.2300000000000004</v>
      </c>
      <c r="R103">
        <v>0.28000000000000003</v>
      </c>
      <c r="S103">
        <v>2.25</v>
      </c>
      <c r="T103">
        <v>4.17</v>
      </c>
      <c r="U103">
        <v>0.27</v>
      </c>
      <c r="V103">
        <v>2.5299999999999998</v>
      </c>
      <c r="W103">
        <v>0.56999999999999995</v>
      </c>
      <c r="X103">
        <v>0.3</v>
      </c>
      <c r="Y103">
        <v>0.35</v>
      </c>
      <c r="Z103">
        <v>17.77</v>
      </c>
      <c r="AA103">
        <v>1.06</v>
      </c>
      <c r="AB103">
        <v>0.09</v>
      </c>
      <c r="AC103">
        <v>0.56000000000000005</v>
      </c>
      <c r="AD103">
        <v>8.6300000000000008</v>
      </c>
      <c r="AE103">
        <v>0.48</v>
      </c>
      <c r="AF103">
        <v>0.14000000000000001</v>
      </c>
      <c r="AG103">
        <v>11.92</v>
      </c>
      <c r="AH103">
        <v>447.11</v>
      </c>
      <c r="AI103">
        <v>387.01</v>
      </c>
      <c r="AJ103">
        <v>12.62</v>
      </c>
      <c r="AK103">
        <v>4077.24</v>
      </c>
      <c r="AL103">
        <v>61.71</v>
      </c>
      <c r="AM103">
        <v>34.93</v>
      </c>
      <c r="AN103">
        <v>16656.38</v>
      </c>
      <c r="AO103">
        <v>0.34</v>
      </c>
      <c r="AP103">
        <v>6.95</v>
      </c>
      <c r="AQ103">
        <v>5.31</v>
      </c>
      <c r="AR103">
        <v>0.53</v>
      </c>
      <c r="AS103">
        <v>77.03</v>
      </c>
    </row>
    <row r="104" spans="1:45" ht="15" customHeight="1" x14ac:dyDescent="0.25">
      <c r="A104">
        <v>1078</v>
      </c>
      <c r="B104" t="s">
        <v>184</v>
      </c>
      <c r="C104">
        <v>8</v>
      </c>
      <c r="D104" t="s">
        <v>468</v>
      </c>
      <c r="E104" t="s">
        <v>318</v>
      </c>
      <c r="F104" t="s">
        <v>335</v>
      </c>
      <c r="G104">
        <v>61.65</v>
      </c>
      <c r="H104">
        <v>18.14</v>
      </c>
      <c r="I104">
        <v>1.36</v>
      </c>
      <c r="J104">
        <v>0.67</v>
      </c>
      <c r="K104">
        <v>1.42</v>
      </c>
      <c r="L104">
        <v>1.53</v>
      </c>
      <c r="M104">
        <v>1</v>
      </c>
      <c r="N104">
        <v>0.64</v>
      </c>
      <c r="O104">
        <v>0.1</v>
      </c>
      <c r="P104">
        <v>0.18</v>
      </c>
      <c r="Q104">
        <v>0.13</v>
      </c>
      <c r="R104">
        <v>0.28000000000000003</v>
      </c>
      <c r="S104">
        <v>2.25</v>
      </c>
      <c r="T104">
        <v>0.4</v>
      </c>
      <c r="U104">
        <v>101.27</v>
      </c>
      <c r="V104">
        <v>2.5299999999999998</v>
      </c>
      <c r="W104">
        <v>0.5</v>
      </c>
      <c r="X104">
        <v>0.26</v>
      </c>
      <c r="Y104">
        <v>0.35</v>
      </c>
      <c r="Z104">
        <v>0.45</v>
      </c>
      <c r="AA104">
        <v>62.07</v>
      </c>
      <c r="AB104">
        <v>0.09</v>
      </c>
      <c r="AC104">
        <v>0.56000000000000005</v>
      </c>
      <c r="AD104">
        <v>0.4</v>
      </c>
      <c r="AE104">
        <v>0.48</v>
      </c>
      <c r="AF104">
        <v>0.14000000000000001</v>
      </c>
      <c r="AG104">
        <v>0.42</v>
      </c>
      <c r="AH104">
        <v>7.95</v>
      </c>
      <c r="AI104">
        <v>1.08</v>
      </c>
      <c r="AJ104">
        <v>1.77</v>
      </c>
      <c r="AK104">
        <v>0.13</v>
      </c>
      <c r="AL104">
        <v>22.91</v>
      </c>
      <c r="AM104">
        <v>7.53</v>
      </c>
      <c r="AN104">
        <v>0.18</v>
      </c>
      <c r="AO104">
        <v>0.34</v>
      </c>
      <c r="AP104">
        <v>0.15</v>
      </c>
      <c r="AQ104">
        <v>0.39</v>
      </c>
      <c r="AR104">
        <v>0.53</v>
      </c>
      <c r="AS104">
        <v>0.83</v>
      </c>
    </row>
    <row r="105" spans="1:45" ht="15" customHeight="1" x14ac:dyDescent="0.25">
      <c r="A105">
        <v>1079</v>
      </c>
      <c r="B105" t="s">
        <v>185</v>
      </c>
      <c r="C105">
        <v>0</v>
      </c>
      <c r="D105" t="s">
        <v>468</v>
      </c>
      <c r="E105" t="s">
        <v>318</v>
      </c>
      <c r="F105" t="s">
        <v>335</v>
      </c>
      <c r="G105">
        <v>84.9</v>
      </c>
      <c r="H105">
        <v>164.07</v>
      </c>
      <c r="I105">
        <v>16.36</v>
      </c>
      <c r="J105">
        <v>0.67</v>
      </c>
      <c r="K105">
        <v>47.82</v>
      </c>
      <c r="L105">
        <v>20.61</v>
      </c>
      <c r="M105">
        <v>18.46</v>
      </c>
      <c r="N105">
        <v>1702.96</v>
      </c>
      <c r="O105">
        <v>3.89</v>
      </c>
      <c r="P105">
        <v>6.2</v>
      </c>
      <c r="Q105">
        <v>0.13</v>
      </c>
      <c r="R105">
        <v>0.28000000000000003</v>
      </c>
      <c r="S105">
        <v>2.25</v>
      </c>
      <c r="T105">
        <v>0.82</v>
      </c>
      <c r="U105">
        <v>0.27</v>
      </c>
      <c r="V105">
        <v>2.5299999999999998</v>
      </c>
      <c r="W105">
        <v>1.24</v>
      </c>
      <c r="X105">
        <v>5.04</v>
      </c>
      <c r="Y105">
        <v>0.35</v>
      </c>
      <c r="Z105">
        <v>4.01</v>
      </c>
      <c r="AA105">
        <v>0.33</v>
      </c>
      <c r="AB105">
        <v>0.09</v>
      </c>
      <c r="AC105">
        <v>2.68</v>
      </c>
      <c r="AD105">
        <v>1.23</v>
      </c>
      <c r="AE105">
        <v>7.9</v>
      </c>
      <c r="AF105">
        <v>0.14000000000000001</v>
      </c>
      <c r="AG105">
        <v>4.1399999999999997</v>
      </c>
      <c r="AH105">
        <v>439.4</v>
      </c>
      <c r="AI105">
        <v>504.07</v>
      </c>
      <c r="AJ105">
        <v>8.82</v>
      </c>
      <c r="AK105">
        <v>928.3</v>
      </c>
      <c r="AL105">
        <v>25.9</v>
      </c>
      <c r="AM105">
        <v>71.44</v>
      </c>
      <c r="AN105">
        <v>14080.75</v>
      </c>
      <c r="AO105">
        <v>0.34</v>
      </c>
      <c r="AP105">
        <v>7.4</v>
      </c>
      <c r="AQ105">
        <v>5.99</v>
      </c>
      <c r="AR105">
        <v>0.53</v>
      </c>
      <c r="AS105">
        <v>116.64</v>
      </c>
    </row>
    <row r="106" spans="1:45" ht="15" customHeight="1" x14ac:dyDescent="0.25">
      <c r="A106">
        <v>1080</v>
      </c>
      <c r="B106" t="s">
        <v>186</v>
      </c>
      <c r="C106">
        <v>32</v>
      </c>
      <c r="D106" t="s">
        <v>468</v>
      </c>
      <c r="E106" t="s">
        <v>318</v>
      </c>
      <c r="F106" t="s">
        <v>335</v>
      </c>
      <c r="G106">
        <v>51.03</v>
      </c>
      <c r="H106">
        <v>18.670000000000002</v>
      </c>
      <c r="I106">
        <v>79.040000000000006</v>
      </c>
      <c r="J106">
        <v>11.57</v>
      </c>
      <c r="K106">
        <v>332</v>
      </c>
      <c r="L106">
        <v>31.16</v>
      </c>
      <c r="M106">
        <v>236</v>
      </c>
      <c r="N106">
        <v>120</v>
      </c>
      <c r="O106">
        <v>142</v>
      </c>
      <c r="P106">
        <v>29.72</v>
      </c>
      <c r="Q106">
        <v>108</v>
      </c>
      <c r="R106">
        <v>20.92</v>
      </c>
      <c r="S106">
        <v>75.010000000000005</v>
      </c>
      <c r="T106">
        <v>20.02</v>
      </c>
      <c r="U106">
        <v>5.69</v>
      </c>
      <c r="V106">
        <v>1.69</v>
      </c>
      <c r="W106">
        <v>8.09</v>
      </c>
      <c r="X106">
        <v>11.52</v>
      </c>
      <c r="Y106">
        <v>10.92</v>
      </c>
      <c r="Z106">
        <v>5.35</v>
      </c>
      <c r="AA106">
        <v>39.78</v>
      </c>
      <c r="AB106">
        <v>22.9</v>
      </c>
      <c r="AC106">
        <v>150</v>
      </c>
      <c r="AD106">
        <v>26.47</v>
      </c>
      <c r="AE106">
        <v>19.059999999999999</v>
      </c>
      <c r="AF106">
        <v>38.700000000000003</v>
      </c>
      <c r="AG106">
        <v>15.06</v>
      </c>
      <c r="AH106">
        <v>74.52</v>
      </c>
      <c r="AI106">
        <v>33.369999999999997</v>
      </c>
      <c r="AJ106">
        <v>45.83</v>
      </c>
      <c r="AK106">
        <v>259</v>
      </c>
      <c r="AL106">
        <v>27.19</v>
      </c>
      <c r="AM106">
        <v>99.56</v>
      </c>
      <c r="AN106">
        <v>102</v>
      </c>
      <c r="AO106">
        <v>19.78</v>
      </c>
      <c r="AP106">
        <v>6.55</v>
      </c>
      <c r="AQ106">
        <v>9.0299999999999994</v>
      </c>
      <c r="AR106">
        <v>51.28</v>
      </c>
      <c r="AS106">
        <v>159</v>
      </c>
    </row>
    <row r="107" spans="1:45" ht="15" customHeight="1" x14ac:dyDescent="0.25">
      <c r="A107">
        <v>1081</v>
      </c>
      <c r="B107" t="s">
        <v>187</v>
      </c>
      <c r="C107">
        <v>0</v>
      </c>
      <c r="D107" t="s">
        <v>468</v>
      </c>
      <c r="E107" t="s">
        <v>318</v>
      </c>
      <c r="F107" t="s">
        <v>335</v>
      </c>
      <c r="G107">
        <v>35.89</v>
      </c>
      <c r="H107">
        <v>0.81</v>
      </c>
      <c r="I107">
        <v>53.62</v>
      </c>
      <c r="J107">
        <v>0.47</v>
      </c>
      <c r="K107">
        <v>259</v>
      </c>
      <c r="L107">
        <v>29.13</v>
      </c>
      <c r="M107">
        <v>166</v>
      </c>
      <c r="N107">
        <v>82.58</v>
      </c>
      <c r="O107">
        <v>90.85</v>
      </c>
      <c r="P107">
        <v>25.42</v>
      </c>
      <c r="Q107">
        <v>57.14</v>
      </c>
      <c r="R107">
        <v>10.56</v>
      </c>
      <c r="S107">
        <v>56.45</v>
      </c>
      <c r="T107">
        <v>11.49</v>
      </c>
      <c r="U107">
        <v>4.55</v>
      </c>
      <c r="V107">
        <v>1.56</v>
      </c>
      <c r="W107">
        <v>4.1900000000000004</v>
      </c>
      <c r="X107">
        <v>5.37</v>
      </c>
      <c r="Y107">
        <v>14.74</v>
      </c>
      <c r="Z107">
        <v>0.19</v>
      </c>
      <c r="AA107">
        <v>30.97</v>
      </c>
      <c r="AB107">
        <v>9.86</v>
      </c>
      <c r="AC107">
        <v>71.78</v>
      </c>
      <c r="AD107">
        <v>24.06</v>
      </c>
      <c r="AE107">
        <v>12.33</v>
      </c>
      <c r="AF107">
        <v>13.79</v>
      </c>
      <c r="AG107">
        <v>9.9</v>
      </c>
      <c r="AH107">
        <v>40.47</v>
      </c>
      <c r="AI107">
        <v>26.07</v>
      </c>
      <c r="AJ107">
        <v>40.6</v>
      </c>
      <c r="AK107">
        <v>187</v>
      </c>
      <c r="AL107">
        <v>14.79</v>
      </c>
      <c r="AM107">
        <v>98.47</v>
      </c>
      <c r="AN107">
        <v>59.11</v>
      </c>
      <c r="AO107">
        <v>1.51</v>
      </c>
      <c r="AP107">
        <v>3.21</v>
      </c>
      <c r="AQ107">
        <v>7.51</v>
      </c>
      <c r="AR107">
        <v>23.91</v>
      </c>
      <c r="AS107">
        <v>101</v>
      </c>
    </row>
    <row r="108" spans="1:45" ht="15" customHeight="1" x14ac:dyDescent="0.25">
      <c r="A108">
        <v>1081</v>
      </c>
      <c r="B108" t="s">
        <v>187</v>
      </c>
      <c r="C108">
        <v>13</v>
      </c>
      <c r="D108" t="s">
        <v>468</v>
      </c>
      <c r="E108" t="s">
        <v>318</v>
      </c>
      <c r="F108" t="s">
        <v>335</v>
      </c>
      <c r="G108">
        <v>31.11</v>
      </c>
      <c r="H108">
        <v>0.81</v>
      </c>
      <c r="I108">
        <v>53.31</v>
      </c>
      <c r="J108">
        <v>0.47</v>
      </c>
      <c r="K108">
        <v>235</v>
      </c>
      <c r="L108">
        <v>29.13</v>
      </c>
      <c r="M108">
        <v>118</v>
      </c>
      <c r="N108">
        <v>75.13</v>
      </c>
      <c r="O108">
        <v>89.5</v>
      </c>
      <c r="P108">
        <v>15.3</v>
      </c>
      <c r="Q108">
        <v>43.68</v>
      </c>
      <c r="R108">
        <v>7.47</v>
      </c>
      <c r="S108">
        <v>54.25</v>
      </c>
      <c r="T108">
        <v>9.34</v>
      </c>
      <c r="U108">
        <v>3.57</v>
      </c>
      <c r="V108">
        <v>0.39</v>
      </c>
      <c r="W108">
        <v>4.1900000000000004</v>
      </c>
      <c r="X108">
        <v>4.6100000000000003</v>
      </c>
      <c r="Y108">
        <v>12</v>
      </c>
      <c r="Z108">
        <v>0.24</v>
      </c>
      <c r="AA108">
        <v>29.26</v>
      </c>
      <c r="AB108">
        <v>7.3</v>
      </c>
      <c r="AC108">
        <v>63.17</v>
      </c>
      <c r="AD108">
        <v>18.260000000000002</v>
      </c>
      <c r="AE108">
        <v>11.27</v>
      </c>
      <c r="AF108">
        <v>13.3</v>
      </c>
      <c r="AG108">
        <v>7.12</v>
      </c>
      <c r="AH108">
        <v>41.12</v>
      </c>
      <c r="AI108">
        <v>29.34</v>
      </c>
      <c r="AJ108">
        <v>38.82</v>
      </c>
      <c r="AK108">
        <v>132</v>
      </c>
      <c r="AL108">
        <v>10.58</v>
      </c>
      <c r="AM108">
        <v>81.099999999999994</v>
      </c>
      <c r="AN108">
        <v>58.23</v>
      </c>
      <c r="AO108">
        <v>1.51</v>
      </c>
      <c r="AP108">
        <v>2.5499999999999998</v>
      </c>
      <c r="AQ108">
        <v>5.92</v>
      </c>
      <c r="AR108">
        <v>24.53</v>
      </c>
      <c r="AS108">
        <v>76.7</v>
      </c>
    </row>
    <row r="109" spans="1:45" ht="15" customHeight="1" x14ac:dyDescent="0.25">
      <c r="A109">
        <v>1081</v>
      </c>
      <c r="B109" t="s">
        <v>187</v>
      </c>
      <c r="C109">
        <v>17</v>
      </c>
      <c r="D109" t="s">
        <v>468</v>
      </c>
      <c r="E109" t="s">
        <v>318</v>
      </c>
      <c r="F109" t="s">
        <v>335</v>
      </c>
      <c r="G109">
        <v>31.11</v>
      </c>
      <c r="H109">
        <v>0.81</v>
      </c>
      <c r="I109">
        <v>46.42</v>
      </c>
      <c r="J109">
        <v>0.47</v>
      </c>
      <c r="K109">
        <v>241</v>
      </c>
      <c r="L109">
        <v>31.97</v>
      </c>
      <c r="M109">
        <v>150</v>
      </c>
      <c r="N109">
        <v>95.45</v>
      </c>
      <c r="O109">
        <v>84.06</v>
      </c>
      <c r="P109">
        <v>14.74</v>
      </c>
      <c r="Q109">
        <v>59.94</v>
      </c>
      <c r="R109">
        <v>8.5299999999999994</v>
      </c>
      <c r="S109">
        <v>39.94</v>
      </c>
      <c r="T109">
        <v>12.16</v>
      </c>
      <c r="U109">
        <v>4.87</v>
      </c>
      <c r="V109">
        <v>0.39</v>
      </c>
      <c r="W109">
        <v>4.09</v>
      </c>
      <c r="X109">
        <v>4.99</v>
      </c>
      <c r="Y109">
        <v>14.74</v>
      </c>
      <c r="Z109">
        <v>0.18</v>
      </c>
      <c r="AA109">
        <v>27.21</v>
      </c>
      <c r="AB109">
        <v>12.9</v>
      </c>
      <c r="AC109">
        <v>39.909999999999997</v>
      </c>
      <c r="AD109">
        <v>22.54</v>
      </c>
      <c r="AE109">
        <v>13.04</v>
      </c>
      <c r="AF109">
        <v>15.9</v>
      </c>
      <c r="AG109">
        <v>7.57</v>
      </c>
      <c r="AH109">
        <v>43.04</v>
      </c>
      <c r="AI109">
        <v>30.41</v>
      </c>
      <c r="AJ109">
        <v>34.96</v>
      </c>
      <c r="AK109">
        <v>178</v>
      </c>
      <c r="AL109">
        <v>13.96</v>
      </c>
      <c r="AM109">
        <v>94.57</v>
      </c>
      <c r="AN109">
        <v>62.19</v>
      </c>
      <c r="AO109">
        <v>1.51</v>
      </c>
      <c r="AP109">
        <v>3</v>
      </c>
      <c r="AQ109">
        <v>6.21</v>
      </c>
      <c r="AR109">
        <v>23.49</v>
      </c>
      <c r="AS109">
        <v>107</v>
      </c>
    </row>
    <row r="110" spans="1:45" ht="15" customHeight="1" x14ac:dyDescent="0.25">
      <c r="A110">
        <v>1081</v>
      </c>
      <c r="B110" t="s">
        <v>187</v>
      </c>
      <c r="C110">
        <v>32</v>
      </c>
      <c r="D110" t="s">
        <v>468</v>
      </c>
      <c r="E110" t="s">
        <v>318</v>
      </c>
      <c r="F110" t="s">
        <v>335</v>
      </c>
      <c r="G110">
        <v>109</v>
      </c>
      <c r="H110">
        <v>67.47</v>
      </c>
      <c r="I110">
        <v>142</v>
      </c>
      <c r="J110">
        <v>62.77</v>
      </c>
      <c r="K110">
        <v>758</v>
      </c>
      <c r="L110">
        <v>29.13</v>
      </c>
      <c r="M110">
        <v>518</v>
      </c>
      <c r="N110">
        <v>209</v>
      </c>
      <c r="O110">
        <v>274</v>
      </c>
      <c r="P110">
        <v>119</v>
      </c>
      <c r="Q110">
        <v>353</v>
      </c>
      <c r="R110">
        <v>65.510000000000005</v>
      </c>
      <c r="S110">
        <v>276</v>
      </c>
      <c r="T110">
        <v>47.86</v>
      </c>
      <c r="U110">
        <v>16.04</v>
      </c>
      <c r="V110">
        <v>55.02</v>
      </c>
      <c r="W110">
        <v>23.46</v>
      </c>
      <c r="X110">
        <v>31.4</v>
      </c>
      <c r="Y110">
        <v>35.770000000000003</v>
      </c>
      <c r="Z110">
        <v>22.45</v>
      </c>
      <c r="AA110">
        <v>140</v>
      </c>
      <c r="AB110">
        <v>65.02</v>
      </c>
      <c r="AC110">
        <v>443</v>
      </c>
      <c r="AD110">
        <v>101</v>
      </c>
      <c r="AE110">
        <v>61.24</v>
      </c>
      <c r="AF110">
        <v>87.91</v>
      </c>
      <c r="AG110">
        <v>39.26</v>
      </c>
      <c r="AH110">
        <v>159</v>
      </c>
      <c r="AI110">
        <v>64.7</v>
      </c>
      <c r="AJ110">
        <v>67.819999999999993</v>
      </c>
      <c r="AK110">
        <v>512</v>
      </c>
      <c r="AL110">
        <v>62.61</v>
      </c>
      <c r="AM110">
        <v>178</v>
      </c>
      <c r="AN110">
        <v>225</v>
      </c>
      <c r="AO110">
        <v>149</v>
      </c>
      <c r="AP110">
        <v>16.690000000000001</v>
      </c>
      <c r="AQ110">
        <v>28.86</v>
      </c>
      <c r="AR110">
        <v>122</v>
      </c>
      <c r="AS110">
        <v>335</v>
      </c>
    </row>
    <row r="111" spans="1:45" ht="15" customHeight="1" x14ac:dyDescent="0.25">
      <c r="A111">
        <v>1082</v>
      </c>
      <c r="B111" t="s">
        <v>188</v>
      </c>
      <c r="C111">
        <v>0</v>
      </c>
      <c r="D111" t="s">
        <v>468</v>
      </c>
      <c r="E111" t="s">
        <v>318</v>
      </c>
      <c r="F111" t="s">
        <v>335</v>
      </c>
      <c r="G111">
        <v>1522</v>
      </c>
      <c r="H111">
        <v>2610</v>
      </c>
      <c r="I111">
        <v>58.5</v>
      </c>
      <c r="J111">
        <v>276</v>
      </c>
      <c r="K111">
        <v>29</v>
      </c>
      <c r="L111">
        <v>98</v>
      </c>
      <c r="M111">
        <v>257</v>
      </c>
      <c r="N111">
        <v>7501</v>
      </c>
      <c r="O111">
        <v>83</v>
      </c>
      <c r="P111">
        <v>246</v>
      </c>
      <c r="Q111">
        <v>59</v>
      </c>
      <c r="R111">
        <v>34.5</v>
      </c>
      <c r="S111">
        <v>23</v>
      </c>
      <c r="T111">
        <v>23</v>
      </c>
      <c r="U111">
        <v>30</v>
      </c>
      <c r="V111">
        <v>64</v>
      </c>
      <c r="W111">
        <v>33</v>
      </c>
      <c r="X111">
        <v>63</v>
      </c>
      <c r="Y111">
        <v>38.5</v>
      </c>
      <c r="Z111">
        <v>449</v>
      </c>
      <c r="AA111">
        <v>755.5</v>
      </c>
      <c r="AB111">
        <v>48</v>
      </c>
      <c r="AC111">
        <v>56.5</v>
      </c>
      <c r="AD111">
        <v>70</v>
      </c>
      <c r="AE111">
        <v>24</v>
      </c>
      <c r="AF111">
        <v>47</v>
      </c>
      <c r="AG111">
        <v>121</v>
      </c>
      <c r="AH111">
        <v>1611</v>
      </c>
      <c r="AI111">
        <v>7446</v>
      </c>
      <c r="AJ111">
        <v>26</v>
      </c>
      <c r="AK111">
        <v>1032.5</v>
      </c>
      <c r="AL111">
        <v>699</v>
      </c>
      <c r="AM111">
        <v>73</v>
      </c>
      <c r="AN111">
        <v>8093</v>
      </c>
      <c r="AO111">
        <v>122.5</v>
      </c>
      <c r="AP111">
        <v>105</v>
      </c>
      <c r="AQ111">
        <v>166</v>
      </c>
      <c r="AR111">
        <v>32</v>
      </c>
      <c r="AS111">
        <v>400.5</v>
      </c>
    </row>
    <row r="112" spans="1:45" ht="15" customHeight="1" x14ac:dyDescent="0.25">
      <c r="A112">
        <v>1083</v>
      </c>
      <c r="B112" t="s">
        <v>189</v>
      </c>
      <c r="C112">
        <v>0</v>
      </c>
      <c r="D112" t="s">
        <v>468</v>
      </c>
      <c r="E112" t="s">
        <v>318</v>
      </c>
      <c r="F112" t="s">
        <v>335</v>
      </c>
      <c r="G112">
        <v>33.4</v>
      </c>
      <c r="H112">
        <v>0.81</v>
      </c>
      <c r="I112">
        <v>51.73</v>
      </c>
      <c r="J112">
        <v>0.47</v>
      </c>
      <c r="K112">
        <v>239</v>
      </c>
      <c r="L112">
        <v>42.64</v>
      </c>
      <c r="M112">
        <v>137</v>
      </c>
      <c r="N112">
        <v>83.02</v>
      </c>
      <c r="O112">
        <v>79.22</v>
      </c>
      <c r="P112">
        <v>16.98</v>
      </c>
      <c r="Q112">
        <v>69.66</v>
      </c>
      <c r="R112">
        <v>11.43</v>
      </c>
      <c r="S112">
        <v>72.3</v>
      </c>
      <c r="T112">
        <v>11.78</v>
      </c>
      <c r="U112">
        <v>5.25</v>
      </c>
      <c r="V112">
        <v>0.39</v>
      </c>
      <c r="W112">
        <v>4.1900000000000004</v>
      </c>
      <c r="X112">
        <v>5.32</v>
      </c>
      <c r="Y112">
        <v>10.29</v>
      </c>
      <c r="Z112">
        <v>0.99</v>
      </c>
      <c r="AA112">
        <v>15.62</v>
      </c>
      <c r="AB112">
        <v>12</v>
      </c>
      <c r="AC112">
        <v>79.489999999999995</v>
      </c>
      <c r="AD112">
        <v>18.260000000000002</v>
      </c>
      <c r="AE112">
        <v>10.199999999999999</v>
      </c>
      <c r="AF112">
        <v>13.14</v>
      </c>
      <c r="AG112">
        <v>6.49</v>
      </c>
      <c r="AH112">
        <v>42.08</v>
      </c>
      <c r="AI112">
        <v>27.24</v>
      </c>
      <c r="AJ112">
        <v>35.97</v>
      </c>
      <c r="AK112">
        <v>158</v>
      </c>
      <c r="AL112">
        <v>12.23</v>
      </c>
      <c r="AM112">
        <v>98.47</v>
      </c>
      <c r="AN112">
        <v>67.45</v>
      </c>
      <c r="AO112">
        <v>1.51</v>
      </c>
      <c r="AP112">
        <v>2.34</v>
      </c>
      <c r="AQ112">
        <v>5.86</v>
      </c>
      <c r="AR112">
        <v>24.53</v>
      </c>
      <c r="AS112">
        <v>89.34</v>
      </c>
    </row>
    <row r="113" spans="1:45" ht="15" customHeight="1" x14ac:dyDescent="0.25">
      <c r="A113">
        <v>1083</v>
      </c>
      <c r="B113" t="s">
        <v>189</v>
      </c>
      <c r="C113">
        <v>11</v>
      </c>
      <c r="D113" t="s">
        <v>468</v>
      </c>
      <c r="E113" t="s">
        <v>318</v>
      </c>
      <c r="F113" t="s">
        <v>335</v>
      </c>
      <c r="G113">
        <v>28.44</v>
      </c>
      <c r="H113">
        <v>0.81</v>
      </c>
      <c r="I113">
        <v>53.62</v>
      </c>
      <c r="J113">
        <v>0.47</v>
      </c>
      <c r="K113">
        <v>199</v>
      </c>
      <c r="L113">
        <v>36.369999999999997</v>
      </c>
      <c r="M113">
        <v>109</v>
      </c>
      <c r="N113">
        <v>71.66</v>
      </c>
      <c r="O113">
        <v>79.22</v>
      </c>
      <c r="P113">
        <v>13.63</v>
      </c>
      <c r="Q113">
        <v>50.08</v>
      </c>
      <c r="R113">
        <v>7.16</v>
      </c>
      <c r="S113">
        <v>50.95</v>
      </c>
      <c r="T113">
        <v>9.25</v>
      </c>
      <c r="U113">
        <v>3.75</v>
      </c>
      <c r="V113">
        <v>0.43</v>
      </c>
      <c r="W113">
        <v>3.81</v>
      </c>
      <c r="X113">
        <v>4.88</v>
      </c>
      <c r="Y113">
        <v>13.22</v>
      </c>
      <c r="Z113">
        <v>0.18</v>
      </c>
      <c r="AA113">
        <v>22.08</v>
      </c>
      <c r="AB113">
        <v>9.86</v>
      </c>
      <c r="AC113">
        <v>48.5</v>
      </c>
      <c r="AD113">
        <v>17.63</v>
      </c>
      <c r="AE113">
        <v>7.57</v>
      </c>
      <c r="AF113">
        <v>12.65</v>
      </c>
      <c r="AG113">
        <v>7.76</v>
      </c>
      <c r="AH113">
        <v>35.15</v>
      </c>
      <c r="AI113">
        <v>25.02</v>
      </c>
      <c r="AJ113">
        <v>34.619999999999997</v>
      </c>
      <c r="AK113">
        <v>145</v>
      </c>
      <c r="AL113">
        <v>7.58</v>
      </c>
      <c r="AM113">
        <v>77.400000000000006</v>
      </c>
      <c r="AN113">
        <v>57.34</v>
      </c>
      <c r="AO113">
        <v>1.51</v>
      </c>
      <c r="AP113">
        <v>2.76</v>
      </c>
      <c r="AQ113">
        <v>3.69</v>
      </c>
      <c r="AR113">
        <v>21.19</v>
      </c>
      <c r="AS113">
        <v>95.97</v>
      </c>
    </row>
    <row r="114" spans="1:45" ht="15" customHeight="1" x14ac:dyDescent="0.25">
      <c r="A114">
        <v>1083</v>
      </c>
      <c r="B114" t="s">
        <v>189</v>
      </c>
      <c r="C114">
        <v>32</v>
      </c>
      <c r="D114" t="s">
        <v>468</v>
      </c>
      <c r="E114" t="s">
        <v>318</v>
      </c>
      <c r="F114" t="s">
        <v>335</v>
      </c>
      <c r="G114">
        <v>91.16</v>
      </c>
      <c r="H114">
        <v>50.43</v>
      </c>
      <c r="I114">
        <v>115</v>
      </c>
      <c r="J114">
        <v>36.1</v>
      </c>
      <c r="K114">
        <v>417</v>
      </c>
      <c r="L114">
        <v>29.13</v>
      </c>
      <c r="M114">
        <v>420</v>
      </c>
      <c r="N114">
        <v>172</v>
      </c>
      <c r="O114">
        <v>178</v>
      </c>
      <c r="P114">
        <v>83.99</v>
      </c>
      <c r="Q114">
        <v>234</v>
      </c>
      <c r="R114">
        <v>45.59</v>
      </c>
      <c r="S114">
        <v>193</v>
      </c>
      <c r="T114">
        <v>34.39</v>
      </c>
      <c r="U114">
        <v>7.91</v>
      </c>
      <c r="V114">
        <v>23.35</v>
      </c>
      <c r="W114">
        <v>18.59</v>
      </c>
      <c r="X114">
        <v>21.89</v>
      </c>
      <c r="Y114">
        <v>12.77</v>
      </c>
      <c r="Z114">
        <v>14.97</v>
      </c>
      <c r="AA114">
        <v>102</v>
      </c>
      <c r="AB114">
        <v>51.18</v>
      </c>
      <c r="AC114">
        <v>292</v>
      </c>
      <c r="AD114">
        <v>55.43</v>
      </c>
      <c r="AE114">
        <v>37.299999999999997</v>
      </c>
      <c r="AF114">
        <v>72.33</v>
      </c>
      <c r="AG114">
        <v>29.19</v>
      </c>
      <c r="AH114">
        <v>130</v>
      </c>
      <c r="AI114">
        <v>42.73</v>
      </c>
      <c r="AJ114">
        <v>57.23</v>
      </c>
      <c r="AK114">
        <v>404</v>
      </c>
      <c r="AL114">
        <v>54.16</v>
      </c>
      <c r="AM114">
        <v>129</v>
      </c>
      <c r="AN114">
        <v>141</v>
      </c>
      <c r="AO114">
        <v>79.489999999999995</v>
      </c>
      <c r="AP114">
        <v>13.38</v>
      </c>
      <c r="AQ114">
        <v>16.87</v>
      </c>
      <c r="AR114">
        <v>100</v>
      </c>
      <c r="AS114">
        <v>276</v>
      </c>
    </row>
    <row r="115" spans="1:45" ht="15" customHeight="1" x14ac:dyDescent="0.25">
      <c r="A115">
        <v>1084</v>
      </c>
      <c r="B115" t="s">
        <v>190</v>
      </c>
      <c r="C115">
        <v>-1</v>
      </c>
      <c r="D115" t="s">
        <v>468</v>
      </c>
      <c r="E115" t="s">
        <v>318</v>
      </c>
      <c r="F115" t="s">
        <v>337</v>
      </c>
      <c r="G115">
        <v>38.549999999999997</v>
      </c>
      <c r="H115">
        <v>22.09</v>
      </c>
      <c r="I115">
        <v>77.42</v>
      </c>
      <c r="J115">
        <v>23.78</v>
      </c>
      <c r="K115">
        <v>475</v>
      </c>
      <c r="L115">
        <v>29.13</v>
      </c>
      <c r="M115">
        <v>206</v>
      </c>
      <c r="N115">
        <v>124</v>
      </c>
      <c r="O115">
        <v>164</v>
      </c>
      <c r="P115">
        <v>35.479999999999997</v>
      </c>
      <c r="Q115">
        <v>138</v>
      </c>
      <c r="R115">
        <v>22.53</v>
      </c>
      <c r="S115">
        <v>102</v>
      </c>
      <c r="T115">
        <v>20.47</v>
      </c>
      <c r="U115">
        <v>12.49</v>
      </c>
      <c r="V115">
        <v>9.2799999999999994</v>
      </c>
      <c r="W115">
        <v>10.26</v>
      </c>
      <c r="X115">
        <v>12.09</v>
      </c>
      <c r="Y115">
        <v>31.58</v>
      </c>
      <c r="Z115">
        <v>6.74</v>
      </c>
      <c r="AA115">
        <v>61.82</v>
      </c>
      <c r="AB115">
        <v>24.56</v>
      </c>
      <c r="AC115">
        <v>162</v>
      </c>
      <c r="AD115">
        <v>46.84</v>
      </c>
      <c r="AE115">
        <v>31.38</v>
      </c>
      <c r="AF115">
        <v>33.24</v>
      </c>
      <c r="AG115">
        <v>16.440000000000001</v>
      </c>
      <c r="AH115">
        <v>74.03</v>
      </c>
      <c r="AI115">
        <v>46.23</v>
      </c>
      <c r="AJ115">
        <v>50.32</v>
      </c>
      <c r="AK115">
        <v>282</v>
      </c>
      <c r="AL115">
        <v>30.96</v>
      </c>
      <c r="AM115">
        <v>142</v>
      </c>
      <c r="AN115">
        <v>125</v>
      </c>
      <c r="AO115">
        <v>24.07</v>
      </c>
      <c r="AP115">
        <v>6.74</v>
      </c>
      <c r="AQ115">
        <v>13.25</v>
      </c>
      <c r="AR115">
        <v>52.2</v>
      </c>
      <c r="AS115">
        <v>161</v>
      </c>
    </row>
    <row r="116" spans="1:45" ht="15" customHeight="1" x14ac:dyDescent="0.25">
      <c r="A116">
        <v>1085</v>
      </c>
      <c r="B116" t="s">
        <v>191</v>
      </c>
      <c r="C116">
        <v>0</v>
      </c>
      <c r="D116" t="s">
        <v>468</v>
      </c>
      <c r="E116" t="s">
        <v>318</v>
      </c>
      <c r="F116" t="s">
        <v>335</v>
      </c>
      <c r="G116">
        <v>116.98</v>
      </c>
      <c r="H116">
        <v>239.6</v>
      </c>
      <c r="I116">
        <v>14.55</v>
      </c>
      <c r="J116">
        <v>6.81</v>
      </c>
      <c r="K116">
        <v>72.84</v>
      </c>
      <c r="L116">
        <v>7.88</v>
      </c>
      <c r="M116">
        <v>42.95</v>
      </c>
      <c r="N116">
        <v>2037.96</v>
      </c>
      <c r="O116">
        <v>12.23</v>
      </c>
      <c r="P116">
        <v>22.85</v>
      </c>
      <c r="Q116">
        <v>0.13</v>
      </c>
      <c r="R116">
        <v>0.28000000000000003</v>
      </c>
      <c r="S116">
        <v>2.25</v>
      </c>
      <c r="T116">
        <v>0.82</v>
      </c>
      <c r="U116">
        <v>0.27</v>
      </c>
      <c r="V116">
        <v>2.5299999999999998</v>
      </c>
      <c r="W116">
        <v>0.5</v>
      </c>
      <c r="X116">
        <v>30.24</v>
      </c>
      <c r="Y116">
        <v>22.44</v>
      </c>
      <c r="Z116">
        <v>16.420000000000002</v>
      </c>
      <c r="AA116">
        <v>0.33</v>
      </c>
      <c r="AB116">
        <v>0.09</v>
      </c>
      <c r="AC116">
        <v>0.56000000000000005</v>
      </c>
      <c r="AD116">
        <v>125.51</v>
      </c>
      <c r="AE116">
        <v>16.95</v>
      </c>
      <c r="AF116">
        <v>0.14000000000000001</v>
      </c>
      <c r="AG116">
        <v>11.07</v>
      </c>
      <c r="AH116">
        <v>349.94</v>
      </c>
      <c r="AI116">
        <v>483.45</v>
      </c>
      <c r="AJ116">
        <v>8.02</v>
      </c>
      <c r="AK116">
        <v>2021.38</v>
      </c>
      <c r="AL116">
        <v>63.01</v>
      </c>
      <c r="AM116">
        <v>38.57</v>
      </c>
      <c r="AN116">
        <v>26180.75</v>
      </c>
      <c r="AO116">
        <v>0.34</v>
      </c>
      <c r="AP116">
        <v>2.98</v>
      </c>
      <c r="AQ116">
        <v>6.61</v>
      </c>
      <c r="AR116">
        <v>4.7300000000000004</v>
      </c>
      <c r="AS116">
        <v>139.58000000000001</v>
      </c>
    </row>
    <row r="117" spans="1:45" ht="15" customHeight="1" x14ac:dyDescent="0.25">
      <c r="A117">
        <v>1086</v>
      </c>
      <c r="B117" t="s">
        <v>192</v>
      </c>
      <c r="C117">
        <v>0</v>
      </c>
      <c r="D117" t="s">
        <v>468</v>
      </c>
      <c r="E117" t="s">
        <v>318</v>
      </c>
      <c r="F117" t="s">
        <v>335</v>
      </c>
      <c r="G117">
        <v>122.56</v>
      </c>
      <c r="H117">
        <v>36.630000000000003</v>
      </c>
      <c r="I117">
        <v>33.479999999999997</v>
      </c>
      <c r="J117">
        <v>0.67</v>
      </c>
      <c r="K117">
        <v>45.6</v>
      </c>
      <c r="L117">
        <v>31.02</v>
      </c>
      <c r="M117">
        <v>78.25</v>
      </c>
      <c r="N117">
        <v>2295.92</v>
      </c>
      <c r="O117">
        <v>102.55</v>
      </c>
      <c r="P117">
        <v>8.4600000000000009</v>
      </c>
      <c r="Q117">
        <v>0.13</v>
      </c>
      <c r="R117">
        <v>0.28000000000000003</v>
      </c>
      <c r="S117">
        <v>2.25</v>
      </c>
      <c r="T117">
        <v>2.21</v>
      </c>
      <c r="U117">
        <v>0.27</v>
      </c>
      <c r="V117">
        <v>2.5299999999999998</v>
      </c>
      <c r="W117">
        <v>0.5</v>
      </c>
      <c r="X117">
        <v>0.26</v>
      </c>
      <c r="Y117">
        <v>0.35</v>
      </c>
      <c r="Z117">
        <v>9.8800000000000008</v>
      </c>
      <c r="AA117">
        <v>0.33</v>
      </c>
      <c r="AB117">
        <v>10.210000000000001</v>
      </c>
      <c r="AC117">
        <v>0.56000000000000005</v>
      </c>
      <c r="AD117">
        <v>1.7</v>
      </c>
      <c r="AE117">
        <v>0.48</v>
      </c>
      <c r="AF117">
        <v>0.14000000000000001</v>
      </c>
      <c r="AG117">
        <v>0.52</v>
      </c>
      <c r="AH117">
        <v>864.64</v>
      </c>
      <c r="AI117">
        <v>154.63</v>
      </c>
      <c r="AJ117">
        <v>13</v>
      </c>
      <c r="AK117">
        <v>795.52</v>
      </c>
      <c r="AL117">
        <v>57.85</v>
      </c>
      <c r="AM117">
        <v>95.33</v>
      </c>
      <c r="AN117">
        <v>12243.33</v>
      </c>
      <c r="AO117">
        <v>21.51</v>
      </c>
      <c r="AP117">
        <v>1.72</v>
      </c>
      <c r="AQ117">
        <v>4.6500000000000004</v>
      </c>
      <c r="AR117">
        <v>0.53</v>
      </c>
      <c r="AS117">
        <v>19.68</v>
      </c>
    </row>
    <row r="118" spans="1:45" ht="15" customHeight="1" x14ac:dyDescent="0.25">
      <c r="A118">
        <v>1087</v>
      </c>
      <c r="B118" t="s">
        <v>193</v>
      </c>
      <c r="C118">
        <v>-1</v>
      </c>
      <c r="D118" t="s">
        <v>468</v>
      </c>
      <c r="E118" t="s">
        <v>318</v>
      </c>
      <c r="F118" t="s">
        <v>335</v>
      </c>
      <c r="G118">
        <v>83.55</v>
      </c>
      <c r="H118">
        <v>43.08</v>
      </c>
      <c r="I118">
        <v>108</v>
      </c>
      <c r="J118">
        <v>38.82</v>
      </c>
      <c r="K118">
        <v>723</v>
      </c>
      <c r="L118">
        <v>29.13</v>
      </c>
      <c r="M118">
        <v>337</v>
      </c>
      <c r="N118">
        <v>165</v>
      </c>
      <c r="O118">
        <v>219</v>
      </c>
      <c r="P118">
        <v>61.5</v>
      </c>
      <c r="Q118">
        <v>216</v>
      </c>
      <c r="R118">
        <v>42.93</v>
      </c>
      <c r="S118">
        <v>203</v>
      </c>
      <c r="T118">
        <v>31.52</v>
      </c>
      <c r="U118">
        <v>19.14</v>
      </c>
      <c r="V118">
        <v>53.91</v>
      </c>
      <c r="W118">
        <v>13.72</v>
      </c>
      <c r="X118">
        <v>18.329999999999998</v>
      </c>
      <c r="Y118">
        <v>43.6</v>
      </c>
      <c r="Z118">
        <v>11.81</v>
      </c>
      <c r="AA118">
        <v>106</v>
      </c>
      <c r="AB118">
        <v>46.25</v>
      </c>
      <c r="AC118">
        <v>265</v>
      </c>
      <c r="AD118">
        <v>79.260000000000005</v>
      </c>
      <c r="AE118">
        <v>52.47</v>
      </c>
      <c r="AF118">
        <v>62.54</v>
      </c>
      <c r="AG118">
        <v>25.61</v>
      </c>
      <c r="AH118">
        <v>100</v>
      </c>
      <c r="AI118">
        <v>56.91</v>
      </c>
      <c r="AJ118">
        <v>66.25</v>
      </c>
      <c r="AK118">
        <v>324</v>
      </c>
      <c r="AL118">
        <v>45.32</v>
      </c>
      <c r="AM118">
        <v>199</v>
      </c>
      <c r="AN118">
        <v>182</v>
      </c>
      <c r="AO118">
        <v>84.87</v>
      </c>
      <c r="AP118">
        <v>9.85</v>
      </c>
      <c r="AQ118">
        <v>20.11</v>
      </c>
      <c r="AR118">
        <v>77.33</v>
      </c>
      <c r="AS118">
        <v>222</v>
      </c>
    </row>
    <row r="119" spans="1:45" ht="15" customHeight="1" x14ac:dyDescent="0.25">
      <c r="A119">
        <v>1087</v>
      </c>
      <c r="B119" t="s">
        <v>193</v>
      </c>
      <c r="C119">
        <v>8</v>
      </c>
      <c r="D119" t="s">
        <v>468</v>
      </c>
      <c r="E119" t="s">
        <v>318</v>
      </c>
      <c r="F119" t="s">
        <v>335</v>
      </c>
      <c r="G119">
        <v>45.28</v>
      </c>
      <c r="H119">
        <v>5.98</v>
      </c>
      <c r="I119">
        <v>68.33</v>
      </c>
      <c r="J119">
        <v>7.27</v>
      </c>
      <c r="K119">
        <v>372</v>
      </c>
      <c r="L119">
        <v>30.35</v>
      </c>
      <c r="M119">
        <v>186</v>
      </c>
      <c r="N119">
        <v>115</v>
      </c>
      <c r="O119">
        <v>113</v>
      </c>
      <c r="P119">
        <v>32.700000000000003</v>
      </c>
      <c r="Q119">
        <v>98.52</v>
      </c>
      <c r="R119">
        <v>13.8</v>
      </c>
      <c r="S119">
        <v>97.55</v>
      </c>
      <c r="T119">
        <v>14.07</v>
      </c>
      <c r="U119">
        <v>7.39</v>
      </c>
      <c r="V119">
        <v>9.2799999999999994</v>
      </c>
      <c r="W119">
        <v>7.07</v>
      </c>
      <c r="X119">
        <v>9.18</v>
      </c>
      <c r="Y119">
        <v>7.61</v>
      </c>
      <c r="Z119">
        <v>3.48</v>
      </c>
      <c r="AA119">
        <v>38.090000000000003</v>
      </c>
      <c r="AB119">
        <v>16.29</v>
      </c>
      <c r="AC119">
        <v>107</v>
      </c>
      <c r="AD119">
        <v>31.36</v>
      </c>
      <c r="AE119">
        <v>18.53</v>
      </c>
      <c r="AF119">
        <v>19.8</v>
      </c>
      <c r="AG119">
        <v>11.21</v>
      </c>
      <c r="AH119">
        <v>58.12</v>
      </c>
      <c r="AI119">
        <v>34.479999999999997</v>
      </c>
      <c r="AJ119">
        <v>41.46</v>
      </c>
      <c r="AK119">
        <v>224</v>
      </c>
      <c r="AL119">
        <v>21.86</v>
      </c>
      <c r="AM119">
        <v>123</v>
      </c>
      <c r="AN119">
        <v>96.39</v>
      </c>
      <c r="AO119">
        <v>10.75</v>
      </c>
      <c r="AP119">
        <v>5.14</v>
      </c>
      <c r="AQ119">
        <v>9.84</v>
      </c>
      <c r="AR119">
        <v>44.74</v>
      </c>
      <c r="AS119">
        <v>129</v>
      </c>
    </row>
    <row r="120" spans="1:45" ht="15" customHeight="1" x14ac:dyDescent="0.25">
      <c r="A120">
        <v>1087</v>
      </c>
      <c r="B120" t="s">
        <v>193</v>
      </c>
      <c r="C120">
        <v>21</v>
      </c>
      <c r="D120" t="s">
        <v>468</v>
      </c>
      <c r="E120" t="s">
        <v>318</v>
      </c>
      <c r="F120" t="s">
        <v>335</v>
      </c>
      <c r="G120">
        <v>40.36</v>
      </c>
      <c r="H120">
        <v>3.08</v>
      </c>
      <c r="I120">
        <v>64.09</v>
      </c>
      <c r="J120">
        <v>7.64</v>
      </c>
      <c r="K120">
        <v>382</v>
      </c>
      <c r="L120">
        <v>45.33</v>
      </c>
      <c r="M120">
        <v>190</v>
      </c>
      <c r="N120">
        <v>103</v>
      </c>
      <c r="O120">
        <v>119</v>
      </c>
      <c r="P120">
        <v>29.35</v>
      </c>
      <c r="Q120">
        <v>121</v>
      </c>
      <c r="R120">
        <v>17.8</v>
      </c>
      <c r="S120">
        <v>96.49</v>
      </c>
      <c r="T120">
        <v>16.14</v>
      </c>
      <c r="U120">
        <v>9.0399999999999991</v>
      </c>
      <c r="V120">
        <v>13.23</v>
      </c>
      <c r="W120">
        <v>6.61</v>
      </c>
      <c r="X120">
        <v>7.64</v>
      </c>
      <c r="Y120">
        <v>6.34</v>
      </c>
      <c r="Z120">
        <v>3.23</v>
      </c>
      <c r="AA120">
        <v>45.46</v>
      </c>
      <c r="AB120">
        <v>15.95</v>
      </c>
      <c r="AC120">
        <v>112</v>
      </c>
      <c r="AD120">
        <v>33.380000000000003</v>
      </c>
      <c r="AE120">
        <v>20.28</v>
      </c>
      <c r="AF120">
        <v>23.2</v>
      </c>
      <c r="AG120">
        <v>9.83</v>
      </c>
      <c r="AH120">
        <v>50.08</v>
      </c>
      <c r="AI120">
        <v>36.270000000000003</v>
      </c>
      <c r="AJ120">
        <v>42.84</v>
      </c>
      <c r="AK120">
        <v>213</v>
      </c>
      <c r="AL120">
        <v>25.42</v>
      </c>
      <c r="AM120">
        <v>122</v>
      </c>
      <c r="AN120">
        <v>97.24</v>
      </c>
      <c r="AO120">
        <v>6.54</v>
      </c>
      <c r="AP120">
        <v>4.84</v>
      </c>
      <c r="AQ120">
        <v>10.42</v>
      </c>
      <c r="AR120">
        <v>38.799999999999997</v>
      </c>
      <c r="AS120">
        <v>124</v>
      </c>
    </row>
    <row r="121" spans="1:45" ht="15" customHeight="1" x14ac:dyDescent="0.25">
      <c r="A121">
        <v>1088</v>
      </c>
      <c r="B121" t="s">
        <v>194</v>
      </c>
      <c r="C121">
        <v>0</v>
      </c>
      <c r="D121" t="s">
        <v>468</v>
      </c>
      <c r="E121" t="s">
        <v>318</v>
      </c>
      <c r="F121" t="s">
        <v>335</v>
      </c>
      <c r="G121">
        <v>70.150000000000006</v>
      </c>
      <c r="H121">
        <v>27.53</v>
      </c>
      <c r="I121">
        <v>95.73</v>
      </c>
      <c r="J121">
        <v>22.51</v>
      </c>
      <c r="K121">
        <v>505</v>
      </c>
      <c r="L121">
        <v>29.13</v>
      </c>
      <c r="M121">
        <v>279</v>
      </c>
      <c r="N121">
        <v>139</v>
      </c>
      <c r="O121">
        <v>178</v>
      </c>
      <c r="P121">
        <v>45.75</v>
      </c>
      <c r="Q121">
        <v>164</v>
      </c>
      <c r="R121">
        <v>26.26</v>
      </c>
      <c r="S121">
        <v>137</v>
      </c>
      <c r="T121">
        <v>25.65</v>
      </c>
      <c r="U121">
        <v>14.4</v>
      </c>
      <c r="V121">
        <v>17.579999999999998</v>
      </c>
      <c r="W121">
        <v>11.35</v>
      </c>
      <c r="X121">
        <v>14.46</v>
      </c>
      <c r="Y121">
        <v>30.82</v>
      </c>
      <c r="Z121">
        <v>7.11</v>
      </c>
      <c r="AA121">
        <v>71.36</v>
      </c>
      <c r="AB121">
        <v>35.11</v>
      </c>
      <c r="AC121">
        <v>180</v>
      </c>
      <c r="AD121">
        <v>64.569999999999993</v>
      </c>
      <c r="AE121">
        <v>40.99</v>
      </c>
      <c r="AF121">
        <v>43.77</v>
      </c>
      <c r="AG121">
        <v>15.12</v>
      </c>
      <c r="AH121">
        <v>75.5</v>
      </c>
      <c r="AI121">
        <v>48.98</v>
      </c>
      <c r="AJ121">
        <v>56.36</v>
      </c>
      <c r="AK121">
        <v>280</v>
      </c>
      <c r="AL121">
        <v>33.630000000000003</v>
      </c>
      <c r="AM121">
        <v>140</v>
      </c>
      <c r="AN121">
        <v>145</v>
      </c>
      <c r="AO121">
        <v>44.63</v>
      </c>
      <c r="AP121">
        <v>7.96</v>
      </c>
      <c r="AQ121">
        <v>14.56</v>
      </c>
      <c r="AR121">
        <v>58.89</v>
      </c>
      <c r="AS121">
        <v>176</v>
      </c>
    </row>
    <row r="122" spans="1:45" ht="15" customHeight="1" x14ac:dyDescent="0.25">
      <c r="A122">
        <v>1088</v>
      </c>
      <c r="B122" t="s">
        <v>194</v>
      </c>
      <c r="C122">
        <v>21</v>
      </c>
      <c r="D122" t="s">
        <v>468</v>
      </c>
      <c r="E122" t="s">
        <v>318</v>
      </c>
      <c r="F122" t="s">
        <v>335</v>
      </c>
      <c r="G122">
        <v>49.92</v>
      </c>
      <c r="H122">
        <v>6.31</v>
      </c>
      <c r="I122">
        <v>71.63</v>
      </c>
      <c r="J122">
        <v>6.71</v>
      </c>
      <c r="K122">
        <v>349</v>
      </c>
      <c r="L122">
        <v>32.369999999999997</v>
      </c>
      <c r="M122">
        <v>168</v>
      </c>
      <c r="N122">
        <v>107</v>
      </c>
      <c r="O122">
        <v>118</v>
      </c>
      <c r="P122">
        <v>34.93</v>
      </c>
      <c r="Q122">
        <v>108</v>
      </c>
      <c r="R122">
        <v>19.739999999999998</v>
      </c>
      <c r="S122">
        <v>92.76</v>
      </c>
      <c r="T122">
        <v>16.89</v>
      </c>
      <c r="U122">
        <v>7.25</v>
      </c>
      <c r="V122">
        <v>8.9</v>
      </c>
      <c r="W122">
        <v>7.31</v>
      </c>
      <c r="X122">
        <v>7.64</v>
      </c>
      <c r="Y122">
        <v>6.34</v>
      </c>
      <c r="Z122">
        <v>3.61</v>
      </c>
      <c r="AA122">
        <v>45.13</v>
      </c>
      <c r="AB122">
        <v>16.739999999999998</v>
      </c>
      <c r="AC122">
        <v>102</v>
      </c>
      <c r="AD122">
        <v>37.9</v>
      </c>
      <c r="AE122">
        <v>20.63</v>
      </c>
      <c r="AF122">
        <v>24.65</v>
      </c>
      <c r="AG122">
        <v>9.7100000000000009</v>
      </c>
      <c r="AH122">
        <v>57</v>
      </c>
      <c r="AI122">
        <v>36.619999999999997</v>
      </c>
      <c r="AJ122">
        <v>46.08</v>
      </c>
      <c r="AK122">
        <v>206</v>
      </c>
      <c r="AL122">
        <v>11.51</v>
      </c>
      <c r="AM122">
        <v>131</v>
      </c>
      <c r="AN122">
        <v>107</v>
      </c>
      <c r="AO122">
        <v>6.76</v>
      </c>
      <c r="AP122">
        <v>4.51</v>
      </c>
      <c r="AQ122">
        <v>9.49</v>
      </c>
      <c r="AR122">
        <v>33.68</v>
      </c>
      <c r="AS122">
        <v>124</v>
      </c>
    </row>
    <row r="123" spans="1:45" ht="15" customHeight="1" x14ac:dyDescent="0.25">
      <c r="A123">
        <v>1088</v>
      </c>
      <c r="B123" t="s">
        <v>194</v>
      </c>
      <c r="C123">
        <v>38</v>
      </c>
      <c r="D123" t="s">
        <v>468</v>
      </c>
      <c r="E123" t="s">
        <v>318</v>
      </c>
      <c r="F123" t="s">
        <v>338</v>
      </c>
      <c r="G123">
        <v>87.18</v>
      </c>
      <c r="H123">
        <v>45.94</v>
      </c>
      <c r="I123">
        <v>122</v>
      </c>
      <c r="J123">
        <v>37.46</v>
      </c>
      <c r="K123">
        <v>650</v>
      </c>
      <c r="L123">
        <v>93.64</v>
      </c>
      <c r="M123">
        <v>402</v>
      </c>
      <c r="N123">
        <v>171</v>
      </c>
      <c r="O123">
        <v>231</v>
      </c>
      <c r="P123">
        <v>91.42</v>
      </c>
      <c r="Q123">
        <v>264</v>
      </c>
      <c r="R123">
        <v>50.15</v>
      </c>
      <c r="S123">
        <v>213</v>
      </c>
      <c r="T123">
        <v>36.4</v>
      </c>
      <c r="U123">
        <v>16.04</v>
      </c>
      <c r="V123">
        <v>49.24</v>
      </c>
      <c r="W123">
        <v>19.59</v>
      </c>
      <c r="X123">
        <v>23.42</v>
      </c>
      <c r="Y123">
        <v>55.26</v>
      </c>
      <c r="Z123">
        <v>16.239999999999998</v>
      </c>
      <c r="AA123">
        <v>98.62</v>
      </c>
      <c r="AB123">
        <v>55.44</v>
      </c>
      <c r="AC123">
        <v>382</v>
      </c>
      <c r="AD123">
        <v>67.87</v>
      </c>
      <c r="AE123">
        <v>42.26</v>
      </c>
      <c r="AF123">
        <v>73.19</v>
      </c>
      <c r="AG123">
        <v>30.13</v>
      </c>
      <c r="AH123">
        <v>134</v>
      </c>
      <c r="AI123">
        <v>60.91</v>
      </c>
      <c r="AJ123">
        <v>63.31</v>
      </c>
      <c r="AK123">
        <v>402</v>
      </c>
      <c r="AL123">
        <v>55.43</v>
      </c>
      <c r="AM123">
        <v>188</v>
      </c>
      <c r="AN123">
        <v>169</v>
      </c>
      <c r="AO123">
        <v>87.23</v>
      </c>
      <c r="AP123">
        <v>17.559999999999999</v>
      </c>
      <c r="AQ123">
        <v>21.54</v>
      </c>
      <c r="AR123">
        <v>97.21</v>
      </c>
      <c r="AS123">
        <v>320</v>
      </c>
    </row>
    <row r="124" spans="1:45" ht="15" customHeight="1" x14ac:dyDescent="0.25">
      <c r="A124">
        <v>1089</v>
      </c>
      <c r="B124" t="s">
        <v>195</v>
      </c>
      <c r="C124">
        <v>-1</v>
      </c>
      <c r="D124" t="s">
        <v>468</v>
      </c>
      <c r="E124" t="s">
        <v>318</v>
      </c>
      <c r="F124" t="s">
        <v>337</v>
      </c>
      <c r="G124">
        <v>132</v>
      </c>
      <c r="H124">
        <v>70.28</v>
      </c>
      <c r="I124">
        <v>160</v>
      </c>
      <c r="J124">
        <v>93.45</v>
      </c>
      <c r="K124">
        <v>1024</v>
      </c>
      <c r="L124">
        <v>0.5</v>
      </c>
      <c r="M124">
        <v>475</v>
      </c>
      <c r="N124">
        <v>243</v>
      </c>
      <c r="O124">
        <v>362</v>
      </c>
      <c r="P124">
        <v>127</v>
      </c>
      <c r="Q124">
        <v>418</v>
      </c>
      <c r="R124">
        <v>86.09</v>
      </c>
      <c r="S124">
        <v>376</v>
      </c>
      <c r="T124">
        <v>61.13</v>
      </c>
      <c r="U124">
        <v>36.74</v>
      </c>
      <c r="V124">
        <v>16.739999999999998</v>
      </c>
      <c r="W124">
        <v>30.61</v>
      </c>
      <c r="X124">
        <v>35.68</v>
      </c>
      <c r="Y124">
        <v>75.8</v>
      </c>
      <c r="Z124">
        <v>27.24</v>
      </c>
      <c r="AA124">
        <v>204</v>
      </c>
      <c r="AB124">
        <v>87.7</v>
      </c>
      <c r="AC124">
        <v>468</v>
      </c>
      <c r="AD124">
        <v>175</v>
      </c>
      <c r="AE124">
        <v>114</v>
      </c>
      <c r="AF124">
        <v>125</v>
      </c>
      <c r="AG124">
        <v>50.46</v>
      </c>
      <c r="AH124">
        <v>176</v>
      </c>
      <c r="AI124">
        <v>82.73</v>
      </c>
      <c r="AJ124">
        <v>83.77</v>
      </c>
      <c r="AK124">
        <v>589</v>
      </c>
      <c r="AL124">
        <v>75.430000000000007</v>
      </c>
      <c r="AM124">
        <v>274</v>
      </c>
      <c r="AN124">
        <v>352</v>
      </c>
      <c r="AO124">
        <v>242</v>
      </c>
      <c r="AP124">
        <v>21.2</v>
      </c>
      <c r="AQ124">
        <v>30.99</v>
      </c>
      <c r="AR124">
        <v>152</v>
      </c>
      <c r="AS124">
        <v>327</v>
      </c>
    </row>
    <row r="125" spans="1:45" ht="15" customHeight="1" x14ac:dyDescent="0.25">
      <c r="A125">
        <v>1090</v>
      </c>
      <c r="B125" t="s">
        <v>196</v>
      </c>
      <c r="C125">
        <v>0</v>
      </c>
      <c r="D125" t="s">
        <v>468</v>
      </c>
      <c r="E125" t="s">
        <v>318</v>
      </c>
      <c r="F125" t="s">
        <v>338</v>
      </c>
      <c r="G125">
        <v>55.11</v>
      </c>
      <c r="H125">
        <v>108.55</v>
      </c>
      <c r="I125">
        <v>10.85</v>
      </c>
      <c r="J125">
        <v>0.67</v>
      </c>
      <c r="K125">
        <v>19.04</v>
      </c>
      <c r="L125">
        <v>8.7899999999999991</v>
      </c>
      <c r="M125">
        <v>22.4</v>
      </c>
      <c r="N125">
        <v>1504.02</v>
      </c>
      <c r="O125">
        <v>0.08</v>
      </c>
      <c r="P125">
        <v>0.13</v>
      </c>
      <c r="Q125">
        <v>0.13</v>
      </c>
      <c r="R125">
        <v>0.28000000000000003</v>
      </c>
      <c r="S125">
        <v>2.25</v>
      </c>
      <c r="T125">
        <v>0.4</v>
      </c>
      <c r="U125">
        <v>0.27</v>
      </c>
      <c r="V125">
        <v>2.5299999999999998</v>
      </c>
      <c r="W125">
        <v>0.5</v>
      </c>
      <c r="X125">
        <v>0.26</v>
      </c>
      <c r="Y125">
        <v>0.35</v>
      </c>
      <c r="Z125">
        <v>3.44</v>
      </c>
      <c r="AA125">
        <v>0.33</v>
      </c>
      <c r="AB125">
        <v>0.09</v>
      </c>
      <c r="AC125">
        <v>0.56000000000000005</v>
      </c>
      <c r="AD125">
        <v>0.4</v>
      </c>
      <c r="AE125">
        <v>0.48</v>
      </c>
      <c r="AF125">
        <v>0.14000000000000001</v>
      </c>
      <c r="AG125">
        <v>0.42</v>
      </c>
      <c r="AH125">
        <v>613.69000000000005</v>
      </c>
      <c r="AI125">
        <v>464.2</v>
      </c>
      <c r="AJ125">
        <v>6.48</v>
      </c>
      <c r="AK125">
        <v>817.65</v>
      </c>
      <c r="AL125">
        <v>0.22</v>
      </c>
      <c r="AM125">
        <v>28.36</v>
      </c>
      <c r="AN125">
        <v>6240.14</v>
      </c>
      <c r="AO125">
        <v>0.34</v>
      </c>
      <c r="AP125">
        <v>3.03</v>
      </c>
      <c r="AQ125">
        <v>5.07</v>
      </c>
      <c r="AR125">
        <v>0.53</v>
      </c>
      <c r="AS125">
        <v>2.2799999999999998</v>
      </c>
    </row>
    <row r="126" spans="1:45" ht="15" customHeight="1" x14ac:dyDescent="0.25">
      <c r="A126">
        <v>1093</v>
      </c>
      <c r="B126" t="s">
        <v>199</v>
      </c>
      <c r="C126">
        <v>0</v>
      </c>
      <c r="D126" t="s">
        <v>468</v>
      </c>
      <c r="E126" t="s">
        <v>318</v>
      </c>
      <c r="F126" t="s">
        <v>337</v>
      </c>
      <c r="G126">
        <v>62.07</v>
      </c>
      <c r="H126">
        <v>21.05</v>
      </c>
      <c r="I126">
        <v>79.040000000000006</v>
      </c>
      <c r="J126">
        <v>15.31</v>
      </c>
      <c r="K126">
        <v>429</v>
      </c>
      <c r="L126">
        <v>70.14</v>
      </c>
      <c r="M126">
        <v>221</v>
      </c>
      <c r="N126">
        <v>122</v>
      </c>
      <c r="O126">
        <v>145</v>
      </c>
      <c r="P126">
        <v>44.11</v>
      </c>
      <c r="Q126">
        <v>131</v>
      </c>
      <c r="R126">
        <v>21.03</v>
      </c>
      <c r="S126">
        <v>119</v>
      </c>
      <c r="T126">
        <v>21.02</v>
      </c>
      <c r="U126">
        <v>11.54</v>
      </c>
      <c r="V126">
        <v>30.14</v>
      </c>
      <c r="W126">
        <v>8.02</v>
      </c>
      <c r="X126">
        <v>11.37</v>
      </c>
      <c r="Y126">
        <v>6.34</v>
      </c>
      <c r="Z126">
        <v>7.28</v>
      </c>
      <c r="AA126">
        <v>67.25</v>
      </c>
      <c r="AB126">
        <v>27.31</v>
      </c>
      <c r="AC126">
        <v>129</v>
      </c>
      <c r="AD126">
        <v>41.55</v>
      </c>
      <c r="AE126">
        <v>30.71</v>
      </c>
      <c r="AF126">
        <v>28.65</v>
      </c>
      <c r="AG126">
        <v>15</v>
      </c>
      <c r="AH126">
        <v>76.47</v>
      </c>
      <c r="AI126">
        <v>44.16</v>
      </c>
      <c r="AJ126">
        <v>52.92</v>
      </c>
      <c r="AK126">
        <v>241</v>
      </c>
      <c r="AL126">
        <v>28.22</v>
      </c>
      <c r="AM126">
        <v>147</v>
      </c>
      <c r="AN126">
        <v>126</v>
      </c>
      <c r="AO126">
        <v>31.22</v>
      </c>
      <c r="AP126">
        <v>7</v>
      </c>
      <c r="AQ126">
        <v>13.02</v>
      </c>
      <c r="AR126">
        <v>45.31</v>
      </c>
      <c r="AS126">
        <v>136</v>
      </c>
    </row>
    <row r="127" spans="1:45" ht="15" customHeight="1" x14ac:dyDescent="0.25">
      <c r="A127">
        <v>1095</v>
      </c>
      <c r="B127" t="s">
        <v>201</v>
      </c>
      <c r="C127">
        <v>0</v>
      </c>
      <c r="D127" t="s">
        <v>468</v>
      </c>
      <c r="E127" t="s">
        <v>318</v>
      </c>
      <c r="F127" t="s">
        <v>338</v>
      </c>
      <c r="G127">
        <v>33.229999999999997</v>
      </c>
      <c r="H127">
        <v>281.18</v>
      </c>
      <c r="I127">
        <v>83.48</v>
      </c>
      <c r="J127">
        <v>25.06</v>
      </c>
      <c r="K127">
        <v>106.92</v>
      </c>
      <c r="L127">
        <v>12.02</v>
      </c>
      <c r="M127">
        <v>115.57</v>
      </c>
      <c r="N127">
        <v>822.67</v>
      </c>
      <c r="O127">
        <v>6.81</v>
      </c>
      <c r="P127">
        <v>64.8</v>
      </c>
      <c r="Q127">
        <v>62.84</v>
      </c>
      <c r="R127">
        <v>1.26</v>
      </c>
      <c r="S127">
        <v>21.59</v>
      </c>
      <c r="T127">
        <v>11.79</v>
      </c>
      <c r="U127">
        <v>0.27</v>
      </c>
      <c r="V127">
        <v>2.5299999999999998</v>
      </c>
      <c r="W127">
        <v>1.6</v>
      </c>
      <c r="X127">
        <v>34.39</v>
      </c>
      <c r="Y127">
        <v>61.02</v>
      </c>
      <c r="Z127">
        <v>20.2</v>
      </c>
      <c r="AA127">
        <v>0.71</v>
      </c>
      <c r="AB127">
        <v>10.210000000000001</v>
      </c>
      <c r="AC127">
        <v>1.58</v>
      </c>
      <c r="AD127">
        <v>142.09</v>
      </c>
      <c r="AE127">
        <v>10.18</v>
      </c>
      <c r="AF127">
        <v>4.21</v>
      </c>
      <c r="AG127">
        <v>26.96</v>
      </c>
      <c r="AH127">
        <v>151.94999999999999</v>
      </c>
      <c r="AI127">
        <v>142.41</v>
      </c>
      <c r="AJ127">
        <v>17.91</v>
      </c>
      <c r="AK127">
        <v>1080.4100000000001</v>
      </c>
      <c r="AL127">
        <v>45.14</v>
      </c>
      <c r="AM127">
        <v>139.53</v>
      </c>
      <c r="AN127">
        <v>10408.25</v>
      </c>
      <c r="AO127">
        <v>0.34</v>
      </c>
      <c r="AP127">
        <v>6.73</v>
      </c>
      <c r="AQ127">
        <v>10.81</v>
      </c>
      <c r="AR127">
        <v>0.53</v>
      </c>
      <c r="AS127">
        <v>177.53</v>
      </c>
    </row>
    <row r="128" spans="1:45" ht="15" customHeight="1" x14ac:dyDescent="0.25">
      <c r="A128">
        <v>1096</v>
      </c>
      <c r="B128" t="s">
        <v>202</v>
      </c>
      <c r="C128">
        <v>0</v>
      </c>
      <c r="D128" t="s">
        <v>468</v>
      </c>
      <c r="E128" t="s">
        <v>318</v>
      </c>
      <c r="F128" t="s">
        <v>338</v>
      </c>
      <c r="G128">
        <v>114</v>
      </c>
      <c r="H128">
        <v>64.67</v>
      </c>
      <c r="I128">
        <v>147</v>
      </c>
      <c r="J128">
        <v>75.47</v>
      </c>
      <c r="K128">
        <v>1000</v>
      </c>
      <c r="L128">
        <v>163</v>
      </c>
      <c r="M128">
        <v>579</v>
      </c>
      <c r="N128">
        <v>212</v>
      </c>
      <c r="O128">
        <v>323</v>
      </c>
      <c r="P128">
        <v>108</v>
      </c>
      <c r="Q128">
        <v>317</v>
      </c>
      <c r="R128">
        <v>70.13</v>
      </c>
      <c r="S128">
        <v>293</v>
      </c>
      <c r="T128">
        <v>48.41</v>
      </c>
      <c r="U128">
        <v>29.45</v>
      </c>
      <c r="V128">
        <v>100</v>
      </c>
      <c r="W128">
        <v>27.26</v>
      </c>
      <c r="X128">
        <v>31.88</v>
      </c>
      <c r="Y128">
        <v>69.2</v>
      </c>
      <c r="Z128">
        <v>21.83</v>
      </c>
      <c r="AA128">
        <v>171</v>
      </c>
      <c r="AB128">
        <v>68.27</v>
      </c>
      <c r="AC128">
        <v>473</v>
      </c>
      <c r="AD128">
        <v>121</v>
      </c>
      <c r="AE128">
        <v>65.150000000000006</v>
      </c>
      <c r="AF128">
        <v>87.77</v>
      </c>
      <c r="AG128">
        <v>39.42</v>
      </c>
      <c r="AH128">
        <v>152</v>
      </c>
      <c r="AI128">
        <v>72.63</v>
      </c>
      <c r="AJ128">
        <v>75.87</v>
      </c>
      <c r="AK128">
        <v>509</v>
      </c>
      <c r="AL128">
        <v>63.02</v>
      </c>
      <c r="AM128">
        <v>264</v>
      </c>
      <c r="AN128">
        <v>286</v>
      </c>
      <c r="AO128">
        <v>190</v>
      </c>
      <c r="AP128">
        <v>18.329999999999998</v>
      </c>
      <c r="AQ128">
        <v>31.1</v>
      </c>
      <c r="AR128">
        <v>126</v>
      </c>
      <c r="AS128">
        <v>366</v>
      </c>
    </row>
    <row r="129" spans="1:45" ht="15" customHeight="1" x14ac:dyDescent="0.25">
      <c r="A129">
        <v>1096</v>
      </c>
      <c r="B129" t="s">
        <v>202</v>
      </c>
      <c r="C129">
        <v>2</v>
      </c>
      <c r="D129" t="s">
        <v>468</v>
      </c>
      <c r="E129" t="s">
        <v>318</v>
      </c>
      <c r="F129" t="s">
        <v>338</v>
      </c>
      <c r="G129">
        <v>53.87</v>
      </c>
      <c r="H129">
        <v>23.51</v>
      </c>
      <c r="I129">
        <v>88.04</v>
      </c>
      <c r="J129">
        <v>14.38</v>
      </c>
      <c r="K129">
        <v>497</v>
      </c>
      <c r="L129">
        <v>29.13</v>
      </c>
      <c r="M129">
        <v>246</v>
      </c>
      <c r="N129">
        <v>128</v>
      </c>
      <c r="O129">
        <v>155</v>
      </c>
      <c r="P129">
        <v>39.17</v>
      </c>
      <c r="Q129">
        <v>144</v>
      </c>
      <c r="R129">
        <v>22.64</v>
      </c>
      <c r="S129">
        <v>120</v>
      </c>
      <c r="T129">
        <v>20.74</v>
      </c>
      <c r="U129">
        <v>12.15</v>
      </c>
      <c r="V129">
        <v>21.2</v>
      </c>
      <c r="W129">
        <v>8.44</v>
      </c>
      <c r="X129">
        <v>11.94</v>
      </c>
      <c r="Y129">
        <v>31.33</v>
      </c>
      <c r="Z129">
        <v>6.07</v>
      </c>
      <c r="AA129">
        <v>65.66</v>
      </c>
      <c r="AB129">
        <v>25.22</v>
      </c>
      <c r="AC129">
        <v>144</v>
      </c>
      <c r="AD129">
        <v>44.54</v>
      </c>
      <c r="AE129">
        <v>32.54</v>
      </c>
      <c r="AF129">
        <v>29.44</v>
      </c>
      <c r="AG129">
        <v>15</v>
      </c>
      <c r="AH129">
        <v>65.92</v>
      </c>
      <c r="AI129">
        <v>42.94</v>
      </c>
      <c r="AJ129">
        <v>51.86</v>
      </c>
      <c r="AK129">
        <v>272</v>
      </c>
      <c r="AL129">
        <v>31.8</v>
      </c>
      <c r="AM129">
        <v>144</v>
      </c>
      <c r="AN129">
        <v>120</v>
      </c>
      <c r="AO129">
        <v>31.52</v>
      </c>
      <c r="AP129">
        <v>6.31</v>
      </c>
      <c r="AQ129">
        <v>12.22</v>
      </c>
      <c r="AR129">
        <v>50.36</v>
      </c>
      <c r="AS129">
        <v>154</v>
      </c>
    </row>
    <row r="130" spans="1:45" ht="15" customHeight="1" x14ac:dyDescent="0.25">
      <c r="A130">
        <v>1096</v>
      </c>
      <c r="B130" t="s">
        <v>202</v>
      </c>
      <c r="C130">
        <v>9</v>
      </c>
      <c r="D130" t="s">
        <v>468</v>
      </c>
      <c r="E130" t="s">
        <v>318</v>
      </c>
      <c r="F130" t="s">
        <v>338</v>
      </c>
      <c r="G130">
        <v>122</v>
      </c>
      <c r="H130">
        <v>67.67</v>
      </c>
      <c r="I130">
        <v>162</v>
      </c>
      <c r="J130">
        <v>76.77</v>
      </c>
      <c r="K130">
        <v>1064</v>
      </c>
      <c r="L130">
        <v>131</v>
      </c>
      <c r="M130">
        <v>611</v>
      </c>
      <c r="N130">
        <v>218</v>
      </c>
      <c r="O130">
        <v>305</v>
      </c>
      <c r="P130">
        <v>127</v>
      </c>
      <c r="Q130">
        <v>373</v>
      </c>
      <c r="R130">
        <v>79.400000000000006</v>
      </c>
      <c r="S130">
        <v>318</v>
      </c>
      <c r="T130">
        <v>55.18</v>
      </c>
      <c r="U130">
        <v>32.99</v>
      </c>
      <c r="V130">
        <v>87.25</v>
      </c>
      <c r="W130">
        <v>28.29</v>
      </c>
      <c r="X130">
        <v>36.24</v>
      </c>
      <c r="Y130">
        <v>75.709999999999994</v>
      </c>
      <c r="Z130">
        <v>24.11</v>
      </c>
      <c r="AA130">
        <v>179</v>
      </c>
      <c r="AB130">
        <v>79.03</v>
      </c>
      <c r="AC130">
        <v>497</v>
      </c>
      <c r="AD130">
        <v>125</v>
      </c>
      <c r="AE130">
        <v>38.1</v>
      </c>
      <c r="AF130">
        <v>111</v>
      </c>
      <c r="AG130">
        <v>44.99</v>
      </c>
      <c r="AH130">
        <v>164</v>
      </c>
      <c r="AI130">
        <v>77.069999999999993</v>
      </c>
      <c r="AJ130">
        <v>80.849999999999994</v>
      </c>
      <c r="AK130">
        <v>558</v>
      </c>
      <c r="AL130">
        <v>63.96</v>
      </c>
      <c r="AM130">
        <v>252</v>
      </c>
      <c r="AN130">
        <v>287</v>
      </c>
      <c r="AO130">
        <v>194</v>
      </c>
      <c r="AP130">
        <v>21.88</v>
      </c>
      <c r="AQ130">
        <v>30.89</v>
      </c>
      <c r="AR130">
        <v>145</v>
      </c>
      <c r="AS130">
        <v>418</v>
      </c>
    </row>
    <row r="131" spans="1:45" ht="15" customHeight="1" x14ac:dyDescent="0.25">
      <c r="A131">
        <v>1096</v>
      </c>
      <c r="B131" t="s">
        <v>202</v>
      </c>
      <c r="C131">
        <v>28</v>
      </c>
      <c r="D131" t="s">
        <v>468</v>
      </c>
      <c r="E131" t="s">
        <v>318</v>
      </c>
      <c r="F131" t="s">
        <v>338</v>
      </c>
      <c r="G131">
        <v>96.62</v>
      </c>
      <c r="H131">
        <v>57.96</v>
      </c>
      <c r="I131">
        <v>128</v>
      </c>
      <c r="J131">
        <v>54.44</v>
      </c>
      <c r="K131">
        <v>772</v>
      </c>
      <c r="L131">
        <v>116</v>
      </c>
      <c r="M131">
        <v>455</v>
      </c>
      <c r="N131">
        <v>190</v>
      </c>
      <c r="O131">
        <v>270</v>
      </c>
      <c r="P131">
        <v>105</v>
      </c>
      <c r="Q131">
        <v>304</v>
      </c>
      <c r="R131">
        <v>52.26</v>
      </c>
      <c r="S131">
        <v>252</v>
      </c>
      <c r="T131">
        <v>42.23</v>
      </c>
      <c r="U131">
        <v>23.77</v>
      </c>
      <c r="V131">
        <v>68.5</v>
      </c>
      <c r="W131">
        <v>20.66</v>
      </c>
      <c r="X131">
        <v>26.38</v>
      </c>
      <c r="Y131">
        <v>59.04</v>
      </c>
      <c r="Z131">
        <v>17.2</v>
      </c>
      <c r="AA131">
        <v>120</v>
      </c>
      <c r="AB131">
        <v>54.23</v>
      </c>
      <c r="AC131">
        <v>404</v>
      </c>
      <c r="AD131">
        <v>91.45</v>
      </c>
      <c r="AE131">
        <v>41.47</v>
      </c>
      <c r="AF131">
        <v>84.44</v>
      </c>
      <c r="AG131">
        <v>35.15</v>
      </c>
      <c r="AH131">
        <v>143</v>
      </c>
      <c r="AI131">
        <v>66.900000000000006</v>
      </c>
      <c r="AJ131">
        <v>71.040000000000006</v>
      </c>
      <c r="AK131">
        <v>459</v>
      </c>
      <c r="AL131">
        <v>55.3</v>
      </c>
      <c r="AM131">
        <v>209</v>
      </c>
      <c r="AN131">
        <v>217</v>
      </c>
      <c r="AO131">
        <v>125</v>
      </c>
      <c r="AP131">
        <v>17</v>
      </c>
      <c r="AQ131">
        <v>27.25</v>
      </c>
      <c r="AR131">
        <v>105</v>
      </c>
      <c r="AS131">
        <v>306</v>
      </c>
    </row>
    <row r="132" spans="1:45" ht="15" customHeight="1" x14ac:dyDescent="0.25">
      <c r="A132">
        <v>1097</v>
      </c>
      <c r="B132" t="s">
        <v>203</v>
      </c>
      <c r="C132">
        <v>0</v>
      </c>
      <c r="D132" t="s">
        <v>468</v>
      </c>
      <c r="E132" t="s">
        <v>318</v>
      </c>
      <c r="F132" t="s">
        <v>338</v>
      </c>
      <c r="G132">
        <v>82.91</v>
      </c>
      <c r="H132">
        <v>36.93</v>
      </c>
      <c r="I132">
        <v>94.55</v>
      </c>
      <c r="J132">
        <v>24.68</v>
      </c>
      <c r="K132">
        <v>543</v>
      </c>
      <c r="L132">
        <v>82.45</v>
      </c>
      <c r="M132">
        <v>329</v>
      </c>
      <c r="N132">
        <v>151</v>
      </c>
      <c r="O132">
        <v>173</v>
      </c>
      <c r="P132">
        <v>64.84</v>
      </c>
      <c r="Q132">
        <v>208</v>
      </c>
      <c r="R132">
        <v>36.96</v>
      </c>
      <c r="S132">
        <v>157</v>
      </c>
      <c r="T132">
        <v>31.1</v>
      </c>
      <c r="U132">
        <v>14.6</v>
      </c>
      <c r="V132">
        <v>37.67</v>
      </c>
      <c r="W132">
        <v>14.18</v>
      </c>
      <c r="X132">
        <v>19.239999999999998</v>
      </c>
      <c r="Y132">
        <v>46.06</v>
      </c>
      <c r="Z132">
        <v>10.86</v>
      </c>
      <c r="AA132">
        <v>95.63</v>
      </c>
      <c r="AB132">
        <v>43.03</v>
      </c>
      <c r="AC132">
        <v>278</v>
      </c>
      <c r="AD132">
        <v>59.41</v>
      </c>
      <c r="AE132">
        <v>40.35</v>
      </c>
      <c r="AF132">
        <v>53.72</v>
      </c>
      <c r="AG132">
        <v>25.95</v>
      </c>
      <c r="AH132">
        <v>102</v>
      </c>
      <c r="AI132">
        <v>50.9</v>
      </c>
      <c r="AJ132">
        <v>57.32</v>
      </c>
      <c r="AK132">
        <v>317</v>
      </c>
      <c r="AL132">
        <v>42.58</v>
      </c>
      <c r="AM132">
        <v>153</v>
      </c>
      <c r="AN132">
        <v>149</v>
      </c>
      <c r="AO132">
        <v>52.68</v>
      </c>
      <c r="AP132">
        <v>10.98</v>
      </c>
      <c r="AQ132">
        <v>17.71</v>
      </c>
      <c r="AR132">
        <v>75.989999999999995</v>
      </c>
      <c r="AS132">
        <v>238</v>
      </c>
    </row>
    <row r="133" spans="1:45" ht="15" customHeight="1" x14ac:dyDescent="0.25">
      <c r="A133">
        <v>1097</v>
      </c>
      <c r="B133" t="s">
        <v>203</v>
      </c>
      <c r="C133">
        <v>9</v>
      </c>
      <c r="D133" t="s">
        <v>468</v>
      </c>
      <c r="E133" t="s">
        <v>318</v>
      </c>
      <c r="F133" t="s">
        <v>338</v>
      </c>
      <c r="G133">
        <v>110</v>
      </c>
      <c r="H133">
        <v>58.4</v>
      </c>
      <c r="I133">
        <v>137</v>
      </c>
      <c r="J133">
        <v>54.44</v>
      </c>
      <c r="K133">
        <v>848</v>
      </c>
      <c r="L133">
        <v>105</v>
      </c>
      <c r="M133">
        <v>485</v>
      </c>
      <c r="N133">
        <v>184</v>
      </c>
      <c r="O133">
        <v>248</v>
      </c>
      <c r="P133">
        <v>105</v>
      </c>
      <c r="Q133">
        <v>313</v>
      </c>
      <c r="R133">
        <v>60.76</v>
      </c>
      <c r="S133">
        <v>276</v>
      </c>
      <c r="T133">
        <v>44.09</v>
      </c>
      <c r="U133">
        <v>23.83</v>
      </c>
      <c r="V133">
        <v>56.35</v>
      </c>
      <c r="W133">
        <v>23.91</v>
      </c>
      <c r="X133">
        <v>27.69</v>
      </c>
      <c r="Y133">
        <v>68.72</v>
      </c>
      <c r="Z133">
        <v>19.739999999999998</v>
      </c>
      <c r="AA133">
        <v>155</v>
      </c>
      <c r="AB133">
        <v>63.04</v>
      </c>
      <c r="AC133">
        <v>408</v>
      </c>
      <c r="AD133">
        <v>95.29</v>
      </c>
      <c r="AE133">
        <v>55.33</v>
      </c>
      <c r="AF133">
        <v>87.08</v>
      </c>
      <c r="AG133">
        <v>36.22</v>
      </c>
      <c r="AH133">
        <v>140</v>
      </c>
      <c r="AI133">
        <v>67.260000000000005</v>
      </c>
      <c r="AJ133">
        <v>70.680000000000007</v>
      </c>
      <c r="AK133">
        <v>468</v>
      </c>
      <c r="AL133">
        <v>59.83</v>
      </c>
      <c r="AM133">
        <v>211</v>
      </c>
      <c r="AN133">
        <v>225</v>
      </c>
      <c r="AO133">
        <v>133</v>
      </c>
      <c r="AP133">
        <v>16.62</v>
      </c>
      <c r="AQ133">
        <v>24.93</v>
      </c>
      <c r="AR133">
        <v>106</v>
      </c>
      <c r="AS133">
        <v>317</v>
      </c>
    </row>
    <row r="134" spans="1:45" ht="15" customHeight="1" x14ac:dyDescent="0.25">
      <c r="A134">
        <v>1097</v>
      </c>
      <c r="B134" t="s">
        <v>203</v>
      </c>
      <c r="C134">
        <v>28</v>
      </c>
      <c r="D134" t="s">
        <v>468</v>
      </c>
      <c r="E134" t="s">
        <v>318</v>
      </c>
      <c r="F134" t="s">
        <v>338</v>
      </c>
      <c r="G134">
        <v>90.7</v>
      </c>
      <c r="H134">
        <v>49.43</v>
      </c>
      <c r="I134">
        <v>114</v>
      </c>
      <c r="J134">
        <v>30.2</v>
      </c>
      <c r="K134">
        <v>613</v>
      </c>
      <c r="L134">
        <v>110</v>
      </c>
      <c r="M134">
        <v>379</v>
      </c>
      <c r="N134">
        <v>162</v>
      </c>
      <c r="O134">
        <v>206</v>
      </c>
      <c r="P134">
        <v>83.82</v>
      </c>
      <c r="Q134">
        <v>228</v>
      </c>
      <c r="R134">
        <v>46.7</v>
      </c>
      <c r="S134">
        <v>216</v>
      </c>
      <c r="T134">
        <v>38.880000000000003</v>
      </c>
      <c r="U134">
        <v>17.350000000000001</v>
      </c>
      <c r="V134">
        <v>44.57</v>
      </c>
      <c r="W134">
        <v>18.07</v>
      </c>
      <c r="X134">
        <v>20.05</v>
      </c>
      <c r="Y134">
        <v>47.38</v>
      </c>
      <c r="Z134">
        <v>13.79</v>
      </c>
      <c r="AA134">
        <v>112</v>
      </c>
      <c r="AB134">
        <v>49.13</v>
      </c>
      <c r="AC134">
        <v>324</v>
      </c>
      <c r="AD134">
        <v>73.55</v>
      </c>
      <c r="AE134">
        <v>51.56</v>
      </c>
      <c r="AF134">
        <v>67.47</v>
      </c>
      <c r="AG134">
        <v>30.02</v>
      </c>
      <c r="AH134">
        <v>122</v>
      </c>
      <c r="AI134">
        <v>56.41</v>
      </c>
      <c r="AJ134">
        <v>63.56</v>
      </c>
      <c r="AK134">
        <v>374</v>
      </c>
      <c r="AL134">
        <v>47.4</v>
      </c>
      <c r="AM134">
        <v>182</v>
      </c>
      <c r="AN134">
        <v>168</v>
      </c>
      <c r="AO134">
        <v>82.18</v>
      </c>
      <c r="AP134">
        <v>12.62</v>
      </c>
      <c r="AQ134">
        <v>20.440000000000001</v>
      </c>
      <c r="AR134">
        <v>88.79</v>
      </c>
      <c r="AS134">
        <v>270</v>
      </c>
    </row>
    <row r="135" spans="1:45" ht="15" customHeight="1" x14ac:dyDescent="0.25">
      <c r="A135">
        <v>1098</v>
      </c>
      <c r="B135" t="s">
        <v>204</v>
      </c>
      <c r="C135">
        <v>0</v>
      </c>
      <c r="D135" t="s">
        <v>468</v>
      </c>
      <c r="E135" t="s">
        <v>318</v>
      </c>
      <c r="F135" t="s">
        <v>338</v>
      </c>
      <c r="G135">
        <v>101</v>
      </c>
      <c r="H135">
        <v>51.79</v>
      </c>
      <c r="I135">
        <v>134</v>
      </c>
      <c r="J135">
        <v>42.17</v>
      </c>
      <c r="K135">
        <v>615</v>
      </c>
      <c r="L135">
        <v>60.2</v>
      </c>
      <c r="M135">
        <v>413</v>
      </c>
      <c r="N135">
        <v>181</v>
      </c>
      <c r="O135">
        <v>311</v>
      </c>
      <c r="P135">
        <v>109</v>
      </c>
      <c r="Q135">
        <v>273</v>
      </c>
      <c r="R135">
        <v>54.47</v>
      </c>
      <c r="S135">
        <v>213</v>
      </c>
      <c r="T135">
        <v>38.14</v>
      </c>
      <c r="U135">
        <v>14.81</v>
      </c>
      <c r="V135">
        <v>41.9</v>
      </c>
      <c r="W135">
        <v>22.43</v>
      </c>
      <c r="X135">
        <v>31.4</v>
      </c>
      <c r="Y135">
        <v>48.91</v>
      </c>
      <c r="Z135">
        <v>21.65</v>
      </c>
      <c r="AA135">
        <v>98.02</v>
      </c>
      <c r="AB135">
        <v>70.61</v>
      </c>
      <c r="AC135">
        <v>460</v>
      </c>
      <c r="AD135">
        <v>68.819999999999993</v>
      </c>
      <c r="AE135">
        <v>48.35</v>
      </c>
      <c r="AF135">
        <v>90.25</v>
      </c>
      <c r="AG135">
        <v>37.78</v>
      </c>
      <c r="AH135">
        <v>152</v>
      </c>
      <c r="AI135">
        <v>58.77</v>
      </c>
      <c r="AJ135">
        <v>61.6</v>
      </c>
      <c r="AK135">
        <v>490</v>
      </c>
      <c r="AL135">
        <v>61.84</v>
      </c>
      <c r="AM135">
        <v>176</v>
      </c>
      <c r="AN135">
        <v>168</v>
      </c>
      <c r="AO135">
        <v>117</v>
      </c>
      <c r="AP135">
        <v>18.350000000000001</v>
      </c>
      <c r="AQ135">
        <v>20.38</v>
      </c>
      <c r="AR135">
        <v>106</v>
      </c>
      <c r="AS135">
        <v>340</v>
      </c>
    </row>
    <row r="136" spans="1:45" ht="15" customHeight="1" x14ac:dyDescent="0.25">
      <c r="A136">
        <v>2001</v>
      </c>
      <c r="B136" t="s">
        <v>205</v>
      </c>
      <c r="C136">
        <v>0</v>
      </c>
      <c r="D136" t="s">
        <v>469</v>
      </c>
      <c r="E136" s="2" t="s">
        <v>318</v>
      </c>
      <c r="F136" t="s">
        <v>338</v>
      </c>
      <c r="G136">
        <v>8.1</v>
      </c>
      <c r="H136">
        <v>22.71</v>
      </c>
      <c r="I136">
        <v>15.68</v>
      </c>
      <c r="J136">
        <v>2.5</v>
      </c>
      <c r="K136">
        <v>2.62</v>
      </c>
      <c r="L136">
        <v>142.07</v>
      </c>
      <c r="M136">
        <v>2.2799999999999998</v>
      </c>
      <c r="N136">
        <v>68.599999999999994</v>
      </c>
      <c r="O136">
        <v>17.579999999999998</v>
      </c>
      <c r="P136">
        <v>19.829999999999998</v>
      </c>
      <c r="Q136">
        <v>1.52</v>
      </c>
      <c r="R136">
        <v>1.61</v>
      </c>
      <c r="S136">
        <v>1.88</v>
      </c>
      <c r="T136">
        <v>1.64</v>
      </c>
      <c r="U136">
        <v>1.67</v>
      </c>
      <c r="V136">
        <v>1.94</v>
      </c>
      <c r="W136">
        <v>1.84</v>
      </c>
      <c r="X136">
        <v>4.18</v>
      </c>
      <c r="Y136">
        <v>78.89</v>
      </c>
      <c r="Z136">
        <v>7.07</v>
      </c>
      <c r="AA136">
        <v>2.2599999999999998</v>
      </c>
      <c r="AB136">
        <v>1.02</v>
      </c>
      <c r="AC136">
        <v>24.41</v>
      </c>
      <c r="AD136">
        <v>3.74</v>
      </c>
      <c r="AE136">
        <v>47.76</v>
      </c>
      <c r="AF136">
        <v>1.8</v>
      </c>
      <c r="AG136">
        <v>3.14</v>
      </c>
      <c r="AH136">
        <v>275.17</v>
      </c>
      <c r="AI136">
        <v>119.49</v>
      </c>
      <c r="AJ136">
        <v>3.23</v>
      </c>
      <c r="AK136">
        <v>1033.5999999999999</v>
      </c>
      <c r="AL136">
        <v>26.03</v>
      </c>
      <c r="AM136">
        <v>1.51</v>
      </c>
      <c r="AN136">
        <v>353.29</v>
      </c>
      <c r="AO136">
        <v>3.48</v>
      </c>
      <c r="AP136">
        <v>4.6900000000000004</v>
      </c>
      <c r="AQ136">
        <v>7.79</v>
      </c>
      <c r="AR136">
        <v>1.61</v>
      </c>
      <c r="AS136">
        <v>229.63</v>
      </c>
    </row>
    <row r="137" spans="1:45" ht="15" customHeight="1" x14ac:dyDescent="0.25">
      <c r="A137">
        <v>2001</v>
      </c>
      <c r="B137" t="s">
        <v>205</v>
      </c>
      <c r="C137">
        <v>3</v>
      </c>
      <c r="D137" t="s">
        <v>469</v>
      </c>
      <c r="E137" s="2" t="s">
        <v>318</v>
      </c>
      <c r="F137" t="s">
        <v>338</v>
      </c>
      <c r="G137">
        <v>24.68</v>
      </c>
      <c r="H137">
        <v>37.64</v>
      </c>
      <c r="I137">
        <v>30.85</v>
      </c>
      <c r="J137">
        <v>2.5</v>
      </c>
      <c r="K137">
        <v>19</v>
      </c>
      <c r="L137">
        <v>262.75</v>
      </c>
      <c r="M137">
        <v>2.2799999999999998</v>
      </c>
      <c r="N137">
        <v>100.28</v>
      </c>
      <c r="O137">
        <v>28.66</v>
      </c>
      <c r="P137">
        <v>89.34</v>
      </c>
      <c r="Q137">
        <v>1.52</v>
      </c>
      <c r="R137">
        <v>1.61</v>
      </c>
      <c r="S137">
        <v>1.88</v>
      </c>
      <c r="T137">
        <v>1.25</v>
      </c>
      <c r="U137">
        <v>1.67</v>
      </c>
      <c r="V137">
        <v>1.94</v>
      </c>
      <c r="W137">
        <v>0.66</v>
      </c>
      <c r="X137">
        <v>13.64</v>
      </c>
      <c r="Y137">
        <v>134.15</v>
      </c>
      <c r="Z137">
        <v>23.66</v>
      </c>
      <c r="AA137">
        <v>3.85</v>
      </c>
      <c r="AB137">
        <v>1.02</v>
      </c>
      <c r="AC137">
        <v>21.54</v>
      </c>
      <c r="AD137">
        <v>12.54</v>
      </c>
      <c r="AE137">
        <v>119.41</v>
      </c>
      <c r="AF137">
        <v>1.26</v>
      </c>
      <c r="AG137">
        <v>14.51</v>
      </c>
      <c r="AH137">
        <v>135.16999999999999</v>
      </c>
      <c r="AI137">
        <v>91.14</v>
      </c>
      <c r="AJ137">
        <v>3.23</v>
      </c>
      <c r="AK137">
        <v>1324.14</v>
      </c>
      <c r="AL137">
        <v>76.849999999999994</v>
      </c>
      <c r="AM137">
        <v>3.67</v>
      </c>
      <c r="AN137">
        <v>933.14</v>
      </c>
      <c r="AO137">
        <v>3.48</v>
      </c>
      <c r="AP137">
        <v>4.46</v>
      </c>
      <c r="AQ137">
        <v>6.04</v>
      </c>
      <c r="AR137">
        <v>1.61</v>
      </c>
      <c r="AS137">
        <v>643.69000000000005</v>
      </c>
    </row>
    <row r="138" spans="1:45" ht="15" customHeight="1" x14ac:dyDescent="0.25">
      <c r="A138">
        <v>2001</v>
      </c>
      <c r="B138" t="s">
        <v>205</v>
      </c>
      <c r="C138">
        <v>10</v>
      </c>
      <c r="D138" t="s">
        <v>469</v>
      </c>
      <c r="E138" s="2" t="s">
        <v>318</v>
      </c>
      <c r="F138" t="s">
        <v>338</v>
      </c>
      <c r="G138">
        <v>19.02</v>
      </c>
      <c r="H138">
        <v>50.43</v>
      </c>
      <c r="I138">
        <v>21.03</v>
      </c>
      <c r="J138">
        <v>2.5</v>
      </c>
      <c r="K138">
        <v>11.53</v>
      </c>
      <c r="L138">
        <v>211.14</v>
      </c>
      <c r="M138">
        <v>2.2799999999999998</v>
      </c>
      <c r="N138">
        <v>132.01</v>
      </c>
      <c r="O138">
        <v>10.6</v>
      </c>
      <c r="P138">
        <v>66.739999999999995</v>
      </c>
      <c r="Q138">
        <v>1.52</v>
      </c>
      <c r="R138">
        <v>1.61</v>
      </c>
      <c r="S138">
        <v>1.88</v>
      </c>
      <c r="T138">
        <v>1.25</v>
      </c>
      <c r="U138">
        <v>1.67</v>
      </c>
      <c r="V138">
        <v>1.94</v>
      </c>
      <c r="W138">
        <v>0.66</v>
      </c>
      <c r="X138">
        <v>5.95</v>
      </c>
      <c r="Y138">
        <v>111.5</v>
      </c>
      <c r="Z138">
        <v>26.2</v>
      </c>
      <c r="AA138">
        <v>2.2599999999999998</v>
      </c>
      <c r="AB138">
        <v>1.02</v>
      </c>
      <c r="AC138">
        <v>15.4</v>
      </c>
      <c r="AD138">
        <v>8.7200000000000006</v>
      </c>
      <c r="AE138">
        <v>93.92</v>
      </c>
      <c r="AF138">
        <v>1.26</v>
      </c>
      <c r="AG138">
        <v>12.16</v>
      </c>
      <c r="AH138">
        <v>119.45</v>
      </c>
      <c r="AI138">
        <v>111.48</v>
      </c>
      <c r="AJ138">
        <v>3.23</v>
      </c>
      <c r="AK138">
        <v>1408.66</v>
      </c>
      <c r="AL138">
        <v>62.94</v>
      </c>
      <c r="AM138">
        <v>1.82</v>
      </c>
      <c r="AN138">
        <v>1274.73</v>
      </c>
      <c r="AO138">
        <v>3.48</v>
      </c>
      <c r="AP138">
        <v>4.25</v>
      </c>
      <c r="AQ138">
        <v>4.66</v>
      </c>
      <c r="AR138">
        <v>1.61</v>
      </c>
      <c r="AS138">
        <v>526.14</v>
      </c>
    </row>
    <row r="139" spans="1:45" ht="15" customHeight="1" x14ac:dyDescent="0.25">
      <c r="A139">
        <v>2001</v>
      </c>
      <c r="B139" t="s">
        <v>205</v>
      </c>
      <c r="C139">
        <v>27</v>
      </c>
      <c r="D139" t="s">
        <v>469</v>
      </c>
      <c r="E139" s="2" t="s">
        <v>318</v>
      </c>
      <c r="F139" t="s">
        <v>338</v>
      </c>
      <c r="G139">
        <v>28.6</v>
      </c>
      <c r="H139">
        <v>53.76</v>
      </c>
      <c r="I139">
        <v>33.5</v>
      </c>
      <c r="J139">
        <v>17.21</v>
      </c>
      <c r="K139">
        <v>25.75</v>
      </c>
      <c r="L139">
        <v>293.29000000000002</v>
      </c>
      <c r="M139">
        <v>2.2799999999999998</v>
      </c>
      <c r="N139">
        <v>43.23</v>
      </c>
      <c r="O139">
        <v>17.579999999999998</v>
      </c>
      <c r="P139">
        <v>117.04</v>
      </c>
      <c r="Q139">
        <v>1.52</v>
      </c>
      <c r="R139">
        <v>1.61</v>
      </c>
      <c r="S139">
        <v>1.88</v>
      </c>
      <c r="T139">
        <v>1.25</v>
      </c>
      <c r="U139">
        <v>1.67</v>
      </c>
      <c r="V139">
        <v>1.94</v>
      </c>
      <c r="W139">
        <v>0.66</v>
      </c>
      <c r="X139">
        <v>15.31</v>
      </c>
      <c r="Y139">
        <v>137.11000000000001</v>
      </c>
      <c r="Z139">
        <v>24.5</v>
      </c>
      <c r="AA139">
        <v>8.27</v>
      </c>
      <c r="AB139">
        <v>1.02</v>
      </c>
      <c r="AC139">
        <v>27.32</v>
      </c>
      <c r="AD139">
        <v>44.5</v>
      </c>
      <c r="AE139">
        <v>148.16999999999999</v>
      </c>
      <c r="AF139">
        <v>1.26</v>
      </c>
      <c r="AG139">
        <v>28.05</v>
      </c>
      <c r="AH139">
        <v>99.05</v>
      </c>
      <c r="AI139">
        <v>122.68</v>
      </c>
      <c r="AJ139">
        <v>3.23</v>
      </c>
      <c r="AK139">
        <v>1317.02</v>
      </c>
      <c r="AL139">
        <v>98.32</v>
      </c>
      <c r="AM139">
        <v>3.67</v>
      </c>
      <c r="AN139">
        <v>298.91000000000003</v>
      </c>
      <c r="AO139">
        <v>3.48</v>
      </c>
      <c r="AP139">
        <v>3.39</v>
      </c>
      <c r="AQ139">
        <v>8.5299999999999994</v>
      </c>
      <c r="AR139">
        <v>1.61</v>
      </c>
      <c r="AS139">
        <v>737.35</v>
      </c>
    </row>
    <row r="140" spans="1:45" ht="15" customHeight="1" x14ac:dyDescent="0.25">
      <c r="A140">
        <v>2002</v>
      </c>
      <c r="B140" t="s">
        <v>206</v>
      </c>
      <c r="C140">
        <v>0</v>
      </c>
      <c r="D140" t="s">
        <v>469</v>
      </c>
      <c r="E140" s="2" t="s">
        <v>318</v>
      </c>
      <c r="F140" t="s">
        <v>338</v>
      </c>
      <c r="G140">
        <v>2.94</v>
      </c>
      <c r="H140">
        <v>11.93</v>
      </c>
      <c r="I140">
        <v>3.33</v>
      </c>
      <c r="J140">
        <v>2.5</v>
      </c>
      <c r="K140">
        <v>2.62</v>
      </c>
      <c r="L140">
        <v>28.25</v>
      </c>
      <c r="M140">
        <v>2.2799999999999998</v>
      </c>
      <c r="N140">
        <v>34.31</v>
      </c>
      <c r="O140">
        <v>6.28</v>
      </c>
      <c r="P140">
        <v>2.2200000000000002</v>
      </c>
      <c r="Q140">
        <v>42.25</v>
      </c>
      <c r="R140">
        <v>1.61</v>
      </c>
      <c r="S140">
        <v>3.42</v>
      </c>
      <c r="T140">
        <v>1.25</v>
      </c>
      <c r="U140">
        <v>1.67</v>
      </c>
      <c r="V140">
        <v>1.94</v>
      </c>
      <c r="W140">
        <v>1.58</v>
      </c>
      <c r="X140">
        <v>7.05</v>
      </c>
      <c r="Y140">
        <v>0.85</v>
      </c>
      <c r="Z140">
        <v>6.7</v>
      </c>
      <c r="AA140">
        <v>2.2599999999999998</v>
      </c>
      <c r="AB140">
        <v>4.09</v>
      </c>
      <c r="AC140">
        <v>1</v>
      </c>
      <c r="AD140">
        <v>3.61</v>
      </c>
      <c r="AE140">
        <v>10.53</v>
      </c>
      <c r="AF140">
        <v>1.26</v>
      </c>
      <c r="AG140">
        <v>1.58</v>
      </c>
      <c r="AH140">
        <v>69.12</v>
      </c>
      <c r="AI140">
        <v>136.97</v>
      </c>
      <c r="AJ140">
        <v>11.03</v>
      </c>
      <c r="AK140">
        <v>1097.81</v>
      </c>
      <c r="AL140">
        <v>2.66</v>
      </c>
      <c r="AM140">
        <v>1.51</v>
      </c>
      <c r="AN140">
        <v>267.33999999999997</v>
      </c>
      <c r="AO140">
        <v>3.48</v>
      </c>
      <c r="AP140">
        <v>0.39</v>
      </c>
      <c r="AQ140">
        <v>3.55</v>
      </c>
      <c r="AR140">
        <v>3.9</v>
      </c>
      <c r="AS140">
        <v>12.33</v>
      </c>
    </row>
    <row r="141" spans="1:45" ht="15" customHeight="1" x14ac:dyDescent="0.25">
      <c r="A141">
        <v>2002</v>
      </c>
      <c r="B141" t="s">
        <v>206</v>
      </c>
      <c r="C141">
        <v>27</v>
      </c>
      <c r="D141" t="s">
        <v>469</v>
      </c>
      <c r="E141" s="2" t="s">
        <v>318</v>
      </c>
      <c r="F141" t="s">
        <v>338</v>
      </c>
      <c r="G141">
        <v>6.59</v>
      </c>
      <c r="H141">
        <v>8.94</v>
      </c>
      <c r="I141">
        <v>3.33</v>
      </c>
      <c r="J141">
        <v>2.5</v>
      </c>
      <c r="K141">
        <v>2.62</v>
      </c>
      <c r="L141">
        <v>31.11</v>
      </c>
      <c r="M141">
        <v>2.2799999999999998</v>
      </c>
      <c r="N141">
        <v>43.23</v>
      </c>
      <c r="O141">
        <v>8.83</v>
      </c>
      <c r="P141">
        <v>4.54</v>
      </c>
      <c r="Q141">
        <v>52.36</v>
      </c>
      <c r="R141">
        <v>1.61</v>
      </c>
      <c r="S141">
        <v>2.63</v>
      </c>
      <c r="T141">
        <v>1.25</v>
      </c>
      <c r="U141">
        <v>1.67</v>
      </c>
      <c r="V141">
        <v>1.94</v>
      </c>
      <c r="W141">
        <v>0.93</v>
      </c>
      <c r="X141">
        <v>7.75</v>
      </c>
      <c r="Y141">
        <v>0.79</v>
      </c>
      <c r="Z141">
        <v>6.6</v>
      </c>
      <c r="AA141">
        <v>2.2599999999999998</v>
      </c>
      <c r="AB141">
        <v>2.29</v>
      </c>
      <c r="AC141">
        <v>1</v>
      </c>
      <c r="AD141">
        <v>11.3</v>
      </c>
      <c r="AE141">
        <v>14.41</v>
      </c>
      <c r="AF141">
        <v>1.26</v>
      </c>
      <c r="AG141">
        <v>1.58</v>
      </c>
      <c r="AH141">
        <v>38.979999999999997</v>
      </c>
      <c r="AI141">
        <v>146</v>
      </c>
      <c r="AJ141">
        <v>12.72</v>
      </c>
      <c r="AK141">
        <v>1238.29</v>
      </c>
      <c r="AL141">
        <v>2.66</v>
      </c>
      <c r="AM141">
        <v>1.51</v>
      </c>
      <c r="AN141">
        <v>267.33999999999997</v>
      </c>
      <c r="AO141">
        <v>3.48</v>
      </c>
      <c r="AP141">
        <v>0.39</v>
      </c>
      <c r="AQ141">
        <v>2.61</v>
      </c>
      <c r="AR141">
        <v>4.0199999999999996</v>
      </c>
      <c r="AS141">
        <v>29.99</v>
      </c>
    </row>
    <row r="142" spans="1:45" ht="15" customHeight="1" x14ac:dyDescent="0.25">
      <c r="A142">
        <v>2004</v>
      </c>
      <c r="B142" t="s">
        <v>208</v>
      </c>
      <c r="C142">
        <v>0</v>
      </c>
      <c r="D142" t="s">
        <v>469</v>
      </c>
      <c r="E142" s="2" t="s">
        <v>318</v>
      </c>
      <c r="F142" t="s">
        <v>338</v>
      </c>
      <c r="G142">
        <v>48.15</v>
      </c>
      <c r="H142">
        <v>19.79</v>
      </c>
      <c r="I142">
        <v>3.33</v>
      </c>
      <c r="J142">
        <v>2.5</v>
      </c>
      <c r="K142">
        <v>2.62</v>
      </c>
      <c r="L142">
        <v>23.36</v>
      </c>
      <c r="M142">
        <v>2.4900000000000002</v>
      </c>
      <c r="N142">
        <v>1.08</v>
      </c>
      <c r="O142">
        <v>2.25</v>
      </c>
      <c r="P142">
        <v>16.79</v>
      </c>
      <c r="Q142">
        <v>1.52</v>
      </c>
      <c r="R142">
        <v>1.61</v>
      </c>
      <c r="S142">
        <v>1.88</v>
      </c>
      <c r="T142">
        <v>1.25</v>
      </c>
      <c r="U142">
        <v>1.67</v>
      </c>
      <c r="V142">
        <v>1.94</v>
      </c>
      <c r="W142">
        <v>0.66</v>
      </c>
      <c r="X142">
        <v>0.42</v>
      </c>
      <c r="Y142">
        <v>36.159999999999997</v>
      </c>
      <c r="Z142">
        <v>1.3</v>
      </c>
      <c r="AA142">
        <v>2.2599999999999998</v>
      </c>
      <c r="AB142">
        <v>1.02</v>
      </c>
      <c r="AC142">
        <v>1</v>
      </c>
      <c r="AD142">
        <v>63.82</v>
      </c>
      <c r="AE142">
        <v>1.55</v>
      </c>
      <c r="AF142">
        <v>1.26</v>
      </c>
      <c r="AG142">
        <v>12.8</v>
      </c>
      <c r="AH142">
        <v>51.74</v>
      </c>
      <c r="AI142">
        <v>61.86</v>
      </c>
      <c r="AJ142">
        <v>3.23</v>
      </c>
      <c r="AK142">
        <v>422.78</v>
      </c>
      <c r="AL142">
        <v>2.97</v>
      </c>
      <c r="AM142">
        <v>1.51</v>
      </c>
      <c r="AN142">
        <v>369.73</v>
      </c>
      <c r="AO142">
        <v>3.48</v>
      </c>
      <c r="AP142">
        <v>0.39</v>
      </c>
      <c r="AQ142">
        <v>2.89</v>
      </c>
      <c r="AR142">
        <v>1.61</v>
      </c>
      <c r="AS142">
        <v>429.17</v>
      </c>
    </row>
    <row r="143" spans="1:45" ht="15" customHeight="1" x14ac:dyDescent="0.25">
      <c r="A143">
        <v>2005</v>
      </c>
      <c r="B143" t="s">
        <v>209</v>
      </c>
      <c r="C143">
        <v>0</v>
      </c>
      <c r="D143" t="s">
        <v>469</v>
      </c>
      <c r="E143" s="2" t="s">
        <v>318</v>
      </c>
      <c r="F143" t="s">
        <v>338</v>
      </c>
      <c r="G143">
        <v>2.94</v>
      </c>
      <c r="H143">
        <v>37.020000000000003</v>
      </c>
      <c r="I143">
        <v>9.4700000000000006</v>
      </c>
      <c r="J143">
        <v>2.5</v>
      </c>
      <c r="K143">
        <v>10.51</v>
      </c>
      <c r="L143">
        <v>25.95</v>
      </c>
      <c r="M143">
        <v>25.68</v>
      </c>
      <c r="N143">
        <v>215.84</v>
      </c>
      <c r="O143">
        <v>29.14</v>
      </c>
      <c r="P143">
        <v>29.93</v>
      </c>
      <c r="Q143">
        <v>1.52</v>
      </c>
      <c r="R143">
        <v>1.61</v>
      </c>
      <c r="S143">
        <v>1.88</v>
      </c>
      <c r="T143">
        <v>1.25</v>
      </c>
      <c r="U143">
        <v>1.67</v>
      </c>
      <c r="V143">
        <v>1.94</v>
      </c>
      <c r="W143">
        <v>0.66</v>
      </c>
      <c r="X143">
        <v>7.4</v>
      </c>
      <c r="Y143">
        <v>0.76</v>
      </c>
      <c r="Z143">
        <v>16.38</v>
      </c>
      <c r="AA143">
        <v>2.2599999999999998</v>
      </c>
      <c r="AB143">
        <v>18.100000000000001</v>
      </c>
      <c r="AC143">
        <v>1</v>
      </c>
      <c r="AD143">
        <v>1.87</v>
      </c>
      <c r="AE143">
        <v>3.06</v>
      </c>
      <c r="AF143">
        <v>1.26</v>
      </c>
      <c r="AG143">
        <v>3.4</v>
      </c>
      <c r="AH143">
        <v>319.48</v>
      </c>
      <c r="AI143">
        <v>76.709999999999994</v>
      </c>
      <c r="AJ143">
        <v>5.42</v>
      </c>
      <c r="AK143">
        <v>424.65</v>
      </c>
      <c r="AL143">
        <v>2.66</v>
      </c>
      <c r="AM143">
        <v>1.51</v>
      </c>
      <c r="AN143">
        <v>1112.27</v>
      </c>
      <c r="AO143">
        <v>3.48</v>
      </c>
      <c r="AP143">
        <v>1.43</v>
      </c>
      <c r="AQ143">
        <v>3.55</v>
      </c>
      <c r="AR143">
        <v>1.61</v>
      </c>
      <c r="AS143">
        <v>116.99</v>
      </c>
    </row>
    <row r="144" spans="1:45" ht="15" customHeight="1" x14ac:dyDescent="0.25">
      <c r="A144">
        <v>2006</v>
      </c>
      <c r="B144" t="s">
        <v>210</v>
      </c>
      <c r="C144">
        <v>0</v>
      </c>
      <c r="D144" t="s">
        <v>469</v>
      </c>
      <c r="E144" s="2" t="s">
        <v>318</v>
      </c>
      <c r="F144" t="s">
        <v>338</v>
      </c>
      <c r="G144">
        <v>2.94</v>
      </c>
      <c r="H144">
        <v>79.900000000000006</v>
      </c>
      <c r="I144">
        <v>105.5</v>
      </c>
      <c r="J144">
        <v>2.5</v>
      </c>
      <c r="K144">
        <v>2.62</v>
      </c>
      <c r="L144">
        <v>2.13</v>
      </c>
      <c r="M144">
        <v>101.95</v>
      </c>
      <c r="N144">
        <v>73.42</v>
      </c>
      <c r="O144">
        <v>7.11</v>
      </c>
      <c r="P144">
        <v>1.41</v>
      </c>
      <c r="Q144">
        <v>1.52</v>
      </c>
      <c r="R144">
        <v>1.61</v>
      </c>
      <c r="S144">
        <v>1.88</v>
      </c>
      <c r="T144">
        <v>2.17</v>
      </c>
      <c r="U144">
        <v>1.67</v>
      </c>
      <c r="V144">
        <v>1.94</v>
      </c>
      <c r="W144">
        <v>0.66</v>
      </c>
      <c r="X144">
        <v>0.42</v>
      </c>
      <c r="Y144">
        <v>0.76</v>
      </c>
      <c r="Z144">
        <v>6.86</v>
      </c>
      <c r="AA144">
        <v>2.2599999999999998</v>
      </c>
      <c r="AB144">
        <v>1.02</v>
      </c>
      <c r="AC144">
        <v>8.66</v>
      </c>
      <c r="AD144">
        <v>1.87</v>
      </c>
      <c r="AE144">
        <v>1.55</v>
      </c>
      <c r="AF144">
        <v>16.07</v>
      </c>
      <c r="AG144">
        <v>1.58</v>
      </c>
      <c r="AH144">
        <v>36.270000000000003</v>
      </c>
      <c r="AI144">
        <v>63.94</v>
      </c>
      <c r="AJ144">
        <v>3.6</v>
      </c>
      <c r="AK144">
        <v>622.70000000000005</v>
      </c>
      <c r="AL144">
        <v>2.66</v>
      </c>
      <c r="AM144">
        <v>1.51</v>
      </c>
      <c r="AN144">
        <v>982.39</v>
      </c>
      <c r="AO144">
        <v>3.48</v>
      </c>
      <c r="AP144">
        <v>0.77</v>
      </c>
      <c r="AQ144">
        <v>1.65</v>
      </c>
      <c r="AR144">
        <v>1.61</v>
      </c>
      <c r="AS144">
        <v>0.98</v>
      </c>
    </row>
    <row r="145" spans="1:45" ht="15" customHeight="1" x14ac:dyDescent="0.25">
      <c r="A145">
        <v>2008</v>
      </c>
      <c r="B145" t="s">
        <v>212</v>
      </c>
      <c r="C145">
        <v>0</v>
      </c>
      <c r="D145" t="s">
        <v>469</v>
      </c>
      <c r="E145" s="2" t="s">
        <v>318</v>
      </c>
      <c r="F145" t="s">
        <v>338</v>
      </c>
      <c r="G145">
        <v>2.94</v>
      </c>
      <c r="H145">
        <v>21.42</v>
      </c>
      <c r="I145">
        <v>3.33</v>
      </c>
      <c r="J145">
        <v>2.5</v>
      </c>
      <c r="K145">
        <v>19</v>
      </c>
      <c r="L145">
        <v>11.16</v>
      </c>
      <c r="M145">
        <v>2.2799999999999998</v>
      </c>
      <c r="N145">
        <v>1.08</v>
      </c>
      <c r="O145">
        <v>13.81</v>
      </c>
      <c r="P145">
        <v>4.96</v>
      </c>
      <c r="Q145">
        <v>4.4000000000000004</v>
      </c>
      <c r="R145">
        <v>1.61</v>
      </c>
      <c r="S145">
        <v>1.88</v>
      </c>
      <c r="T145">
        <v>1.25</v>
      </c>
      <c r="U145">
        <v>1.67</v>
      </c>
      <c r="V145">
        <v>1.94</v>
      </c>
      <c r="W145">
        <v>0.66</v>
      </c>
      <c r="X145">
        <v>0.42</v>
      </c>
      <c r="Y145">
        <v>0.76</v>
      </c>
      <c r="Z145">
        <v>1</v>
      </c>
      <c r="AA145">
        <v>2.2599999999999998</v>
      </c>
      <c r="AB145">
        <v>3.24</v>
      </c>
      <c r="AC145">
        <v>1</v>
      </c>
      <c r="AD145">
        <v>4.12</v>
      </c>
      <c r="AE145">
        <v>1.55</v>
      </c>
      <c r="AF145">
        <v>1.26</v>
      </c>
      <c r="AG145">
        <v>1.58</v>
      </c>
      <c r="AH145">
        <v>256.94</v>
      </c>
      <c r="AI145">
        <v>234.64</v>
      </c>
      <c r="AJ145">
        <v>3.23</v>
      </c>
      <c r="AK145">
        <v>532.29</v>
      </c>
      <c r="AL145">
        <v>2.66</v>
      </c>
      <c r="AM145">
        <v>1.51</v>
      </c>
      <c r="AN145">
        <v>318.95</v>
      </c>
      <c r="AO145">
        <v>3.48</v>
      </c>
      <c r="AP145">
        <v>0.39</v>
      </c>
      <c r="AQ145">
        <v>6.02</v>
      </c>
      <c r="AR145">
        <v>1.61</v>
      </c>
      <c r="AS145">
        <v>15.96</v>
      </c>
    </row>
    <row r="146" spans="1:45" ht="15" customHeight="1" x14ac:dyDescent="0.25">
      <c r="A146">
        <v>2009</v>
      </c>
      <c r="B146" t="s">
        <v>213</v>
      </c>
      <c r="C146">
        <v>0</v>
      </c>
      <c r="D146" t="s">
        <v>469</v>
      </c>
      <c r="E146" s="2" t="s">
        <v>318</v>
      </c>
      <c r="F146" t="s">
        <v>338</v>
      </c>
      <c r="G146">
        <v>2.94</v>
      </c>
      <c r="H146">
        <v>42.95</v>
      </c>
      <c r="I146">
        <v>3.33</v>
      </c>
      <c r="J146">
        <v>2.5</v>
      </c>
      <c r="K146">
        <v>4.8899999999999997</v>
      </c>
      <c r="L146">
        <v>37.11</v>
      </c>
      <c r="M146">
        <v>2.2799999999999998</v>
      </c>
      <c r="N146">
        <v>9.77</v>
      </c>
      <c r="O146">
        <v>12.88</v>
      </c>
      <c r="P146">
        <v>4.2699999999999996</v>
      </c>
      <c r="Q146">
        <v>1.52</v>
      </c>
      <c r="R146">
        <v>1.61</v>
      </c>
      <c r="S146">
        <v>1.88</v>
      </c>
      <c r="T146">
        <v>1.25</v>
      </c>
      <c r="U146">
        <v>1.67</v>
      </c>
      <c r="V146">
        <v>1.94</v>
      </c>
      <c r="W146">
        <v>0.66</v>
      </c>
      <c r="X146">
        <v>0.42</v>
      </c>
      <c r="Y146">
        <v>0.76</v>
      </c>
      <c r="Z146">
        <v>2.66</v>
      </c>
      <c r="AA146">
        <v>2.2599999999999998</v>
      </c>
      <c r="AB146">
        <v>4.17</v>
      </c>
      <c r="AC146">
        <v>7.31</v>
      </c>
      <c r="AD146">
        <v>1.87</v>
      </c>
      <c r="AE146">
        <v>1.55</v>
      </c>
      <c r="AF146">
        <v>1.26</v>
      </c>
      <c r="AG146">
        <v>1.58</v>
      </c>
      <c r="AH146">
        <v>147.88999999999999</v>
      </c>
      <c r="AI146">
        <v>150.54</v>
      </c>
      <c r="AJ146">
        <v>3.23</v>
      </c>
      <c r="AK146">
        <v>600.27</v>
      </c>
      <c r="AL146">
        <v>3.27</v>
      </c>
      <c r="AM146">
        <v>1.51</v>
      </c>
      <c r="AN146">
        <v>625</v>
      </c>
      <c r="AO146">
        <v>3.48</v>
      </c>
      <c r="AP146">
        <v>0.39</v>
      </c>
      <c r="AQ146">
        <v>3.28</v>
      </c>
      <c r="AR146">
        <v>1.61</v>
      </c>
      <c r="AS146">
        <v>15.35</v>
      </c>
    </row>
    <row r="147" spans="1:45" ht="15" customHeight="1" x14ac:dyDescent="0.25">
      <c r="A147">
        <v>2009</v>
      </c>
      <c r="B147" t="s">
        <v>213</v>
      </c>
      <c r="C147">
        <v>4</v>
      </c>
      <c r="D147" t="s">
        <v>469</v>
      </c>
      <c r="E147" s="2" t="s">
        <v>318</v>
      </c>
      <c r="F147" t="s">
        <v>338</v>
      </c>
      <c r="G147">
        <v>7.45</v>
      </c>
      <c r="H147">
        <v>31.24</v>
      </c>
      <c r="I147">
        <v>3.33</v>
      </c>
      <c r="J147">
        <v>3.67</v>
      </c>
      <c r="K147">
        <v>3.27</v>
      </c>
      <c r="L147">
        <v>37.39</v>
      </c>
      <c r="M147">
        <v>2.2799999999999998</v>
      </c>
      <c r="N147">
        <v>36.299999999999997</v>
      </c>
      <c r="O147">
        <v>11.96</v>
      </c>
      <c r="P147">
        <v>5.52</v>
      </c>
      <c r="Q147">
        <v>1.52</v>
      </c>
      <c r="R147">
        <v>1.61</v>
      </c>
      <c r="S147">
        <v>1.88</v>
      </c>
      <c r="T147">
        <v>1.25</v>
      </c>
      <c r="U147">
        <v>1.67</v>
      </c>
      <c r="V147">
        <v>1.94</v>
      </c>
      <c r="W147">
        <v>0.66</v>
      </c>
      <c r="X147">
        <v>0.42</v>
      </c>
      <c r="Y147">
        <v>0.76</v>
      </c>
      <c r="Z147">
        <v>2.04</v>
      </c>
      <c r="AA147">
        <v>2.2599999999999998</v>
      </c>
      <c r="AB147">
        <v>1.02</v>
      </c>
      <c r="AC147">
        <v>4.3600000000000003</v>
      </c>
      <c r="AD147">
        <v>1.87</v>
      </c>
      <c r="AE147">
        <v>1.55</v>
      </c>
      <c r="AF147">
        <v>1.26</v>
      </c>
      <c r="AG147">
        <v>1.58</v>
      </c>
      <c r="AH147">
        <v>54.82</v>
      </c>
      <c r="AI147">
        <v>149.59</v>
      </c>
      <c r="AJ147">
        <v>3.23</v>
      </c>
      <c r="AK147">
        <v>541.34</v>
      </c>
      <c r="AL147">
        <v>3.69</v>
      </c>
      <c r="AM147">
        <v>1.51</v>
      </c>
      <c r="AN147">
        <v>1197.92</v>
      </c>
      <c r="AO147">
        <v>3.48</v>
      </c>
      <c r="AP147">
        <v>0.85</v>
      </c>
      <c r="AQ147">
        <v>2.0299999999999998</v>
      </c>
      <c r="AR147">
        <v>1.61</v>
      </c>
      <c r="AS147">
        <v>30.59</v>
      </c>
    </row>
    <row r="148" spans="1:45" ht="15" customHeight="1" x14ac:dyDescent="0.25">
      <c r="A148">
        <v>2009</v>
      </c>
      <c r="B148" t="s">
        <v>213</v>
      </c>
      <c r="C148">
        <v>12</v>
      </c>
      <c r="D148" t="s">
        <v>469</v>
      </c>
      <c r="E148" s="2" t="s">
        <v>318</v>
      </c>
      <c r="F148" t="s">
        <v>338</v>
      </c>
      <c r="G148">
        <v>2.94</v>
      </c>
      <c r="H148">
        <v>38.950000000000003</v>
      </c>
      <c r="I148">
        <v>3.33</v>
      </c>
      <c r="J148">
        <v>6.7</v>
      </c>
      <c r="K148">
        <v>2.62</v>
      </c>
      <c r="L148">
        <v>26.24</v>
      </c>
      <c r="M148">
        <v>2.2799999999999998</v>
      </c>
      <c r="N148">
        <v>10.65</v>
      </c>
      <c r="O148">
        <v>8.83</v>
      </c>
      <c r="P148">
        <v>9.34</v>
      </c>
      <c r="Q148">
        <v>1.52</v>
      </c>
      <c r="R148">
        <v>1.61</v>
      </c>
      <c r="S148">
        <v>1.88</v>
      </c>
      <c r="T148">
        <v>1.25</v>
      </c>
      <c r="U148">
        <v>1.67</v>
      </c>
      <c r="V148">
        <v>1.94</v>
      </c>
      <c r="W148">
        <v>0.66</v>
      </c>
      <c r="X148">
        <v>0.42</v>
      </c>
      <c r="Y148">
        <v>0.76</v>
      </c>
      <c r="Z148">
        <v>1.72</v>
      </c>
      <c r="AA148">
        <v>2.2599999999999998</v>
      </c>
      <c r="AB148">
        <v>1.02</v>
      </c>
      <c r="AC148">
        <v>6.43</v>
      </c>
      <c r="AD148">
        <v>1.87</v>
      </c>
      <c r="AE148">
        <v>1.55</v>
      </c>
      <c r="AF148">
        <v>1.26</v>
      </c>
      <c r="AG148">
        <v>1.58</v>
      </c>
      <c r="AH148">
        <v>68.92</v>
      </c>
      <c r="AI148">
        <v>141.47999999999999</v>
      </c>
      <c r="AJ148">
        <v>3.23</v>
      </c>
      <c r="AK148">
        <v>455.16</v>
      </c>
      <c r="AL148">
        <v>13.95</v>
      </c>
      <c r="AM148">
        <v>1.51</v>
      </c>
      <c r="AN148">
        <v>343.99</v>
      </c>
      <c r="AO148">
        <v>3.48</v>
      </c>
      <c r="AP148">
        <v>0.39</v>
      </c>
      <c r="AQ148">
        <v>1.96</v>
      </c>
      <c r="AR148">
        <v>1.61</v>
      </c>
      <c r="AS148">
        <v>29.38</v>
      </c>
    </row>
    <row r="149" spans="1:45" ht="15" customHeight="1" x14ac:dyDescent="0.25">
      <c r="A149">
        <v>2009</v>
      </c>
      <c r="B149" t="s">
        <v>213</v>
      </c>
      <c r="C149">
        <v>32</v>
      </c>
      <c r="D149" t="s">
        <v>469</v>
      </c>
      <c r="E149" s="2" t="s">
        <v>318</v>
      </c>
      <c r="F149" t="s">
        <v>335</v>
      </c>
      <c r="G149">
        <v>199.18</v>
      </c>
      <c r="H149">
        <v>261.37</v>
      </c>
      <c r="I149">
        <v>4.96</v>
      </c>
      <c r="J149">
        <v>22.05</v>
      </c>
      <c r="K149">
        <v>16.809999999999999</v>
      </c>
      <c r="L149">
        <v>48.69</v>
      </c>
      <c r="M149">
        <v>2.2799999999999998</v>
      </c>
      <c r="N149">
        <v>941.18</v>
      </c>
      <c r="O149">
        <v>2.87</v>
      </c>
      <c r="P149">
        <v>13.77</v>
      </c>
      <c r="Q149">
        <v>1.52</v>
      </c>
      <c r="R149">
        <v>1.61</v>
      </c>
      <c r="S149">
        <v>2.63</v>
      </c>
      <c r="T149">
        <v>1.25</v>
      </c>
      <c r="U149">
        <v>1.67</v>
      </c>
      <c r="V149">
        <v>1.94</v>
      </c>
      <c r="W149">
        <v>0.66</v>
      </c>
      <c r="X149">
        <v>0.42</v>
      </c>
      <c r="Y149">
        <v>0.76</v>
      </c>
      <c r="Z149">
        <v>25.68</v>
      </c>
      <c r="AA149">
        <v>2.2599999999999998</v>
      </c>
      <c r="AB149">
        <v>1.06</v>
      </c>
      <c r="AC149">
        <v>10.050000000000001</v>
      </c>
      <c r="AD149">
        <v>2.31</v>
      </c>
      <c r="AE149">
        <v>1.55</v>
      </c>
      <c r="AF149">
        <v>1.26</v>
      </c>
      <c r="AG149">
        <v>1.58</v>
      </c>
      <c r="AH149">
        <v>202.09</v>
      </c>
      <c r="AI149">
        <v>256.62</v>
      </c>
      <c r="AJ149">
        <v>3.23</v>
      </c>
      <c r="AK149">
        <v>894.7</v>
      </c>
      <c r="AL149">
        <v>22.68</v>
      </c>
      <c r="AM149">
        <v>10.1</v>
      </c>
      <c r="AN149">
        <v>10859.95</v>
      </c>
      <c r="AO149">
        <v>7.72</v>
      </c>
      <c r="AP149">
        <v>8.7899999999999991</v>
      </c>
      <c r="AQ149">
        <v>4.43</v>
      </c>
      <c r="AR149">
        <v>1.61</v>
      </c>
      <c r="AS149">
        <v>56.98</v>
      </c>
    </row>
    <row r="150" spans="1:45" ht="15" customHeight="1" x14ac:dyDescent="0.25">
      <c r="A150">
        <v>2010</v>
      </c>
      <c r="B150" t="s">
        <v>214</v>
      </c>
      <c r="C150">
        <v>0</v>
      </c>
      <c r="D150" t="s">
        <v>469</v>
      </c>
      <c r="E150" s="2" t="s">
        <v>318</v>
      </c>
      <c r="F150" t="s">
        <v>338</v>
      </c>
      <c r="G150">
        <v>2.94</v>
      </c>
      <c r="H150">
        <v>63.79</v>
      </c>
      <c r="I150">
        <v>3.33</v>
      </c>
      <c r="J150">
        <v>2.5</v>
      </c>
      <c r="K150">
        <v>2.62</v>
      </c>
      <c r="L150">
        <v>6.1</v>
      </c>
      <c r="M150">
        <v>2.2799999999999998</v>
      </c>
      <c r="N150">
        <v>1.08</v>
      </c>
      <c r="O150">
        <v>2.25</v>
      </c>
      <c r="P150">
        <v>4.96</v>
      </c>
      <c r="Q150">
        <v>1.52</v>
      </c>
      <c r="R150">
        <v>1.61</v>
      </c>
      <c r="S150">
        <v>1.88</v>
      </c>
      <c r="T150">
        <v>1.25</v>
      </c>
      <c r="U150">
        <v>1.67</v>
      </c>
      <c r="V150">
        <v>1.94</v>
      </c>
      <c r="W150">
        <v>0.66</v>
      </c>
      <c r="X150">
        <v>0.42</v>
      </c>
      <c r="Y150">
        <v>0.76</v>
      </c>
      <c r="Z150">
        <v>4.93</v>
      </c>
      <c r="AA150">
        <v>2.2599999999999998</v>
      </c>
      <c r="AB150">
        <v>1.02</v>
      </c>
      <c r="AC150">
        <v>2.14</v>
      </c>
      <c r="AD150">
        <v>1.87</v>
      </c>
      <c r="AE150">
        <v>1.55</v>
      </c>
      <c r="AF150">
        <v>1.26</v>
      </c>
      <c r="AG150">
        <v>3.04</v>
      </c>
      <c r="AH150">
        <v>96.87</v>
      </c>
      <c r="AI150">
        <v>178.41</v>
      </c>
      <c r="AJ150">
        <v>3.23</v>
      </c>
      <c r="AK150">
        <v>433.65</v>
      </c>
      <c r="AL150">
        <v>3.93</v>
      </c>
      <c r="AM150">
        <v>1.51</v>
      </c>
      <c r="AN150">
        <v>1034.54</v>
      </c>
      <c r="AO150">
        <v>3.48</v>
      </c>
      <c r="AP150">
        <v>0.39</v>
      </c>
      <c r="AQ150">
        <v>2.91</v>
      </c>
      <c r="AR150">
        <v>1.61</v>
      </c>
      <c r="AS150">
        <v>18.399999999999999</v>
      </c>
    </row>
    <row r="151" spans="1:45" ht="15" customHeight="1" x14ac:dyDescent="0.25">
      <c r="A151">
        <v>2010</v>
      </c>
      <c r="B151" t="s">
        <v>214</v>
      </c>
      <c r="C151">
        <v>32</v>
      </c>
      <c r="D151" t="s">
        <v>469</v>
      </c>
      <c r="E151" s="2" t="s">
        <v>318</v>
      </c>
      <c r="F151" t="s">
        <v>335</v>
      </c>
      <c r="G151">
        <v>148.9</v>
      </c>
      <c r="H151">
        <v>262.8</v>
      </c>
      <c r="I151">
        <v>5.81</v>
      </c>
      <c r="J151">
        <v>2.5</v>
      </c>
      <c r="K151">
        <v>2.62</v>
      </c>
      <c r="L151">
        <v>7.91</v>
      </c>
      <c r="M151">
        <v>2.2799999999999998</v>
      </c>
      <c r="N151">
        <v>801.61</v>
      </c>
      <c r="O151">
        <v>2.25</v>
      </c>
      <c r="P151">
        <v>11.46</v>
      </c>
      <c r="Q151">
        <v>1.52</v>
      </c>
      <c r="R151">
        <v>1.61</v>
      </c>
      <c r="S151">
        <v>5.67</v>
      </c>
      <c r="T151">
        <v>1.25</v>
      </c>
      <c r="U151">
        <v>1.67</v>
      </c>
      <c r="V151">
        <v>1.94</v>
      </c>
      <c r="W151">
        <v>0.66</v>
      </c>
      <c r="X151">
        <v>0.42</v>
      </c>
      <c r="Y151">
        <v>0.76</v>
      </c>
      <c r="Z151">
        <v>30.24</v>
      </c>
      <c r="AA151">
        <v>2.2599999999999998</v>
      </c>
      <c r="AB151">
        <v>1.02</v>
      </c>
      <c r="AC151">
        <v>10.050000000000001</v>
      </c>
      <c r="AD151">
        <v>1.98</v>
      </c>
      <c r="AE151">
        <v>1.55</v>
      </c>
      <c r="AF151">
        <v>1.26</v>
      </c>
      <c r="AG151">
        <v>6.91</v>
      </c>
      <c r="AH151">
        <v>539.54</v>
      </c>
      <c r="AI151">
        <v>301.92</v>
      </c>
      <c r="AJ151">
        <v>3.23</v>
      </c>
      <c r="AK151">
        <v>933.56</v>
      </c>
      <c r="AL151">
        <v>31</v>
      </c>
      <c r="AM151">
        <v>6.11</v>
      </c>
      <c r="AN151">
        <v>10859.95</v>
      </c>
      <c r="AO151">
        <v>18.37</v>
      </c>
      <c r="AP151">
        <v>12.29</v>
      </c>
      <c r="AQ151">
        <v>7.63</v>
      </c>
      <c r="AR151">
        <v>1.61</v>
      </c>
      <c r="AS151">
        <v>79.319999999999993</v>
      </c>
    </row>
    <row r="152" spans="1:45" ht="15" customHeight="1" x14ac:dyDescent="0.25">
      <c r="A152">
        <v>2011</v>
      </c>
      <c r="B152" t="s">
        <v>215</v>
      </c>
      <c r="C152">
        <v>0</v>
      </c>
      <c r="D152" t="s">
        <v>469</v>
      </c>
      <c r="E152" s="2" t="s">
        <v>318</v>
      </c>
      <c r="F152" t="s">
        <v>338</v>
      </c>
      <c r="G152">
        <v>43.08</v>
      </c>
      <c r="H152">
        <v>73.489999999999995</v>
      </c>
      <c r="I152">
        <v>28.22</v>
      </c>
      <c r="J152">
        <v>90.14</v>
      </c>
      <c r="K152">
        <v>2.62</v>
      </c>
      <c r="L152">
        <v>23.65</v>
      </c>
      <c r="M152">
        <v>100.88</v>
      </c>
      <c r="N152">
        <v>47.83</v>
      </c>
      <c r="O152">
        <v>12.42</v>
      </c>
      <c r="P152">
        <v>185.3</v>
      </c>
      <c r="Q152">
        <v>34.75</v>
      </c>
      <c r="R152">
        <v>1.61</v>
      </c>
      <c r="S152">
        <v>1.88</v>
      </c>
      <c r="T152">
        <v>1.25</v>
      </c>
      <c r="U152">
        <v>1.67</v>
      </c>
      <c r="V152">
        <v>1.94</v>
      </c>
      <c r="W152">
        <v>0.66</v>
      </c>
      <c r="X152">
        <v>39.14</v>
      </c>
      <c r="Y152">
        <v>0.76</v>
      </c>
      <c r="Z152">
        <v>32.24</v>
      </c>
      <c r="AA152">
        <v>2.2599999999999998</v>
      </c>
      <c r="AB152">
        <v>29.48</v>
      </c>
      <c r="AC152">
        <v>1</v>
      </c>
      <c r="AD152">
        <v>9.6199999999999992</v>
      </c>
      <c r="AE152">
        <v>33.51</v>
      </c>
      <c r="AF152">
        <v>1.26</v>
      </c>
      <c r="AG152">
        <v>38.22</v>
      </c>
      <c r="AH152">
        <v>257.25</v>
      </c>
      <c r="AI152">
        <v>219.96</v>
      </c>
      <c r="AJ152">
        <v>13.94</v>
      </c>
      <c r="AK152">
        <v>880.64</v>
      </c>
      <c r="AL152">
        <v>74.8</v>
      </c>
      <c r="AM152">
        <v>1.51</v>
      </c>
      <c r="AN152">
        <v>437.39</v>
      </c>
      <c r="AO152">
        <v>30.95</v>
      </c>
      <c r="AP152">
        <v>7.26</v>
      </c>
      <c r="AQ152">
        <v>12.18</v>
      </c>
      <c r="AR152">
        <v>2.16</v>
      </c>
      <c r="AS152">
        <v>817.23</v>
      </c>
    </row>
    <row r="153" spans="1:45" ht="15" customHeight="1" x14ac:dyDescent="0.25">
      <c r="A153">
        <v>2011</v>
      </c>
      <c r="B153" t="s">
        <v>215</v>
      </c>
      <c r="C153">
        <v>4</v>
      </c>
      <c r="D153" t="s">
        <v>469</v>
      </c>
      <c r="E153" s="2" t="s">
        <v>318</v>
      </c>
      <c r="F153" t="s">
        <v>338</v>
      </c>
      <c r="G153">
        <v>17.13</v>
      </c>
      <c r="H153">
        <v>47.93</v>
      </c>
      <c r="I153">
        <v>5.81</v>
      </c>
      <c r="J153">
        <v>12.81</v>
      </c>
      <c r="K153">
        <v>4.8899999999999997</v>
      </c>
      <c r="L153">
        <v>29.68</v>
      </c>
      <c r="M153">
        <v>48.01</v>
      </c>
      <c r="N153">
        <v>41.34</v>
      </c>
      <c r="O153">
        <v>5.47</v>
      </c>
      <c r="P153">
        <v>75.67</v>
      </c>
      <c r="Q153">
        <v>27.38</v>
      </c>
      <c r="R153">
        <v>1.61</v>
      </c>
      <c r="S153">
        <v>1.88</v>
      </c>
      <c r="T153">
        <v>1.25</v>
      </c>
      <c r="U153">
        <v>1.67</v>
      </c>
      <c r="V153">
        <v>1.94</v>
      </c>
      <c r="W153">
        <v>0.66</v>
      </c>
      <c r="X153">
        <v>12.85</v>
      </c>
      <c r="Y153">
        <v>0.76</v>
      </c>
      <c r="Z153">
        <v>11.91</v>
      </c>
      <c r="AA153">
        <v>2.2599999999999998</v>
      </c>
      <c r="AB153">
        <v>1.02</v>
      </c>
      <c r="AC153">
        <v>1</v>
      </c>
      <c r="AD153">
        <v>2.65</v>
      </c>
      <c r="AE153">
        <v>10.43</v>
      </c>
      <c r="AF153">
        <v>1.26</v>
      </c>
      <c r="AG153">
        <v>8.8000000000000007</v>
      </c>
      <c r="AH153">
        <v>30.27</v>
      </c>
      <c r="AI153">
        <v>89.94</v>
      </c>
      <c r="AJ153">
        <v>15.34</v>
      </c>
      <c r="AK153">
        <v>521.5</v>
      </c>
      <c r="AL153">
        <v>24.82</v>
      </c>
      <c r="AM153">
        <v>1.51</v>
      </c>
      <c r="AN153">
        <v>1417.21</v>
      </c>
      <c r="AO153">
        <v>3.48</v>
      </c>
      <c r="AP153">
        <v>3.72</v>
      </c>
      <c r="AQ153">
        <v>2.21</v>
      </c>
      <c r="AR153">
        <v>1.87</v>
      </c>
      <c r="AS153">
        <v>461.86</v>
      </c>
    </row>
    <row r="154" spans="1:45" ht="15" customHeight="1" x14ac:dyDescent="0.25">
      <c r="A154">
        <v>2011</v>
      </c>
      <c r="B154" t="s">
        <v>215</v>
      </c>
      <c r="C154">
        <v>7</v>
      </c>
      <c r="D154" t="s">
        <v>469</v>
      </c>
      <c r="E154" s="2" t="s">
        <v>318</v>
      </c>
      <c r="F154" t="s">
        <v>335</v>
      </c>
      <c r="G154">
        <v>133.32</v>
      </c>
      <c r="H154">
        <v>130.61000000000001</v>
      </c>
      <c r="I154">
        <v>6.65</v>
      </c>
      <c r="J154">
        <v>61.05</v>
      </c>
      <c r="K154">
        <v>14.66</v>
      </c>
      <c r="L154">
        <v>5.47</v>
      </c>
      <c r="M154">
        <v>102.22</v>
      </c>
      <c r="N154">
        <v>1025.53</v>
      </c>
      <c r="O154">
        <v>5.47</v>
      </c>
      <c r="P154">
        <v>63.05</v>
      </c>
      <c r="Q154">
        <v>32.89</v>
      </c>
      <c r="R154">
        <v>1.61</v>
      </c>
      <c r="S154">
        <v>4.28</v>
      </c>
      <c r="T154">
        <v>1.25</v>
      </c>
      <c r="U154">
        <v>1.67</v>
      </c>
      <c r="V154">
        <v>1.94</v>
      </c>
      <c r="W154">
        <v>0.84</v>
      </c>
      <c r="X154">
        <v>15.22</v>
      </c>
      <c r="Y154">
        <v>0.76</v>
      </c>
      <c r="Z154">
        <v>17.059999999999999</v>
      </c>
      <c r="AA154">
        <v>2.2599999999999998</v>
      </c>
      <c r="AB154">
        <v>1.02</v>
      </c>
      <c r="AC154">
        <v>1</v>
      </c>
      <c r="AD154">
        <v>9.92</v>
      </c>
      <c r="AE154">
        <v>7.61</v>
      </c>
      <c r="AF154">
        <v>1.26</v>
      </c>
      <c r="AG154">
        <v>13.67</v>
      </c>
      <c r="AH154">
        <v>275.51</v>
      </c>
      <c r="AI154">
        <v>246.72</v>
      </c>
      <c r="AJ154">
        <v>19.329999999999998</v>
      </c>
      <c r="AK154">
        <v>1297.3</v>
      </c>
      <c r="AL154">
        <v>60.3</v>
      </c>
      <c r="AM154">
        <v>10.1</v>
      </c>
      <c r="AN154">
        <v>10859.95</v>
      </c>
      <c r="AO154">
        <v>34.9</v>
      </c>
      <c r="AP154">
        <v>7.19</v>
      </c>
      <c r="AQ154">
        <v>7.33</v>
      </c>
      <c r="AR154">
        <v>1.97</v>
      </c>
      <c r="AS154">
        <v>400.35</v>
      </c>
    </row>
    <row r="155" spans="1:45" ht="15" customHeight="1" x14ac:dyDescent="0.25">
      <c r="A155">
        <v>2011</v>
      </c>
      <c r="B155" t="s">
        <v>215</v>
      </c>
      <c r="C155">
        <v>28</v>
      </c>
      <c r="D155" t="s">
        <v>469</v>
      </c>
      <c r="E155" s="2" t="s">
        <v>318</v>
      </c>
      <c r="F155" t="s">
        <v>338</v>
      </c>
      <c r="G155">
        <v>27.33</v>
      </c>
      <c r="H155">
        <v>55.57</v>
      </c>
      <c r="I155">
        <v>17.37</v>
      </c>
      <c r="J155">
        <v>64.02</v>
      </c>
      <c r="K155">
        <v>2.62</v>
      </c>
      <c r="L155">
        <v>38.53</v>
      </c>
      <c r="M155">
        <v>97.68</v>
      </c>
      <c r="N155">
        <v>23.03</v>
      </c>
      <c r="O155">
        <v>12.88</v>
      </c>
      <c r="P155">
        <v>124.68</v>
      </c>
      <c r="Q155">
        <v>17.91</v>
      </c>
      <c r="R155">
        <v>1.61</v>
      </c>
      <c r="S155">
        <v>1.88</v>
      </c>
      <c r="T155">
        <v>1.25</v>
      </c>
      <c r="U155">
        <v>1.67</v>
      </c>
      <c r="V155">
        <v>1.94</v>
      </c>
      <c r="W155">
        <v>2.17</v>
      </c>
      <c r="X155">
        <v>22.28</v>
      </c>
      <c r="Y155">
        <v>0.76</v>
      </c>
      <c r="Z155">
        <v>17.670000000000002</v>
      </c>
      <c r="AA155">
        <v>2.2599999999999998</v>
      </c>
      <c r="AB155">
        <v>1.99</v>
      </c>
      <c r="AC155">
        <v>1</v>
      </c>
      <c r="AD155">
        <v>5.17</v>
      </c>
      <c r="AE155">
        <v>14.51</v>
      </c>
      <c r="AF155">
        <v>1.26</v>
      </c>
      <c r="AG155">
        <v>23.79</v>
      </c>
      <c r="AH155">
        <v>151.35</v>
      </c>
      <c r="AI155">
        <v>206.99</v>
      </c>
      <c r="AJ155">
        <v>8.93</v>
      </c>
      <c r="AK155">
        <v>862.62</v>
      </c>
      <c r="AL155">
        <v>58.19</v>
      </c>
      <c r="AM155">
        <v>1.51</v>
      </c>
      <c r="AN155">
        <v>401.57</v>
      </c>
      <c r="AO155">
        <v>12.8</v>
      </c>
      <c r="AP155">
        <v>4.05</v>
      </c>
      <c r="AQ155">
        <v>9.5</v>
      </c>
      <c r="AR155">
        <v>1.61</v>
      </c>
      <c r="AS155">
        <v>644.51</v>
      </c>
    </row>
    <row r="156" spans="1:45" ht="15" customHeight="1" x14ac:dyDescent="0.25">
      <c r="A156">
        <v>2012</v>
      </c>
      <c r="B156" t="s">
        <v>217</v>
      </c>
      <c r="C156">
        <v>0</v>
      </c>
      <c r="D156" t="s">
        <v>469</v>
      </c>
      <c r="E156" s="2" t="s">
        <v>318</v>
      </c>
      <c r="F156" t="s">
        <v>338</v>
      </c>
      <c r="G156">
        <v>2.94</v>
      </c>
      <c r="H156">
        <v>14.08</v>
      </c>
      <c r="I156">
        <v>32.75</v>
      </c>
      <c r="J156">
        <v>2.5</v>
      </c>
      <c r="K156">
        <v>2.62</v>
      </c>
      <c r="L156">
        <v>23.36</v>
      </c>
      <c r="M156">
        <v>47.47</v>
      </c>
      <c r="N156">
        <v>12.42</v>
      </c>
      <c r="O156">
        <v>10.6</v>
      </c>
      <c r="P156">
        <v>1.65</v>
      </c>
      <c r="Q156">
        <v>1.52</v>
      </c>
      <c r="R156">
        <v>1.61</v>
      </c>
      <c r="S156">
        <v>1.88</v>
      </c>
      <c r="T156">
        <v>1.25</v>
      </c>
      <c r="U156">
        <v>1.67</v>
      </c>
      <c r="V156">
        <v>1.94</v>
      </c>
      <c r="W156">
        <v>0.66</v>
      </c>
      <c r="X156">
        <v>6</v>
      </c>
      <c r="Y156">
        <v>0.76</v>
      </c>
      <c r="Z156">
        <v>0.53</v>
      </c>
      <c r="AA156">
        <v>4.1399999999999997</v>
      </c>
      <c r="AB156">
        <v>3.91</v>
      </c>
      <c r="AC156">
        <v>10.28</v>
      </c>
      <c r="AD156">
        <v>6.83</v>
      </c>
      <c r="AE156">
        <v>1.55</v>
      </c>
      <c r="AF156">
        <v>1.26</v>
      </c>
      <c r="AG156">
        <v>1.58</v>
      </c>
      <c r="AH156">
        <v>282.12</v>
      </c>
      <c r="AI156">
        <v>156.80000000000001</v>
      </c>
      <c r="AJ156">
        <v>3.23</v>
      </c>
      <c r="AK156">
        <v>928.78</v>
      </c>
      <c r="AL156">
        <v>2.66</v>
      </c>
      <c r="AM156">
        <v>1.51</v>
      </c>
      <c r="AN156">
        <v>425.56</v>
      </c>
      <c r="AO156">
        <v>3.48</v>
      </c>
      <c r="AP156">
        <v>0.39</v>
      </c>
      <c r="AQ156">
        <v>4.09</v>
      </c>
      <c r="AR156">
        <v>1.61</v>
      </c>
      <c r="AS156">
        <v>0.98</v>
      </c>
    </row>
    <row r="157" spans="1:45" ht="15" customHeight="1" x14ac:dyDescent="0.25">
      <c r="A157">
        <v>2012</v>
      </c>
      <c r="B157" t="s">
        <v>217</v>
      </c>
      <c r="C157">
        <v>28</v>
      </c>
      <c r="D157" t="s">
        <v>469</v>
      </c>
      <c r="E157" s="2" t="s">
        <v>318</v>
      </c>
      <c r="F157" t="s">
        <v>338</v>
      </c>
      <c r="G157">
        <v>2.94</v>
      </c>
      <c r="H157">
        <v>12.54</v>
      </c>
      <c r="I157">
        <v>30.98</v>
      </c>
      <c r="J157">
        <v>2.5</v>
      </c>
      <c r="K157">
        <v>2.62</v>
      </c>
      <c r="L157">
        <v>19.920000000000002</v>
      </c>
      <c r="M157">
        <v>41.55</v>
      </c>
      <c r="N157">
        <v>10.65</v>
      </c>
      <c r="O157">
        <v>8.39</v>
      </c>
      <c r="P157">
        <v>1.43</v>
      </c>
      <c r="Q157">
        <v>1.52</v>
      </c>
      <c r="R157">
        <v>1.61</v>
      </c>
      <c r="S157">
        <v>1.88</v>
      </c>
      <c r="T157">
        <v>1.25</v>
      </c>
      <c r="U157">
        <v>1.67</v>
      </c>
      <c r="V157">
        <v>1.94</v>
      </c>
      <c r="W157">
        <v>0.66</v>
      </c>
      <c r="X157">
        <v>3.09</v>
      </c>
      <c r="Y157">
        <v>0.76</v>
      </c>
      <c r="Z157">
        <v>0.24</v>
      </c>
      <c r="AA157">
        <v>3.01</v>
      </c>
      <c r="AB157">
        <v>2.83</v>
      </c>
      <c r="AC157">
        <v>19.46</v>
      </c>
      <c r="AD157">
        <v>4.7699999999999996</v>
      </c>
      <c r="AE157">
        <v>1.55</v>
      </c>
      <c r="AF157">
        <v>1.26</v>
      </c>
      <c r="AG157">
        <v>1.58</v>
      </c>
      <c r="AH157">
        <v>192.28</v>
      </c>
      <c r="AI157">
        <v>133.49</v>
      </c>
      <c r="AJ157">
        <v>3.23</v>
      </c>
      <c r="AK157">
        <v>727.52</v>
      </c>
      <c r="AL157">
        <v>2.66</v>
      </c>
      <c r="AM157">
        <v>1.51</v>
      </c>
      <c r="AN157">
        <v>333.98</v>
      </c>
      <c r="AO157">
        <v>3.48</v>
      </c>
      <c r="AP157">
        <v>0.39</v>
      </c>
      <c r="AQ157">
        <v>3.02</v>
      </c>
      <c r="AR157">
        <v>1.61</v>
      </c>
      <c r="AS157">
        <v>0.98</v>
      </c>
    </row>
    <row r="158" spans="1:45" ht="15" customHeight="1" x14ac:dyDescent="0.25">
      <c r="A158">
        <v>2013</v>
      </c>
      <c r="B158" t="s">
        <v>218</v>
      </c>
      <c r="C158">
        <v>0</v>
      </c>
      <c r="D158" t="s">
        <v>469</v>
      </c>
      <c r="E158" s="2" t="s">
        <v>318</v>
      </c>
      <c r="F158" t="s">
        <v>338</v>
      </c>
      <c r="G158">
        <v>44.49</v>
      </c>
      <c r="H158">
        <v>71</v>
      </c>
      <c r="I158">
        <v>14.29</v>
      </c>
      <c r="J158">
        <v>7.07</v>
      </c>
      <c r="K158">
        <v>3.27</v>
      </c>
      <c r="L158">
        <v>8.7100000000000009</v>
      </c>
      <c r="M158">
        <v>18.09</v>
      </c>
      <c r="N158">
        <v>41.72</v>
      </c>
      <c r="O158">
        <v>27.93</v>
      </c>
      <c r="P158">
        <v>141.59</v>
      </c>
      <c r="Q158">
        <v>6.36</v>
      </c>
      <c r="R158">
        <v>1.61</v>
      </c>
      <c r="S158">
        <v>1.88</v>
      </c>
      <c r="T158">
        <v>1.25</v>
      </c>
      <c r="U158">
        <v>1.67</v>
      </c>
      <c r="V158">
        <v>1.94</v>
      </c>
      <c r="W158">
        <v>0.66</v>
      </c>
      <c r="X158">
        <v>35.54</v>
      </c>
      <c r="Y158">
        <v>0.76</v>
      </c>
      <c r="Z158">
        <v>44.58</v>
      </c>
      <c r="AA158">
        <v>2.2599999999999998</v>
      </c>
      <c r="AB158">
        <v>1.1499999999999999</v>
      </c>
      <c r="AC158">
        <v>1</v>
      </c>
      <c r="AD158">
        <v>3.49</v>
      </c>
      <c r="AE158">
        <v>1.89</v>
      </c>
      <c r="AF158">
        <v>1.26</v>
      </c>
      <c r="AG158">
        <v>42.39</v>
      </c>
      <c r="AH158">
        <v>1708.83</v>
      </c>
      <c r="AI158">
        <v>230.32</v>
      </c>
      <c r="AJ158">
        <v>3.23</v>
      </c>
      <c r="AK158">
        <v>1067.03</v>
      </c>
      <c r="AL158">
        <v>76.91</v>
      </c>
      <c r="AM158">
        <v>1.51</v>
      </c>
      <c r="AN158">
        <v>804.58</v>
      </c>
      <c r="AO158">
        <v>3.48</v>
      </c>
      <c r="AP158">
        <v>7.77</v>
      </c>
      <c r="AQ158">
        <v>4.16</v>
      </c>
      <c r="AR158">
        <v>1.61</v>
      </c>
      <c r="AS158">
        <v>771.58</v>
      </c>
    </row>
    <row r="159" spans="1:45" ht="15" customHeight="1" x14ac:dyDescent="0.25">
      <c r="A159">
        <v>2013</v>
      </c>
      <c r="B159" t="s">
        <v>218</v>
      </c>
      <c r="C159">
        <v>3</v>
      </c>
      <c r="D159" t="s">
        <v>469</v>
      </c>
      <c r="E159" s="2" t="s">
        <v>318</v>
      </c>
      <c r="F159" t="s">
        <v>335</v>
      </c>
      <c r="G159">
        <v>255.54</v>
      </c>
      <c r="H159">
        <v>195.6</v>
      </c>
      <c r="I159">
        <v>44.66</v>
      </c>
      <c r="J159">
        <v>92.9</v>
      </c>
      <c r="K159">
        <v>200.63</v>
      </c>
      <c r="L159">
        <v>23.36</v>
      </c>
      <c r="M159">
        <v>169.22</v>
      </c>
      <c r="N159">
        <v>1122.06</v>
      </c>
      <c r="O159">
        <v>22.37</v>
      </c>
      <c r="P159">
        <v>171.86</v>
      </c>
      <c r="Q159">
        <v>37.24</v>
      </c>
      <c r="R159">
        <v>3.89</v>
      </c>
      <c r="S159">
        <v>8.7200000000000006</v>
      </c>
      <c r="T159">
        <v>8.6999999999999993</v>
      </c>
      <c r="U159">
        <v>1.67</v>
      </c>
      <c r="V159">
        <v>1.94</v>
      </c>
      <c r="W159">
        <v>0.66</v>
      </c>
      <c r="X159">
        <v>58.4</v>
      </c>
      <c r="Y159">
        <v>0.76</v>
      </c>
      <c r="Z159">
        <v>41.05</v>
      </c>
      <c r="AA159">
        <v>5.16</v>
      </c>
      <c r="AB159">
        <v>6.85</v>
      </c>
      <c r="AC159">
        <v>26.26</v>
      </c>
      <c r="AD159">
        <v>50.91</v>
      </c>
      <c r="AE159">
        <v>5.67</v>
      </c>
      <c r="AF159">
        <v>1.26</v>
      </c>
      <c r="AG159">
        <v>85.09</v>
      </c>
      <c r="AH159">
        <v>2064.3200000000002</v>
      </c>
      <c r="AI159">
        <v>190.08</v>
      </c>
      <c r="AJ159">
        <v>13.7</v>
      </c>
      <c r="AK159">
        <v>3639.38</v>
      </c>
      <c r="AL159">
        <v>380.62</v>
      </c>
      <c r="AM159">
        <v>22.01</v>
      </c>
      <c r="AN159">
        <v>10859.95</v>
      </c>
      <c r="AO159">
        <v>21.29</v>
      </c>
      <c r="AP159">
        <v>10.46</v>
      </c>
      <c r="AQ159">
        <v>6.63</v>
      </c>
      <c r="AR159">
        <v>1.61</v>
      </c>
      <c r="AS159">
        <v>836.57</v>
      </c>
    </row>
    <row r="160" spans="1:45" ht="15" customHeight="1" x14ac:dyDescent="0.25">
      <c r="A160">
        <v>2013</v>
      </c>
      <c r="B160" t="s">
        <v>218</v>
      </c>
      <c r="C160">
        <v>13</v>
      </c>
      <c r="D160" t="s">
        <v>469</v>
      </c>
      <c r="E160" s="2" t="s">
        <v>318</v>
      </c>
      <c r="F160" t="s">
        <v>338</v>
      </c>
      <c r="G160">
        <v>34.799999999999997</v>
      </c>
      <c r="H160">
        <v>39.96</v>
      </c>
      <c r="I160">
        <v>9.86</v>
      </c>
      <c r="J160">
        <v>21.73</v>
      </c>
      <c r="K160">
        <v>37.35</v>
      </c>
      <c r="L160">
        <v>9.52</v>
      </c>
      <c r="M160">
        <v>15.18</v>
      </c>
      <c r="N160">
        <v>73.569999999999993</v>
      </c>
      <c r="O160">
        <v>17.579999999999998</v>
      </c>
      <c r="P160">
        <v>95.72</v>
      </c>
      <c r="Q160">
        <v>1.52</v>
      </c>
      <c r="R160">
        <v>1.61</v>
      </c>
      <c r="S160">
        <v>1.88</v>
      </c>
      <c r="T160">
        <v>1.25</v>
      </c>
      <c r="U160">
        <v>1.67</v>
      </c>
      <c r="V160">
        <v>1.94</v>
      </c>
      <c r="W160">
        <v>0.66</v>
      </c>
      <c r="X160">
        <v>24.58</v>
      </c>
      <c r="Y160">
        <v>0.76</v>
      </c>
      <c r="Z160">
        <v>28.66</v>
      </c>
      <c r="AA160">
        <v>2.2599999999999998</v>
      </c>
      <c r="AB160">
        <v>1.02</v>
      </c>
      <c r="AC160">
        <v>1</v>
      </c>
      <c r="AD160">
        <v>3.49</v>
      </c>
      <c r="AE160">
        <v>1.96</v>
      </c>
      <c r="AF160">
        <v>1.26</v>
      </c>
      <c r="AG160">
        <v>28.98</v>
      </c>
      <c r="AH160">
        <v>164.25</v>
      </c>
      <c r="AI160">
        <v>127.81</v>
      </c>
      <c r="AJ160">
        <v>6.1</v>
      </c>
      <c r="AK160">
        <v>851.17</v>
      </c>
      <c r="AL160">
        <v>85.11</v>
      </c>
      <c r="AM160">
        <v>1.51</v>
      </c>
      <c r="AN160">
        <v>685.83</v>
      </c>
      <c r="AO160">
        <v>3.48</v>
      </c>
      <c r="AP160">
        <v>4.07</v>
      </c>
      <c r="AQ160">
        <v>1.82</v>
      </c>
      <c r="AR160">
        <v>1.61</v>
      </c>
      <c r="AS160">
        <v>626.32000000000005</v>
      </c>
    </row>
    <row r="161" spans="1:45" ht="15" customHeight="1" x14ac:dyDescent="0.25">
      <c r="A161">
        <v>2013</v>
      </c>
      <c r="B161" t="s">
        <v>218</v>
      </c>
      <c r="C161">
        <v>31</v>
      </c>
      <c r="D161" t="s">
        <v>469</v>
      </c>
      <c r="E161" s="2" t="s">
        <v>318</v>
      </c>
      <c r="F161" t="s">
        <v>338</v>
      </c>
      <c r="G161">
        <v>40.15</v>
      </c>
      <c r="H161">
        <v>60.23</v>
      </c>
      <c r="I161">
        <v>15.34</v>
      </c>
      <c r="J161">
        <v>18.309999999999999</v>
      </c>
      <c r="K161">
        <v>2.62</v>
      </c>
      <c r="L161">
        <v>7.39</v>
      </c>
      <c r="M161">
        <v>22.1</v>
      </c>
      <c r="N161">
        <v>23.68</v>
      </c>
      <c r="O161">
        <v>5.07</v>
      </c>
      <c r="P161">
        <v>131.03</v>
      </c>
      <c r="Q161">
        <v>1.52</v>
      </c>
      <c r="R161">
        <v>1.61</v>
      </c>
      <c r="S161">
        <v>1.88</v>
      </c>
      <c r="T161">
        <v>1.25</v>
      </c>
      <c r="U161">
        <v>1.67</v>
      </c>
      <c r="V161">
        <v>1.94</v>
      </c>
      <c r="W161">
        <v>0.66</v>
      </c>
      <c r="X161">
        <v>40.58</v>
      </c>
      <c r="Y161">
        <v>0.76</v>
      </c>
      <c r="Z161">
        <v>33.14</v>
      </c>
      <c r="AA161">
        <v>2.2599999999999998</v>
      </c>
      <c r="AB161">
        <v>1.02</v>
      </c>
      <c r="AC161">
        <v>1</v>
      </c>
      <c r="AD161">
        <v>5.44</v>
      </c>
      <c r="AE161">
        <v>3.45</v>
      </c>
      <c r="AF161">
        <v>1.26</v>
      </c>
      <c r="AG161">
        <v>53.6</v>
      </c>
      <c r="AH161">
        <v>153.51</v>
      </c>
      <c r="AI161">
        <v>133.47</v>
      </c>
      <c r="AJ161">
        <v>3.23</v>
      </c>
      <c r="AK161">
        <v>1080.04</v>
      </c>
      <c r="AL161">
        <v>87.4</v>
      </c>
      <c r="AM161">
        <v>1.51</v>
      </c>
      <c r="AN161">
        <v>179.7</v>
      </c>
      <c r="AO161">
        <v>3.48</v>
      </c>
      <c r="AP161">
        <v>8.1199999999999992</v>
      </c>
      <c r="AQ161">
        <v>1.68</v>
      </c>
      <c r="AR161">
        <v>1.61</v>
      </c>
      <c r="AS161">
        <v>643.89</v>
      </c>
    </row>
    <row r="162" spans="1:45" ht="15" customHeight="1" x14ac:dyDescent="0.25">
      <c r="A162">
        <v>2016</v>
      </c>
      <c r="B162" t="s">
        <v>221</v>
      </c>
      <c r="C162">
        <v>0</v>
      </c>
      <c r="D162" t="s">
        <v>469</v>
      </c>
      <c r="E162" s="2" t="s">
        <v>318</v>
      </c>
      <c r="F162" t="s">
        <v>335</v>
      </c>
      <c r="G162">
        <v>139.05000000000001</v>
      </c>
      <c r="H162">
        <v>158.15</v>
      </c>
      <c r="I162">
        <v>10.24</v>
      </c>
      <c r="J162">
        <v>13.2</v>
      </c>
      <c r="K162">
        <v>60.87</v>
      </c>
      <c r="L162">
        <v>15.93</v>
      </c>
      <c r="M162">
        <v>13.52</v>
      </c>
      <c r="N162">
        <v>999.26</v>
      </c>
      <c r="O162">
        <v>17.100000000000001</v>
      </c>
      <c r="P162">
        <v>20.22</v>
      </c>
      <c r="Q162">
        <v>114.31</v>
      </c>
      <c r="R162">
        <v>1.61</v>
      </c>
      <c r="S162">
        <v>25.08</v>
      </c>
      <c r="T162">
        <v>1.25</v>
      </c>
      <c r="U162">
        <v>1.67</v>
      </c>
      <c r="V162">
        <v>1.94</v>
      </c>
      <c r="W162">
        <v>0.67</v>
      </c>
      <c r="X162">
        <v>10.75</v>
      </c>
      <c r="Y162">
        <v>0.76</v>
      </c>
      <c r="Z162">
        <v>8.31</v>
      </c>
      <c r="AA162">
        <v>2.2599999999999998</v>
      </c>
      <c r="AB162">
        <v>27.41</v>
      </c>
      <c r="AC162">
        <v>1</v>
      </c>
      <c r="AD162">
        <v>4.9000000000000004</v>
      </c>
      <c r="AE162">
        <v>9.57</v>
      </c>
      <c r="AF162">
        <v>1.44</v>
      </c>
      <c r="AG162">
        <v>1.58</v>
      </c>
      <c r="AH162">
        <v>4888.6099999999997</v>
      </c>
      <c r="AI162">
        <v>551.52</v>
      </c>
      <c r="AJ162">
        <v>29.62</v>
      </c>
      <c r="AK162">
        <v>2149.9299999999998</v>
      </c>
      <c r="AL162">
        <v>12.48</v>
      </c>
      <c r="AM162">
        <v>27.28</v>
      </c>
      <c r="AN162">
        <v>10859.95</v>
      </c>
      <c r="AO162">
        <v>48.98</v>
      </c>
      <c r="AP162">
        <v>0.39</v>
      </c>
      <c r="AQ162">
        <v>8.09</v>
      </c>
      <c r="AR162">
        <v>4.9800000000000004</v>
      </c>
      <c r="AS162">
        <v>44.9</v>
      </c>
    </row>
    <row r="163" spans="1:45" ht="15" customHeight="1" x14ac:dyDescent="0.25">
      <c r="A163">
        <v>2016</v>
      </c>
      <c r="B163" t="s">
        <v>221</v>
      </c>
      <c r="C163">
        <v>10</v>
      </c>
      <c r="D163" t="s">
        <v>469</v>
      </c>
      <c r="E163" s="2" t="s">
        <v>318</v>
      </c>
      <c r="F163" t="s">
        <v>338</v>
      </c>
      <c r="G163">
        <v>5.93</v>
      </c>
      <c r="H163">
        <v>24.99</v>
      </c>
      <c r="I163">
        <v>3.33</v>
      </c>
      <c r="J163">
        <v>2.5</v>
      </c>
      <c r="K163">
        <v>3.27</v>
      </c>
      <c r="L163">
        <v>5.35</v>
      </c>
      <c r="M163">
        <v>2.2799999999999998</v>
      </c>
      <c r="N163">
        <v>67.37</v>
      </c>
      <c r="O163">
        <v>9.26</v>
      </c>
      <c r="P163">
        <v>4.13</v>
      </c>
      <c r="Q163">
        <v>28.29</v>
      </c>
      <c r="R163">
        <v>1.61</v>
      </c>
      <c r="S163">
        <v>1.88</v>
      </c>
      <c r="T163">
        <v>1.25</v>
      </c>
      <c r="U163">
        <v>1.67</v>
      </c>
      <c r="V163">
        <v>1.94</v>
      </c>
      <c r="W163">
        <v>0.66</v>
      </c>
      <c r="X163">
        <v>3.48</v>
      </c>
      <c r="Y163">
        <v>0.76</v>
      </c>
      <c r="Z163">
        <v>1.76</v>
      </c>
      <c r="AA163">
        <v>2.2599999999999998</v>
      </c>
      <c r="AB163">
        <v>1.02</v>
      </c>
      <c r="AC163">
        <v>1</v>
      </c>
      <c r="AD163">
        <v>1.87</v>
      </c>
      <c r="AE163">
        <v>3.45</v>
      </c>
      <c r="AF163">
        <v>1.26</v>
      </c>
      <c r="AG163">
        <v>1.58</v>
      </c>
      <c r="AH163">
        <v>67.13</v>
      </c>
      <c r="AI163">
        <v>179.23</v>
      </c>
      <c r="AJ163">
        <v>15.78</v>
      </c>
      <c r="AK163">
        <v>551.14</v>
      </c>
      <c r="AL163">
        <v>2.66</v>
      </c>
      <c r="AM163">
        <v>1.51</v>
      </c>
      <c r="AN163">
        <v>1250.51</v>
      </c>
      <c r="AO163">
        <v>3.48</v>
      </c>
      <c r="AP163">
        <v>0.39</v>
      </c>
      <c r="AQ163">
        <v>2.2799999999999998</v>
      </c>
      <c r="AR163">
        <v>1.69</v>
      </c>
      <c r="AS163">
        <v>18.399999999999999</v>
      </c>
    </row>
    <row r="164" spans="1:45" ht="15" customHeight="1" x14ac:dyDescent="0.25">
      <c r="A164">
        <v>2016</v>
      </c>
      <c r="B164" t="s">
        <v>221</v>
      </c>
      <c r="C164">
        <v>28</v>
      </c>
      <c r="D164" t="s">
        <v>469</v>
      </c>
      <c r="E164" s="2" t="s">
        <v>318</v>
      </c>
      <c r="F164" t="s">
        <v>338</v>
      </c>
      <c r="G164">
        <v>2.94</v>
      </c>
      <c r="H164">
        <v>34.409999999999997</v>
      </c>
      <c r="I164">
        <v>3.33</v>
      </c>
      <c r="J164">
        <v>2.5</v>
      </c>
      <c r="K164">
        <v>2.62</v>
      </c>
      <c r="L164">
        <v>9.7899999999999991</v>
      </c>
      <c r="M164">
        <v>2.2799999999999998</v>
      </c>
      <c r="N164">
        <v>61.67</v>
      </c>
      <c r="O164">
        <v>5.07</v>
      </c>
      <c r="P164">
        <v>6.67</v>
      </c>
      <c r="Q164">
        <v>62.51</v>
      </c>
      <c r="R164">
        <v>1.61</v>
      </c>
      <c r="S164">
        <v>1.88</v>
      </c>
      <c r="T164">
        <v>1.25</v>
      </c>
      <c r="U164">
        <v>1.67</v>
      </c>
      <c r="V164">
        <v>1.94</v>
      </c>
      <c r="W164">
        <v>0.66</v>
      </c>
      <c r="X164">
        <v>7.7</v>
      </c>
      <c r="Y164">
        <v>0.76</v>
      </c>
      <c r="Z164">
        <v>3.77</v>
      </c>
      <c r="AA164">
        <v>2.2599999999999998</v>
      </c>
      <c r="AB164">
        <v>1.02</v>
      </c>
      <c r="AC164">
        <v>1</v>
      </c>
      <c r="AD164">
        <v>2.42</v>
      </c>
      <c r="AE164">
        <v>7.7</v>
      </c>
      <c r="AF164">
        <v>1.26</v>
      </c>
      <c r="AG164">
        <v>1.58</v>
      </c>
      <c r="AH164">
        <v>90.47</v>
      </c>
      <c r="AI164">
        <v>178.1</v>
      </c>
      <c r="AJ164">
        <v>20.48</v>
      </c>
      <c r="AK164">
        <v>838.08</v>
      </c>
      <c r="AL164">
        <v>5.14</v>
      </c>
      <c r="AM164">
        <v>1.51</v>
      </c>
      <c r="AN164">
        <v>452.46</v>
      </c>
      <c r="AO164">
        <v>3.48</v>
      </c>
      <c r="AP164">
        <v>0.39</v>
      </c>
      <c r="AQ164">
        <v>3.02</v>
      </c>
      <c r="AR164">
        <v>3.11</v>
      </c>
      <c r="AS164">
        <v>35.42</v>
      </c>
    </row>
    <row r="165" spans="1:45" ht="15" customHeight="1" x14ac:dyDescent="0.25">
      <c r="A165">
        <v>2017</v>
      </c>
      <c r="B165" t="s">
        <v>222</v>
      </c>
      <c r="C165">
        <v>0</v>
      </c>
      <c r="D165" t="s">
        <v>469</v>
      </c>
      <c r="E165" s="2" t="s">
        <v>318</v>
      </c>
      <c r="F165" t="s">
        <v>335</v>
      </c>
      <c r="G165">
        <v>81.739999999999995</v>
      </c>
      <c r="H165">
        <v>180.49</v>
      </c>
      <c r="I165">
        <v>3.33</v>
      </c>
      <c r="J165">
        <v>2.5</v>
      </c>
      <c r="K165">
        <v>21.22</v>
      </c>
      <c r="L165">
        <v>24.22</v>
      </c>
      <c r="M165">
        <v>7.96</v>
      </c>
      <c r="N165">
        <v>1165.46</v>
      </c>
      <c r="O165">
        <v>2.25</v>
      </c>
      <c r="P165">
        <v>13.61</v>
      </c>
      <c r="Q165">
        <v>2.3199999999999998</v>
      </c>
      <c r="R165">
        <v>1.61</v>
      </c>
      <c r="S165">
        <v>6.65</v>
      </c>
      <c r="T165">
        <v>1.25</v>
      </c>
      <c r="U165">
        <v>1.67</v>
      </c>
      <c r="V165">
        <v>1.94</v>
      </c>
      <c r="W165">
        <v>0.66</v>
      </c>
      <c r="X165">
        <v>1.26</v>
      </c>
      <c r="Y165">
        <v>0.76</v>
      </c>
      <c r="Z165">
        <v>15.65</v>
      </c>
      <c r="AA165">
        <v>2.2599999999999998</v>
      </c>
      <c r="AB165">
        <v>13.54</v>
      </c>
      <c r="AC165">
        <v>1</v>
      </c>
      <c r="AD165">
        <v>1.87</v>
      </c>
      <c r="AE165">
        <v>1.55</v>
      </c>
      <c r="AF165">
        <v>1.26</v>
      </c>
      <c r="AG165">
        <v>1.58</v>
      </c>
      <c r="AH165">
        <v>2722.53</v>
      </c>
      <c r="AI165">
        <v>461.25</v>
      </c>
      <c r="AJ165">
        <v>7.09</v>
      </c>
      <c r="AK165">
        <v>1843.68</v>
      </c>
      <c r="AL165">
        <v>14.07</v>
      </c>
      <c r="AM165">
        <v>12.61</v>
      </c>
      <c r="AN165">
        <v>10859.95</v>
      </c>
      <c r="AO165">
        <v>3.48</v>
      </c>
      <c r="AP165">
        <v>4.54</v>
      </c>
      <c r="AQ165">
        <v>5.17</v>
      </c>
      <c r="AR165">
        <v>1.61</v>
      </c>
      <c r="AS165">
        <v>20.84</v>
      </c>
    </row>
    <row r="166" spans="1:45" ht="15" customHeight="1" x14ac:dyDescent="0.25">
      <c r="A166">
        <v>2017</v>
      </c>
      <c r="B166" t="s">
        <v>222</v>
      </c>
      <c r="C166">
        <v>28</v>
      </c>
      <c r="D166" t="s">
        <v>469</v>
      </c>
      <c r="E166" s="2" t="s">
        <v>318</v>
      </c>
      <c r="F166" t="s">
        <v>338</v>
      </c>
      <c r="G166">
        <v>2.94</v>
      </c>
      <c r="H166">
        <v>61.46</v>
      </c>
      <c r="I166">
        <v>3.33</v>
      </c>
      <c r="J166">
        <v>2.5</v>
      </c>
      <c r="K166">
        <v>2.62</v>
      </c>
      <c r="L166">
        <v>12.27</v>
      </c>
      <c r="M166">
        <v>2.2799999999999998</v>
      </c>
      <c r="N166">
        <v>5.12</v>
      </c>
      <c r="O166">
        <v>2.25</v>
      </c>
      <c r="P166">
        <v>29.77</v>
      </c>
      <c r="Q166">
        <v>1.52</v>
      </c>
      <c r="R166">
        <v>1.61</v>
      </c>
      <c r="S166">
        <v>1.88</v>
      </c>
      <c r="T166">
        <v>1.25</v>
      </c>
      <c r="U166">
        <v>1.67</v>
      </c>
      <c r="V166">
        <v>1.94</v>
      </c>
      <c r="W166">
        <v>0.66</v>
      </c>
      <c r="X166">
        <v>0.42</v>
      </c>
      <c r="Y166">
        <v>0.76</v>
      </c>
      <c r="Z166">
        <v>2.14</v>
      </c>
      <c r="AA166">
        <v>2.2599999999999998</v>
      </c>
      <c r="AB166">
        <v>1.02</v>
      </c>
      <c r="AC166">
        <v>1</v>
      </c>
      <c r="AD166">
        <v>1.87</v>
      </c>
      <c r="AE166">
        <v>1.55</v>
      </c>
      <c r="AF166">
        <v>1.26</v>
      </c>
      <c r="AG166">
        <v>4.95</v>
      </c>
      <c r="AH166">
        <v>89.53</v>
      </c>
      <c r="AI166">
        <v>133.84</v>
      </c>
      <c r="AJ166">
        <v>3.23</v>
      </c>
      <c r="AK166">
        <v>595.94000000000005</v>
      </c>
      <c r="AL166">
        <v>16.07</v>
      </c>
      <c r="AM166">
        <v>1.51</v>
      </c>
      <c r="AN166">
        <v>519.44000000000005</v>
      </c>
      <c r="AO166">
        <v>3.48</v>
      </c>
      <c r="AP166">
        <v>0.39</v>
      </c>
      <c r="AQ166">
        <v>1.79</v>
      </c>
      <c r="AR166">
        <v>1.61</v>
      </c>
      <c r="AS166">
        <v>229.98</v>
      </c>
    </row>
    <row r="167" spans="1:45" ht="15" customHeight="1" x14ac:dyDescent="0.25">
      <c r="A167">
        <v>2018</v>
      </c>
      <c r="B167" t="s">
        <v>223</v>
      </c>
      <c r="C167">
        <v>0</v>
      </c>
      <c r="D167" t="s">
        <v>469</v>
      </c>
      <c r="E167" s="2" t="s">
        <v>318</v>
      </c>
      <c r="F167" t="s">
        <v>335</v>
      </c>
      <c r="G167">
        <v>254.65</v>
      </c>
      <c r="H167">
        <v>66.72</v>
      </c>
      <c r="I167">
        <v>40.82</v>
      </c>
      <c r="J167">
        <v>7.82</v>
      </c>
      <c r="K167">
        <v>95.47</v>
      </c>
      <c r="L167">
        <v>143.44</v>
      </c>
      <c r="M167">
        <v>340.88</v>
      </c>
      <c r="N167">
        <v>1489.5</v>
      </c>
      <c r="O167">
        <v>50.7</v>
      </c>
      <c r="P167">
        <v>24.89</v>
      </c>
      <c r="Q167">
        <v>22.87</v>
      </c>
      <c r="R167">
        <v>7.33</v>
      </c>
      <c r="S167">
        <v>8.7200000000000006</v>
      </c>
      <c r="T167">
        <v>1.85</v>
      </c>
      <c r="U167">
        <v>1.67</v>
      </c>
      <c r="V167">
        <v>1.94</v>
      </c>
      <c r="W167">
        <v>0.66</v>
      </c>
      <c r="X167">
        <v>6</v>
      </c>
      <c r="Y167">
        <v>0.76</v>
      </c>
      <c r="Z167">
        <v>14.31</v>
      </c>
      <c r="AA167">
        <v>12.84</v>
      </c>
      <c r="AB167">
        <v>14.38</v>
      </c>
      <c r="AC167">
        <v>66.260000000000005</v>
      </c>
      <c r="AD167">
        <v>3.12</v>
      </c>
      <c r="AE167">
        <v>2.98</v>
      </c>
      <c r="AF167">
        <v>2.48</v>
      </c>
      <c r="AG167">
        <v>5.15</v>
      </c>
      <c r="AH167">
        <v>2805.75</v>
      </c>
      <c r="AI167">
        <v>216.55</v>
      </c>
      <c r="AJ167">
        <v>15.56</v>
      </c>
      <c r="AK167">
        <v>2451.41</v>
      </c>
      <c r="AL167">
        <v>2054.1999999999998</v>
      </c>
      <c r="AM167">
        <v>25.14</v>
      </c>
      <c r="AN167">
        <v>10859.95</v>
      </c>
      <c r="AO167">
        <v>276.52</v>
      </c>
      <c r="AP167">
        <v>0.39</v>
      </c>
      <c r="AQ167">
        <v>12.18</v>
      </c>
      <c r="AR167">
        <v>1.61</v>
      </c>
      <c r="AS167">
        <v>288.16000000000003</v>
      </c>
    </row>
    <row r="168" spans="1:45" ht="15" customHeight="1" x14ac:dyDescent="0.25">
      <c r="A168">
        <v>2018</v>
      </c>
      <c r="B168" t="s">
        <v>223</v>
      </c>
      <c r="C168">
        <v>10</v>
      </c>
      <c r="D168" t="s">
        <v>469</v>
      </c>
      <c r="E168" s="2" t="s">
        <v>318</v>
      </c>
      <c r="F168" t="s">
        <v>335</v>
      </c>
      <c r="G168">
        <v>651.88</v>
      </c>
      <c r="H168">
        <v>38.18</v>
      </c>
      <c r="I168">
        <v>46.81</v>
      </c>
      <c r="J168">
        <v>2.5</v>
      </c>
      <c r="K168">
        <v>32.68</v>
      </c>
      <c r="L168">
        <v>47.01</v>
      </c>
      <c r="M168">
        <v>174.31</v>
      </c>
      <c r="N168">
        <v>1545.88</v>
      </c>
      <c r="O168">
        <v>28.18</v>
      </c>
      <c r="P168">
        <v>25.12</v>
      </c>
      <c r="Q168">
        <v>7.29</v>
      </c>
      <c r="R168">
        <v>87.74</v>
      </c>
      <c r="S168">
        <v>30.39</v>
      </c>
      <c r="T168">
        <v>1.25</v>
      </c>
      <c r="U168">
        <v>1.67</v>
      </c>
      <c r="V168">
        <v>1.94</v>
      </c>
      <c r="W168">
        <v>0.66</v>
      </c>
      <c r="X168">
        <v>111.41</v>
      </c>
      <c r="Y168">
        <v>0.76</v>
      </c>
      <c r="Z168">
        <v>7965.74</v>
      </c>
      <c r="AA168">
        <v>5.74</v>
      </c>
      <c r="AB168">
        <v>5.25</v>
      </c>
      <c r="AC168">
        <v>36.950000000000003</v>
      </c>
      <c r="AD168">
        <v>2.42</v>
      </c>
      <c r="AE168">
        <v>1.89</v>
      </c>
      <c r="AF168">
        <v>1.26</v>
      </c>
      <c r="AG168">
        <v>3.61</v>
      </c>
      <c r="AH168">
        <v>693.06</v>
      </c>
      <c r="AI168">
        <v>1001.13</v>
      </c>
      <c r="AJ168">
        <v>2276.33</v>
      </c>
      <c r="AK168">
        <v>1627.46</v>
      </c>
      <c r="AL168">
        <v>511.03</v>
      </c>
      <c r="AM168">
        <v>81.5</v>
      </c>
      <c r="AN168">
        <v>10859.95</v>
      </c>
      <c r="AO168">
        <v>257.5</v>
      </c>
      <c r="AP168">
        <v>8.3000000000000007</v>
      </c>
      <c r="AQ168">
        <v>23.71</v>
      </c>
      <c r="AR168">
        <v>1.61</v>
      </c>
      <c r="AS168">
        <v>340.15</v>
      </c>
    </row>
    <row r="169" spans="1:45" ht="15" customHeight="1" x14ac:dyDescent="0.25">
      <c r="A169">
        <v>2019</v>
      </c>
      <c r="B169" t="s">
        <v>224</v>
      </c>
      <c r="C169">
        <v>0</v>
      </c>
      <c r="D169" t="s">
        <v>469</v>
      </c>
      <c r="E169" s="2" t="s">
        <v>318</v>
      </c>
      <c r="F169" t="s">
        <v>335</v>
      </c>
      <c r="G169">
        <v>60.33</v>
      </c>
      <c r="H169">
        <v>64.47</v>
      </c>
      <c r="I169">
        <v>27.41</v>
      </c>
      <c r="J169">
        <v>2.5</v>
      </c>
      <c r="K169">
        <v>49.11</v>
      </c>
      <c r="L169">
        <v>192.12</v>
      </c>
      <c r="M169">
        <v>54.51</v>
      </c>
      <c r="N169">
        <v>939.32</v>
      </c>
      <c r="O169">
        <v>12.65</v>
      </c>
      <c r="P169">
        <v>19.36</v>
      </c>
      <c r="Q169">
        <v>10.77</v>
      </c>
      <c r="R169">
        <v>1.72</v>
      </c>
      <c r="S169">
        <v>4.28</v>
      </c>
      <c r="T169">
        <v>1.29</v>
      </c>
      <c r="U169">
        <v>1.67</v>
      </c>
      <c r="V169">
        <v>1.94</v>
      </c>
      <c r="W169">
        <v>0.66</v>
      </c>
      <c r="X169">
        <v>11.27</v>
      </c>
      <c r="Y169">
        <v>0.76</v>
      </c>
      <c r="Z169">
        <v>14.19</v>
      </c>
      <c r="AA169">
        <v>2.2599999999999998</v>
      </c>
      <c r="AB169">
        <v>18.48</v>
      </c>
      <c r="AC169">
        <v>36.14</v>
      </c>
      <c r="AD169">
        <v>18.5</v>
      </c>
      <c r="AE169">
        <v>3.17</v>
      </c>
      <c r="AF169">
        <v>1.38</v>
      </c>
      <c r="AG169">
        <v>2.63</v>
      </c>
      <c r="AH169">
        <v>1981.91</v>
      </c>
      <c r="AI169">
        <v>363.91</v>
      </c>
      <c r="AJ169">
        <v>15.11</v>
      </c>
      <c r="AK169">
        <v>1566.17</v>
      </c>
      <c r="AL169">
        <v>240.48</v>
      </c>
      <c r="AM169">
        <v>19.079999999999998</v>
      </c>
      <c r="AN169">
        <v>8828.2000000000007</v>
      </c>
      <c r="AO169">
        <v>112.86</v>
      </c>
      <c r="AP169">
        <v>1.1599999999999999</v>
      </c>
      <c r="AQ169">
        <v>9.3699999999999992</v>
      </c>
      <c r="AR169">
        <v>1.61</v>
      </c>
      <c r="AS169">
        <v>116.52</v>
      </c>
    </row>
    <row r="170" spans="1:45" ht="15" customHeight="1" x14ac:dyDescent="0.25">
      <c r="A170">
        <v>2019</v>
      </c>
      <c r="B170" t="s">
        <v>224</v>
      </c>
      <c r="C170">
        <v>10</v>
      </c>
      <c r="D170" t="s">
        <v>469</v>
      </c>
      <c r="E170" s="2" t="s">
        <v>318</v>
      </c>
      <c r="F170" t="s">
        <v>335</v>
      </c>
      <c r="G170">
        <v>725.65</v>
      </c>
      <c r="H170">
        <v>85.22</v>
      </c>
      <c r="I170">
        <v>66.959999999999994</v>
      </c>
      <c r="J170">
        <v>31.83</v>
      </c>
      <c r="K170">
        <v>124.3</v>
      </c>
      <c r="L170">
        <v>16.350000000000001</v>
      </c>
      <c r="M170">
        <v>313.86</v>
      </c>
      <c r="N170">
        <v>2061.8200000000002</v>
      </c>
      <c r="O170">
        <v>34.46</v>
      </c>
      <c r="P170">
        <v>57.11</v>
      </c>
      <c r="Q170">
        <v>8.01</v>
      </c>
      <c r="R170">
        <v>22.57</v>
      </c>
      <c r="S170">
        <v>25.08</v>
      </c>
      <c r="T170">
        <v>4.05</v>
      </c>
      <c r="U170">
        <v>1.67</v>
      </c>
      <c r="V170">
        <v>1.94</v>
      </c>
      <c r="W170">
        <v>0.66</v>
      </c>
      <c r="X170">
        <v>20.47</v>
      </c>
      <c r="Y170">
        <v>0.99</v>
      </c>
      <c r="Z170">
        <v>1169.31</v>
      </c>
      <c r="AA170">
        <v>20.65</v>
      </c>
      <c r="AB170">
        <v>4.9800000000000004</v>
      </c>
      <c r="AC170">
        <v>36.409999999999997</v>
      </c>
      <c r="AD170">
        <v>33.04</v>
      </c>
      <c r="AE170">
        <v>7.24</v>
      </c>
      <c r="AF170">
        <v>2.06</v>
      </c>
      <c r="AG170">
        <v>7.31</v>
      </c>
      <c r="AH170">
        <v>585.4</v>
      </c>
      <c r="AI170">
        <v>502.37</v>
      </c>
      <c r="AJ170">
        <v>216.22</v>
      </c>
      <c r="AK170">
        <v>3563.85</v>
      </c>
      <c r="AL170">
        <v>2304.0700000000002</v>
      </c>
      <c r="AM170">
        <v>163.63</v>
      </c>
      <c r="AN170">
        <v>10859.95</v>
      </c>
      <c r="AO170">
        <v>84.16</v>
      </c>
      <c r="AP170">
        <v>4.0199999999999996</v>
      </c>
      <c r="AQ170">
        <v>14.96</v>
      </c>
      <c r="AR170">
        <v>3.55</v>
      </c>
      <c r="AS170">
        <v>413.86</v>
      </c>
    </row>
    <row r="171" spans="1:45" ht="15" customHeight="1" x14ac:dyDescent="0.25">
      <c r="A171">
        <v>2020</v>
      </c>
      <c r="B171" t="s">
        <v>311</v>
      </c>
      <c r="C171">
        <v>0</v>
      </c>
      <c r="D171" t="s">
        <v>469</v>
      </c>
      <c r="E171" s="2" t="s">
        <v>318</v>
      </c>
      <c r="F171" t="s">
        <v>338</v>
      </c>
      <c r="G171">
        <v>2.94</v>
      </c>
      <c r="H171">
        <v>3.13</v>
      </c>
      <c r="I171">
        <v>3.33</v>
      </c>
      <c r="J171">
        <v>2.5</v>
      </c>
      <c r="K171">
        <v>2.62</v>
      </c>
      <c r="L171">
        <v>62.27</v>
      </c>
      <c r="M171">
        <v>62.64</v>
      </c>
      <c r="N171">
        <v>12.87</v>
      </c>
      <c r="O171">
        <v>8.83</v>
      </c>
      <c r="P171">
        <v>1.41</v>
      </c>
      <c r="Q171">
        <v>7.05</v>
      </c>
      <c r="R171">
        <v>1.61</v>
      </c>
      <c r="S171">
        <v>1.88</v>
      </c>
      <c r="T171">
        <v>1.25</v>
      </c>
      <c r="U171">
        <v>1.67</v>
      </c>
      <c r="V171">
        <v>1.94</v>
      </c>
      <c r="W171">
        <v>0.93</v>
      </c>
      <c r="X171">
        <v>1.6</v>
      </c>
      <c r="Y171">
        <v>0.76</v>
      </c>
      <c r="Z171">
        <v>0.01</v>
      </c>
      <c r="AA171">
        <v>2.2599999999999998</v>
      </c>
      <c r="AB171">
        <v>5.53</v>
      </c>
      <c r="AC171">
        <v>45.84</v>
      </c>
      <c r="AD171">
        <v>1.87</v>
      </c>
      <c r="AE171">
        <v>1.55</v>
      </c>
      <c r="AF171">
        <v>1.26</v>
      </c>
      <c r="AG171">
        <v>1.58</v>
      </c>
      <c r="AH171">
        <v>341.68</v>
      </c>
      <c r="AI171">
        <v>169.53</v>
      </c>
      <c r="AJ171">
        <v>3.23</v>
      </c>
      <c r="AK171">
        <v>258.19</v>
      </c>
      <c r="AL171">
        <v>6.71</v>
      </c>
      <c r="AM171">
        <v>1.51</v>
      </c>
      <c r="AN171">
        <v>149.53</v>
      </c>
      <c r="AO171">
        <v>3.48</v>
      </c>
      <c r="AP171">
        <v>0.39</v>
      </c>
      <c r="AQ171">
        <v>3.7</v>
      </c>
      <c r="AR171">
        <v>1.61</v>
      </c>
      <c r="AS171">
        <v>0.98</v>
      </c>
    </row>
    <row r="172" spans="1:45" ht="15" customHeight="1" x14ac:dyDescent="0.25">
      <c r="A172">
        <v>2020</v>
      </c>
      <c r="B172" t="s">
        <v>311</v>
      </c>
      <c r="C172">
        <v>14</v>
      </c>
      <c r="D172" t="s">
        <v>469</v>
      </c>
      <c r="E172" s="2" t="s">
        <v>318</v>
      </c>
      <c r="F172" t="s">
        <v>338</v>
      </c>
      <c r="G172">
        <v>2.94</v>
      </c>
      <c r="H172">
        <v>3.13</v>
      </c>
      <c r="I172">
        <v>3.33</v>
      </c>
      <c r="J172">
        <v>2.5</v>
      </c>
      <c r="K172">
        <v>2.62</v>
      </c>
      <c r="L172">
        <v>38.67</v>
      </c>
      <c r="M172">
        <v>51.8</v>
      </c>
      <c r="N172">
        <v>13.76</v>
      </c>
      <c r="O172">
        <v>2.54</v>
      </c>
      <c r="P172">
        <v>1.41</v>
      </c>
      <c r="Q172">
        <v>1.52</v>
      </c>
      <c r="R172">
        <v>1.61</v>
      </c>
      <c r="S172">
        <v>1.88</v>
      </c>
      <c r="T172">
        <v>1.25</v>
      </c>
      <c r="U172">
        <v>1.67</v>
      </c>
      <c r="V172">
        <v>1.94</v>
      </c>
      <c r="W172">
        <v>0.66</v>
      </c>
      <c r="X172">
        <v>2.2799999999999998</v>
      </c>
      <c r="Y172">
        <v>0.76</v>
      </c>
      <c r="Z172">
        <v>0.01</v>
      </c>
      <c r="AA172">
        <v>2.2599999999999998</v>
      </c>
      <c r="AB172">
        <v>1.02</v>
      </c>
      <c r="AC172">
        <v>24.68</v>
      </c>
      <c r="AD172">
        <v>1.87</v>
      </c>
      <c r="AE172">
        <v>1.55</v>
      </c>
      <c r="AF172">
        <v>1.26</v>
      </c>
      <c r="AG172">
        <v>1.58</v>
      </c>
      <c r="AH172">
        <v>61.99</v>
      </c>
      <c r="AI172">
        <v>84.48</v>
      </c>
      <c r="AJ172">
        <v>3.23</v>
      </c>
      <c r="AK172">
        <v>313.38</v>
      </c>
      <c r="AL172">
        <v>2.74</v>
      </c>
      <c r="AM172">
        <v>1.51</v>
      </c>
      <c r="AN172">
        <v>186.28</v>
      </c>
      <c r="AO172">
        <v>3.48</v>
      </c>
      <c r="AP172">
        <v>0.39</v>
      </c>
      <c r="AQ172">
        <v>1.89</v>
      </c>
      <c r="AR172">
        <v>1.61</v>
      </c>
      <c r="AS172">
        <v>0.98</v>
      </c>
    </row>
    <row r="173" spans="1:45" ht="15" customHeight="1" x14ac:dyDescent="0.25">
      <c r="A173">
        <v>2020</v>
      </c>
      <c r="B173" t="s">
        <v>311</v>
      </c>
      <c r="C173">
        <v>31</v>
      </c>
      <c r="D173" t="s">
        <v>469</v>
      </c>
      <c r="E173" s="2" t="s">
        <v>318</v>
      </c>
      <c r="F173" t="s">
        <v>338</v>
      </c>
      <c r="G173">
        <v>2.94</v>
      </c>
      <c r="H173">
        <v>3.13</v>
      </c>
      <c r="I173">
        <v>3.33</v>
      </c>
      <c r="J173">
        <v>2.5</v>
      </c>
      <c r="K173">
        <v>2.62</v>
      </c>
      <c r="L173">
        <v>10.61</v>
      </c>
      <c r="M173">
        <v>29.85</v>
      </c>
      <c r="N173">
        <v>116.57</v>
      </c>
      <c r="O173">
        <v>2.25</v>
      </c>
      <c r="P173">
        <v>1.41</v>
      </c>
      <c r="Q173">
        <v>1.52</v>
      </c>
      <c r="R173">
        <v>1.61</v>
      </c>
      <c r="S173">
        <v>1.88</v>
      </c>
      <c r="T173">
        <v>1.25</v>
      </c>
      <c r="U173">
        <v>1.67</v>
      </c>
      <c r="V173">
        <v>1.94</v>
      </c>
      <c r="W173">
        <v>0.66</v>
      </c>
      <c r="X173">
        <v>0.42</v>
      </c>
      <c r="Y173">
        <v>0.76</v>
      </c>
      <c r="Z173">
        <v>3.93</v>
      </c>
      <c r="AA173">
        <v>2.2599999999999998</v>
      </c>
      <c r="AB173">
        <v>1.02</v>
      </c>
      <c r="AC173">
        <v>4.16</v>
      </c>
      <c r="AD173">
        <v>1.87</v>
      </c>
      <c r="AE173">
        <v>1.55</v>
      </c>
      <c r="AF173">
        <v>1.26</v>
      </c>
      <c r="AG173">
        <v>1.58</v>
      </c>
      <c r="AH173">
        <v>75.680000000000007</v>
      </c>
      <c r="AI173">
        <v>73</v>
      </c>
      <c r="AJ173">
        <v>3.23</v>
      </c>
      <c r="AK173">
        <v>322.35000000000002</v>
      </c>
      <c r="AL173">
        <v>47.85</v>
      </c>
      <c r="AM173">
        <v>1.51</v>
      </c>
      <c r="AN173">
        <v>682.13</v>
      </c>
      <c r="AO173">
        <v>3.48</v>
      </c>
      <c r="AP173">
        <v>0.39</v>
      </c>
      <c r="AQ173">
        <v>1.31</v>
      </c>
      <c r="AR173">
        <v>1.61</v>
      </c>
      <c r="AS173">
        <v>0.98</v>
      </c>
    </row>
    <row r="174" spans="1:45" ht="15" customHeight="1" x14ac:dyDescent="0.25">
      <c r="A174">
        <v>2025</v>
      </c>
      <c r="B174" t="s">
        <v>229</v>
      </c>
      <c r="C174">
        <v>0</v>
      </c>
      <c r="D174" t="s">
        <v>469</v>
      </c>
      <c r="E174" s="2" t="s">
        <v>318</v>
      </c>
      <c r="F174" t="s">
        <v>338</v>
      </c>
      <c r="G174">
        <v>2.94</v>
      </c>
      <c r="H174">
        <v>3.13</v>
      </c>
      <c r="I174">
        <v>5.38</v>
      </c>
      <c r="J174">
        <v>2.5</v>
      </c>
      <c r="K174">
        <v>2.62</v>
      </c>
      <c r="L174">
        <v>20.21</v>
      </c>
      <c r="M174">
        <v>2.95</v>
      </c>
      <c r="N174">
        <v>34.71</v>
      </c>
      <c r="O174">
        <v>2.25</v>
      </c>
      <c r="P174">
        <v>1.41</v>
      </c>
      <c r="Q174">
        <v>1.52</v>
      </c>
      <c r="R174">
        <v>1.61</v>
      </c>
      <c r="S174">
        <v>1.88</v>
      </c>
      <c r="T174">
        <v>1.25</v>
      </c>
      <c r="U174">
        <v>1.67</v>
      </c>
      <c r="V174">
        <v>1.94</v>
      </c>
      <c r="W174">
        <v>0.66</v>
      </c>
      <c r="X174">
        <v>0.42</v>
      </c>
      <c r="Y174">
        <v>0.76</v>
      </c>
      <c r="Z174">
        <v>0.01</v>
      </c>
      <c r="AA174">
        <v>2.2599999999999998</v>
      </c>
      <c r="AB174">
        <v>1.02</v>
      </c>
      <c r="AC174">
        <v>1</v>
      </c>
      <c r="AD174">
        <v>1.87</v>
      </c>
      <c r="AE174">
        <v>1.55</v>
      </c>
      <c r="AF174">
        <v>1.26</v>
      </c>
      <c r="AG174">
        <v>1.58</v>
      </c>
      <c r="AH174">
        <v>89.45</v>
      </c>
      <c r="AI174">
        <v>78.790000000000006</v>
      </c>
      <c r="AJ174">
        <v>3.23</v>
      </c>
      <c r="AK174">
        <v>427.43</v>
      </c>
      <c r="AL174">
        <v>2.66</v>
      </c>
      <c r="AM174">
        <v>1.51</v>
      </c>
      <c r="AN174">
        <v>303.92</v>
      </c>
      <c r="AO174">
        <v>3.48</v>
      </c>
      <c r="AP174">
        <v>3.16</v>
      </c>
      <c r="AQ174">
        <v>1.93</v>
      </c>
      <c r="AR174">
        <v>1.61</v>
      </c>
      <c r="AS174">
        <v>0.98</v>
      </c>
    </row>
    <row r="175" spans="1:45" ht="15" customHeight="1" x14ac:dyDescent="0.25">
      <c r="A175">
        <v>2025</v>
      </c>
      <c r="B175" t="s">
        <v>229</v>
      </c>
      <c r="C175">
        <v>28</v>
      </c>
      <c r="D175" t="s">
        <v>469</v>
      </c>
      <c r="E175" s="2" t="s">
        <v>318</v>
      </c>
      <c r="F175" t="s">
        <v>338</v>
      </c>
      <c r="G175">
        <v>2.94</v>
      </c>
      <c r="H175">
        <v>4.29</v>
      </c>
      <c r="I175">
        <v>4.96</v>
      </c>
      <c r="J175">
        <v>2.5</v>
      </c>
      <c r="K175">
        <v>2.62</v>
      </c>
      <c r="L175">
        <v>9.25</v>
      </c>
      <c r="M175">
        <v>2.79</v>
      </c>
      <c r="N175">
        <v>26.46</v>
      </c>
      <c r="O175">
        <v>2.25</v>
      </c>
      <c r="P175">
        <v>1.41</v>
      </c>
      <c r="Q175">
        <v>1.52</v>
      </c>
      <c r="R175">
        <v>1.61</v>
      </c>
      <c r="S175">
        <v>1.88</v>
      </c>
      <c r="T175">
        <v>1.25</v>
      </c>
      <c r="U175">
        <v>1.67</v>
      </c>
      <c r="V175">
        <v>1.94</v>
      </c>
      <c r="W175">
        <v>0.66</v>
      </c>
      <c r="X175">
        <v>0.42</v>
      </c>
      <c r="Y175">
        <v>0.76</v>
      </c>
      <c r="Z175">
        <v>5.28</v>
      </c>
      <c r="AA175">
        <v>2.2599999999999998</v>
      </c>
      <c r="AB175">
        <v>1.02</v>
      </c>
      <c r="AC175">
        <v>1</v>
      </c>
      <c r="AD175">
        <v>1.87</v>
      </c>
      <c r="AE175">
        <v>1.55</v>
      </c>
      <c r="AF175">
        <v>1.26</v>
      </c>
      <c r="AG175">
        <v>1.58</v>
      </c>
      <c r="AH175">
        <v>146.80000000000001</v>
      </c>
      <c r="AI175">
        <v>73.39</v>
      </c>
      <c r="AJ175">
        <v>3.23</v>
      </c>
      <c r="AK175">
        <v>436.4</v>
      </c>
      <c r="AL175">
        <v>2.66</v>
      </c>
      <c r="AM175">
        <v>1.51</v>
      </c>
      <c r="AN175">
        <v>483.73</v>
      </c>
      <c r="AO175">
        <v>3.48</v>
      </c>
      <c r="AP175">
        <v>5.01</v>
      </c>
      <c r="AQ175">
        <v>2.2999999999999998</v>
      </c>
      <c r="AR175">
        <v>1.61</v>
      </c>
      <c r="AS175">
        <v>0.98</v>
      </c>
    </row>
    <row r="176" spans="1:45" ht="15" customHeight="1" x14ac:dyDescent="0.25">
      <c r="A176">
        <v>2027</v>
      </c>
      <c r="B176" t="s">
        <v>231</v>
      </c>
      <c r="C176">
        <v>0</v>
      </c>
      <c r="D176" t="s">
        <v>469</v>
      </c>
      <c r="E176" s="2" t="s">
        <v>318</v>
      </c>
      <c r="F176" t="s">
        <v>338</v>
      </c>
      <c r="G176">
        <v>64.58</v>
      </c>
      <c r="H176">
        <v>58.14</v>
      </c>
      <c r="I176">
        <v>62.83</v>
      </c>
      <c r="J176">
        <v>23.27</v>
      </c>
      <c r="K176">
        <v>60.87</v>
      </c>
      <c r="L176">
        <v>6.61</v>
      </c>
      <c r="M176">
        <v>27.76</v>
      </c>
      <c r="N176">
        <v>65.81</v>
      </c>
      <c r="O176">
        <v>39.28</v>
      </c>
      <c r="P176">
        <v>63.49</v>
      </c>
      <c r="Q176">
        <v>43.35</v>
      </c>
      <c r="R176">
        <v>4.43</v>
      </c>
      <c r="S176">
        <v>10.91</v>
      </c>
      <c r="T176">
        <v>6.37</v>
      </c>
      <c r="U176">
        <v>1.67</v>
      </c>
      <c r="V176">
        <v>1.94</v>
      </c>
      <c r="W176">
        <v>7.81</v>
      </c>
      <c r="X176">
        <v>16.14</v>
      </c>
      <c r="Y176">
        <v>1.53</v>
      </c>
      <c r="Z176">
        <v>22.87</v>
      </c>
      <c r="AA176">
        <v>2.2599999999999998</v>
      </c>
      <c r="AB176">
        <v>1.3</v>
      </c>
      <c r="AC176">
        <v>32.65</v>
      </c>
      <c r="AD176">
        <v>39.619999999999997</v>
      </c>
      <c r="AE176">
        <v>11.88</v>
      </c>
      <c r="AF176">
        <v>6.78</v>
      </c>
      <c r="AG176">
        <v>30.99</v>
      </c>
      <c r="AH176">
        <v>676.78</v>
      </c>
      <c r="AI176">
        <v>215.15</v>
      </c>
      <c r="AJ176">
        <v>3.98</v>
      </c>
      <c r="AK176">
        <v>1116.46</v>
      </c>
      <c r="AL176">
        <v>44.74</v>
      </c>
      <c r="AM176">
        <v>10.61</v>
      </c>
      <c r="AN176">
        <v>1107.02</v>
      </c>
      <c r="AO176">
        <v>3.48</v>
      </c>
      <c r="AP176">
        <v>6.74</v>
      </c>
      <c r="AQ176">
        <v>7.4</v>
      </c>
      <c r="AR176">
        <v>9.73</v>
      </c>
      <c r="AS176">
        <v>416.69</v>
      </c>
    </row>
    <row r="177" spans="1:45" ht="15" customHeight="1" x14ac:dyDescent="0.25">
      <c r="A177">
        <v>2028</v>
      </c>
      <c r="B177" t="s">
        <v>232</v>
      </c>
      <c r="C177">
        <v>0</v>
      </c>
      <c r="D177" t="s">
        <v>469</v>
      </c>
      <c r="E177" s="2" t="s">
        <v>318</v>
      </c>
      <c r="F177" t="s">
        <v>335</v>
      </c>
      <c r="G177">
        <v>169.36</v>
      </c>
      <c r="H177">
        <v>359.6</v>
      </c>
      <c r="I177">
        <v>13.22</v>
      </c>
      <c r="J177">
        <v>2.5</v>
      </c>
      <c r="K177">
        <v>29.2</v>
      </c>
      <c r="L177">
        <v>8.84</v>
      </c>
      <c r="M177">
        <v>79.41</v>
      </c>
      <c r="N177">
        <v>1296.3</v>
      </c>
      <c r="O177">
        <v>23.82</v>
      </c>
      <c r="P177">
        <v>7.1</v>
      </c>
      <c r="Q177">
        <v>1.52</v>
      </c>
      <c r="R177">
        <v>1.61</v>
      </c>
      <c r="S177">
        <v>1.88</v>
      </c>
      <c r="T177">
        <v>1.25</v>
      </c>
      <c r="U177">
        <v>1.67</v>
      </c>
      <c r="V177">
        <v>1.94</v>
      </c>
      <c r="W177">
        <v>0.66</v>
      </c>
      <c r="X177">
        <v>0.42</v>
      </c>
      <c r="Y177">
        <v>0.76</v>
      </c>
      <c r="Z177">
        <v>43.93</v>
      </c>
      <c r="AA177">
        <v>2.2599999999999998</v>
      </c>
      <c r="AB177">
        <v>8.02</v>
      </c>
      <c r="AC177">
        <v>1</v>
      </c>
      <c r="AD177">
        <v>1.87</v>
      </c>
      <c r="AE177">
        <v>1.82</v>
      </c>
      <c r="AF177">
        <v>1.26</v>
      </c>
      <c r="AG177">
        <v>1.58</v>
      </c>
      <c r="AH177">
        <v>1511.13</v>
      </c>
      <c r="AI177">
        <v>448.25</v>
      </c>
      <c r="AJ177">
        <v>10.63</v>
      </c>
      <c r="AK177">
        <v>1869.95</v>
      </c>
      <c r="AL177">
        <v>27.65</v>
      </c>
      <c r="AM177">
        <v>27.28</v>
      </c>
      <c r="AN177">
        <v>10859.95</v>
      </c>
      <c r="AO177">
        <v>30.69</v>
      </c>
      <c r="AP177">
        <v>2.4300000000000002</v>
      </c>
      <c r="AQ177">
        <v>5.55</v>
      </c>
      <c r="AR177">
        <v>1.61</v>
      </c>
      <c r="AS177">
        <v>48.39</v>
      </c>
    </row>
    <row r="178" spans="1:45" ht="15" customHeight="1" x14ac:dyDescent="0.25">
      <c r="A178">
        <v>2028</v>
      </c>
      <c r="B178" t="s">
        <v>232</v>
      </c>
      <c r="C178">
        <v>4</v>
      </c>
      <c r="D178" t="s">
        <v>469</v>
      </c>
      <c r="E178" s="2" t="s">
        <v>318</v>
      </c>
      <c r="F178" t="s">
        <v>335</v>
      </c>
      <c r="G178">
        <v>135.6</v>
      </c>
      <c r="H178">
        <v>300.83</v>
      </c>
      <c r="I178">
        <v>17.37</v>
      </c>
      <c r="J178">
        <v>2.5</v>
      </c>
      <c r="K178">
        <v>126.47</v>
      </c>
      <c r="L178">
        <v>9.3800000000000008</v>
      </c>
      <c r="M178">
        <v>177.1</v>
      </c>
      <c r="N178">
        <v>728.75</v>
      </c>
      <c r="O178">
        <v>24.79</v>
      </c>
      <c r="P178">
        <v>9.34</v>
      </c>
      <c r="Q178">
        <v>1.52</v>
      </c>
      <c r="R178">
        <v>1.61</v>
      </c>
      <c r="S178">
        <v>1.88</v>
      </c>
      <c r="T178">
        <v>1.88</v>
      </c>
      <c r="U178">
        <v>1.67</v>
      </c>
      <c r="V178">
        <v>1.94</v>
      </c>
      <c r="W178">
        <v>0.66</v>
      </c>
      <c r="X178">
        <v>0.73</v>
      </c>
      <c r="Y178">
        <v>0.76</v>
      </c>
      <c r="Z178">
        <v>24.05</v>
      </c>
      <c r="AA178">
        <v>2.2599999999999998</v>
      </c>
      <c r="AB178">
        <v>1.02</v>
      </c>
      <c r="AC178">
        <v>1</v>
      </c>
      <c r="AD178">
        <v>1.87</v>
      </c>
      <c r="AE178">
        <v>5.89</v>
      </c>
      <c r="AF178">
        <v>1.26</v>
      </c>
      <c r="AG178">
        <v>2.96</v>
      </c>
      <c r="AH178">
        <v>298.32</v>
      </c>
      <c r="AI178">
        <v>240.96</v>
      </c>
      <c r="AJ178">
        <v>10.9</v>
      </c>
      <c r="AK178">
        <v>2114.38</v>
      </c>
      <c r="AL178">
        <v>40.590000000000003</v>
      </c>
      <c r="AM178">
        <v>16.36</v>
      </c>
      <c r="AN178">
        <v>10415.299999999999</v>
      </c>
      <c r="AO178">
        <v>32.130000000000003</v>
      </c>
      <c r="AP178">
        <v>4.03</v>
      </c>
      <c r="AQ178">
        <v>6.13</v>
      </c>
      <c r="AR178">
        <v>1.61</v>
      </c>
      <c r="AS178">
        <v>104.59</v>
      </c>
    </row>
    <row r="179" spans="1:45" ht="15" customHeight="1" x14ac:dyDescent="0.25">
      <c r="A179">
        <v>2028</v>
      </c>
      <c r="B179" t="s">
        <v>232</v>
      </c>
      <c r="C179">
        <v>11</v>
      </c>
      <c r="D179" t="s">
        <v>469</v>
      </c>
      <c r="E179" s="2" t="s">
        <v>318</v>
      </c>
      <c r="F179" t="s">
        <v>335</v>
      </c>
      <c r="G179">
        <v>35.42</v>
      </c>
      <c r="H179">
        <v>235.49</v>
      </c>
      <c r="I179">
        <v>11.76</v>
      </c>
      <c r="J179">
        <v>2.5</v>
      </c>
      <c r="K179">
        <v>8.5399999999999991</v>
      </c>
      <c r="L179">
        <v>2.13</v>
      </c>
      <c r="M179">
        <v>77.790000000000006</v>
      </c>
      <c r="N179">
        <v>352.9</v>
      </c>
      <c r="O179">
        <v>2.54</v>
      </c>
      <c r="P179">
        <v>7.25</v>
      </c>
      <c r="Q179">
        <v>1.52</v>
      </c>
      <c r="R179">
        <v>1.61</v>
      </c>
      <c r="S179">
        <v>1.88</v>
      </c>
      <c r="T179">
        <v>1.25</v>
      </c>
      <c r="U179">
        <v>1.67</v>
      </c>
      <c r="V179">
        <v>1.94</v>
      </c>
      <c r="W179">
        <v>0.66</v>
      </c>
      <c r="X179">
        <v>0.42</v>
      </c>
      <c r="Y179">
        <v>0.76</v>
      </c>
      <c r="Z179">
        <v>40.43</v>
      </c>
      <c r="AA179">
        <v>2.2599999999999998</v>
      </c>
      <c r="AB179">
        <v>1.02</v>
      </c>
      <c r="AC179">
        <v>1</v>
      </c>
      <c r="AD179">
        <v>1.87</v>
      </c>
      <c r="AE179">
        <v>3.37</v>
      </c>
      <c r="AF179">
        <v>1.26</v>
      </c>
      <c r="AG179">
        <v>1.78</v>
      </c>
      <c r="AH179">
        <v>111.34</v>
      </c>
      <c r="AI179">
        <v>171.34</v>
      </c>
      <c r="AJ179">
        <v>7.41</v>
      </c>
      <c r="AK179">
        <v>1475.65</v>
      </c>
      <c r="AL179">
        <v>23.68</v>
      </c>
      <c r="AM179">
        <v>11.11</v>
      </c>
      <c r="AN179">
        <v>10859.95</v>
      </c>
      <c r="AO179">
        <v>28.74</v>
      </c>
      <c r="AP179">
        <v>2.1</v>
      </c>
      <c r="AQ179">
        <v>2.76</v>
      </c>
      <c r="AR179">
        <v>1.61</v>
      </c>
      <c r="AS179">
        <v>64.23</v>
      </c>
    </row>
    <row r="180" spans="1:45" ht="15" customHeight="1" x14ac:dyDescent="0.25">
      <c r="A180">
        <v>2030</v>
      </c>
      <c r="B180" t="s">
        <v>234</v>
      </c>
      <c r="C180">
        <v>0</v>
      </c>
      <c r="D180" t="s">
        <v>469</v>
      </c>
      <c r="E180" s="2" t="s">
        <v>318</v>
      </c>
      <c r="F180" t="s">
        <v>338</v>
      </c>
      <c r="G180">
        <v>3.94</v>
      </c>
      <c r="H180">
        <v>46.5</v>
      </c>
      <c r="I180">
        <v>3.33</v>
      </c>
      <c r="J180">
        <v>2.5</v>
      </c>
      <c r="K180">
        <v>503.52</v>
      </c>
      <c r="L180">
        <v>3.79</v>
      </c>
      <c r="M180">
        <v>2.2799999999999998</v>
      </c>
      <c r="N180">
        <v>1.08</v>
      </c>
      <c r="O180">
        <v>2.25</v>
      </c>
      <c r="P180">
        <v>6.23</v>
      </c>
      <c r="Q180">
        <v>1.52</v>
      </c>
      <c r="R180">
        <v>1.61</v>
      </c>
      <c r="S180">
        <v>1.88</v>
      </c>
      <c r="T180">
        <v>1.25</v>
      </c>
      <c r="U180">
        <v>1.67</v>
      </c>
      <c r="V180">
        <v>1.94</v>
      </c>
      <c r="W180">
        <v>0.66</v>
      </c>
      <c r="X180">
        <v>0.42</v>
      </c>
      <c r="Y180">
        <v>0.76</v>
      </c>
      <c r="Z180">
        <v>12.94</v>
      </c>
      <c r="AA180">
        <v>2.2599999999999998</v>
      </c>
      <c r="AB180">
        <v>1.02</v>
      </c>
      <c r="AC180">
        <v>1</v>
      </c>
      <c r="AD180">
        <v>1.87</v>
      </c>
      <c r="AE180">
        <v>1.55</v>
      </c>
      <c r="AF180">
        <v>1.26</v>
      </c>
      <c r="AG180">
        <v>1.58</v>
      </c>
      <c r="AH180">
        <v>59.43</v>
      </c>
      <c r="AI180">
        <v>129.55000000000001</v>
      </c>
      <c r="AJ180">
        <v>3.23</v>
      </c>
      <c r="AK180">
        <v>819.02</v>
      </c>
      <c r="AL180">
        <v>2.66</v>
      </c>
      <c r="AM180">
        <v>1.51</v>
      </c>
      <c r="AN180">
        <v>1547.8</v>
      </c>
      <c r="AO180">
        <v>3.48</v>
      </c>
      <c r="AP180">
        <v>0.62</v>
      </c>
      <c r="AQ180">
        <v>1.28</v>
      </c>
      <c r="AR180">
        <v>1.61</v>
      </c>
      <c r="AS180">
        <v>59.23</v>
      </c>
    </row>
    <row r="181" spans="1:45" ht="15" customHeight="1" x14ac:dyDescent="0.25">
      <c r="A181">
        <v>2032</v>
      </c>
      <c r="B181" t="s">
        <v>236</v>
      </c>
      <c r="C181">
        <v>0</v>
      </c>
      <c r="D181" t="s">
        <v>469</v>
      </c>
      <c r="E181" s="2" t="s">
        <v>318</v>
      </c>
      <c r="F181" t="s">
        <v>338</v>
      </c>
      <c r="G181">
        <v>2.94</v>
      </c>
      <c r="H181">
        <v>4.29</v>
      </c>
      <c r="I181">
        <v>3.33</v>
      </c>
      <c r="J181">
        <v>2.5</v>
      </c>
      <c r="K181">
        <v>2.62</v>
      </c>
      <c r="L181">
        <v>4.1399999999999997</v>
      </c>
      <c r="M181">
        <v>13.76</v>
      </c>
      <c r="N181">
        <v>1.08</v>
      </c>
      <c r="O181">
        <v>2.25</v>
      </c>
      <c r="P181">
        <v>16.09</v>
      </c>
      <c r="Q181">
        <v>1.52</v>
      </c>
      <c r="R181">
        <v>1.61</v>
      </c>
      <c r="S181">
        <v>1.88</v>
      </c>
      <c r="T181">
        <v>1.25</v>
      </c>
      <c r="U181">
        <v>1.67</v>
      </c>
      <c r="V181">
        <v>1.94</v>
      </c>
      <c r="W181">
        <v>0.66</v>
      </c>
      <c r="X181">
        <v>0.42</v>
      </c>
      <c r="Y181">
        <v>0.76</v>
      </c>
      <c r="Z181">
        <v>0.01</v>
      </c>
      <c r="AA181">
        <v>2.2599999999999998</v>
      </c>
      <c r="AB181">
        <v>1.02</v>
      </c>
      <c r="AC181">
        <v>2.4900000000000002</v>
      </c>
      <c r="AD181">
        <v>1.87</v>
      </c>
      <c r="AE181">
        <v>1.55</v>
      </c>
      <c r="AF181">
        <v>1.26</v>
      </c>
      <c r="AG181">
        <v>1.58</v>
      </c>
      <c r="AH181">
        <v>2.4700000000000002</v>
      </c>
      <c r="AI181">
        <v>111.69</v>
      </c>
      <c r="AJ181">
        <v>3.23</v>
      </c>
      <c r="AK181">
        <v>217.03</v>
      </c>
      <c r="AL181">
        <v>2.66</v>
      </c>
      <c r="AM181">
        <v>1.51</v>
      </c>
      <c r="AN181">
        <v>156.18</v>
      </c>
      <c r="AO181">
        <v>3.48</v>
      </c>
      <c r="AP181">
        <v>0.39</v>
      </c>
      <c r="AQ181">
        <v>0.63</v>
      </c>
      <c r="AR181">
        <v>1.61</v>
      </c>
      <c r="AS181">
        <v>0.98</v>
      </c>
    </row>
    <row r="182" spans="1:45" ht="15" customHeight="1" x14ac:dyDescent="0.25">
      <c r="A182">
        <v>2032</v>
      </c>
      <c r="B182" t="s">
        <v>236</v>
      </c>
      <c r="C182">
        <v>27</v>
      </c>
      <c r="D182" t="s">
        <v>469</v>
      </c>
      <c r="E182" s="2" t="s">
        <v>318</v>
      </c>
      <c r="F182" t="s">
        <v>338</v>
      </c>
      <c r="G182">
        <v>2.94</v>
      </c>
      <c r="H182">
        <v>13.25</v>
      </c>
      <c r="I182">
        <v>3.33</v>
      </c>
      <c r="J182">
        <v>2.5</v>
      </c>
      <c r="K182">
        <v>2.62</v>
      </c>
      <c r="L182">
        <v>3.01</v>
      </c>
      <c r="M182">
        <v>19.579999999999998</v>
      </c>
      <c r="N182">
        <v>12.87</v>
      </c>
      <c r="O182">
        <v>2.25</v>
      </c>
      <c r="P182">
        <v>13.69</v>
      </c>
      <c r="Q182">
        <v>1.52</v>
      </c>
      <c r="R182">
        <v>1.61</v>
      </c>
      <c r="S182">
        <v>1.88</v>
      </c>
      <c r="T182">
        <v>1.25</v>
      </c>
      <c r="U182">
        <v>1.67</v>
      </c>
      <c r="V182">
        <v>1.94</v>
      </c>
      <c r="W182">
        <v>0.66</v>
      </c>
      <c r="X182">
        <v>0.42</v>
      </c>
      <c r="Y182">
        <v>0.76</v>
      </c>
      <c r="Z182">
        <v>15.22</v>
      </c>
      <c r="AA182">
        <v>2.2599999999999998</v>
      </c>
      <c r="AB182">
        <v>1.02</v>
      </c>
      <c r="AC182">
        <v>1</v>
      </c>
      <c r="AD182">
        <v>1.87</v>
      </c>
      <c r="AE182">
        <v>1.55</v>
      </c>
      <c r="AF182">
        <v>1.26</v>
      </c>
      <c r="AG182">
        <v>1.58</v>
      </c>
      <c r="AH182">
        <v>3.63</v>
      </c>
      <c r="AI182">
        <v>55.97</v>
      </c>
      <c r="AJ182">
        <v>3.23</v>
      </c>
      <c r="AK182">
        <v>276.97000000000003</v>
      </c>
      <c r="AL182">
        <v>2.66</v>
      </c>
      <c r="AM182">
        <v>1.51</v>
      </c>
      <c r="AN182">
        <v>419.82</v>
      </c>
      <c r="AO182">
        <v>3.48</v>
      </c>
      <c r="AP182">
        <v>0.39</v>
      </c>
      <c r="AQ182">
        <v>0.97</v>
      </c>
      <c r="AR182">
        <v>1.61</v>
      </c>
      <c r="AS182">
        <v>0.98</v>
      </c>
    </row>
    <row r="183" spans="1:45" ht="15" customHeight="1" x14ac:dyDescent="0.25">
      <c r="A183">
        <v>2033</v>
      </c>
      <c r="B183" t="s">
        <v>237</v>
      </c>
      <c r="C183">
        <v>0</v>
      </c>
      <c r="D183" t="s">
        <v>469</v>
      </c>
      <c r="E183" s="2" t="s">
        <v>318</v>
      </c>
      <c r="F183" t="s">
        <v>338</v>
      </c>
      <c r="G183">
        <v>2.94</v>
      </c>
      <c r="H183">
        <v>3.13</v>
      </c>
      <c r="I183">
        <v>3.33</v>
      </c>
      <c r="J183">
        <v>2.5</v>
      </c>
      <c r="K183">
        <v>2.62</v>
      </c>
      <c r="L183">
        <v>2.13</v>
      </c>
      <c r="M183">
        <v>2.2799999999999998</v>
      </c>
      <c r="N183">
        <v>1.08</v>
      </c>
      <c r="O183">
        <v>2.25</v>
      </c>
      <c r="P183">
        <v>1.41</v>
      </c>
      <c r="Q183">
        <v>1.52</v>
      </c>
      <c r="R183">
        <v>1.61</v>
      </c>
      <c r="S183">
        <v>1.88</v>
      </c>
      <c r="T183">
        <v>1.25</v>
      </c>
      <c r="U183">
        <v>1.67</v>
      </c>
      <c r="V183">
        <v>1.94</v>
      </c>
      <c r="W183">
        <v>0.66</v>
      </c>
      <c r="X183">
        <v>0.42</v>
      </c>
      <c r="Y183">
        <v>0.76</v>
      </c>
      <c r="Z183">
        <v>0.01</v>
      </c>
      <c r="AA183">
        <v>2.2599999999999998</v>
      </c>
      <c r="AB183">
        <v>1.02</v>
      </c>
      <c r="AC183">
        <v>1</v>
      </c>
      <c r="AD183">
        <v>1.87</v>
      </c>
      <c r="AE183">
        <v>1.55</v>
      </c>
      <c r="AF183">
        <v>1.26</v>
      </c>
      <c r="AG183">
        <v>1.58</v>
      </c>
      <c r="AH183">
        <v>25.36</v>
      </c>
      <c r="AI183">
        <v>117.49</v>
      </c>
      <c r="AJ183">
        <v>3.23</v>
      </c>
      <c r="AK183">
        <v>442.1</v>
      </c>
      <c r="AL183">
        <v>2.66</v>
      </c>
      <c r="AM183">
        <v>1.51</v>
      </c>
      <c r="AN183">
        <v>88</v>
      </c>
      <c r="AO183">
        <v>3.48</v>
      </c>
      <c r="AP183">
        <v>0.39</v>
      </c>
      <c r="AQ183">
        <v>0.28000000000000003</v>
      </c>
      <c r="AR183">
        <v>1.61</v>
      </c>
      <c r="AS183">
        <v>0.98</v>
      </c>
    </row>
    <row r="184" spans="1:45" ht="15" customHeight="1" x14ac:dyDescent="0.25">
      <c r="A184">
        <v>2033</v>
      </c>
      <c r="B184" t="s">
        <v>237</v>
      </c>
      <c r="C184">
        <v>27</v>
      </c>
      <c r="D184" t="s">
        <v>469</v>
      </c>
      <c r="E184" s="2" t="s">
        <v>318</v>
      </c>
      <c r="F184" t="s">
        <v>338</v>
      </c>
      <c r="G184">
        <v>2.94</v>
      </c>
      <c r="H184">
        <v>20.97</v>
      </c>
      <c r="I184">
        <v>3.33</v>
      </c>
      <c r="J184">
        <v>2.5</v>
      </c>
      <c r="K184">
        <v>2.62</v>
      </c>
      <c r="L184">
        <v>2.13</v>
      </c>
      <c r="M184">
        <v>2.2799999999999998</v>
      </c>
      <c r="N184">
        <v>3.57</v>
      </c>
      <c r="O184">
        <v>2.25</v>
      </c>
      <c r="P184">
        <v>1.99</v>
      </c>
      <c r="Q184">
        <v>1.52</v>
      </c>
      <c r="R184">
        <v>1.61</v>
      </c>
      <c r="S184">
        <v>1.88</v>
      </c>
      <c r="T184">
        <v>1.25</v>
      </c>
      <c r="U184">
        <v>1.67</v>
      </c>
      <c r="V184">
        <v>1.94</v>
      </c>
      <c r="W184">
        <v>0.66</v>
      </c>
      <c r="X184">
        <v>0.42</v>
      </c>
      <c r="Y184">
        <v>0.76</v>
      </c>
      <c r="Z184">
        <v>1.68</v>
      </c>
      <c r="AA184">
        <v>2.2599999999999998</v>
      </c>
      <c r="AB184">
        <v>1.02</v>
      </c>
      <c r="AC184">
        <v>1</v>
      </c>
      <c r="AD184">
        <v>1.87</v>
      </c>
      <c r="AE184">
        <v>1.55</v>
      </c>
      <c r="AF184">
        <v>1.26</v>
      </c>
      <c r="AG184">
        <v>1.58</v>
      </c>
      <c r="AH184">
        <v>88.25</v>
      </c>
      <c r="AI184">
        <v>86.75</v>
      </c>
      <c r="AJ184">
        <v>3.23</v>
      </c>
      <c r="AK184">
        <v>511.87</v>
      </c>
      <c r="AL184">
        <v>2.66</v>
      </c>
      <c r="AM184">
        <v>1.51</v>
      </c>
      <c r="AN184">
        <v>404.07</v>
      </c>
      <c r="AO184">
        <v>3.48</v>
      </c>
      <c r="AP184">
        <v>0.39</v>
      </c>
      <c r="AQ184">
        <v>0.55000000000000004</v>
      </c>
      <c r="AR184">
        <v>1.61</v>
      </c>
      <c r="AS184">
        <v>0.98</v>
      </c>
    </row>
    <row r="185" spans="1:45" ht="15" customHeight="1" x14ac:dyDescent="0.25">
      <c r="A185">
        <v>2034</v>
      </c>
      <c r="B185" t="s">
        <v>238</v>
      </c>
      <c r="C185">
        <v>0</v>
      </c>
      <c r="D185" t="s">
        <v>469</v>
      </c>
      <c r="E185" s="2" t="s">
        <v>318</v>
      </c>
      <c r="F185" t="s">
        <v>335</v>
      </c>
      <c r="G185">
        <v>179.16</v>
      </c>
      <c r="H185">
        <v>39.409999999999997</v>
      </c>
      <c r="I185">
        <v>28.62</v>
      </c>
      <c r="J185">
        <v>2.5</v>
      </c>
      <c r="K185">
        <v>49.11</v>
      </c>
      <c r="L185">
        <v>20.92</v>
      </c>
      <c r="M185">
        <v>356.27</v>
      </c>
      <c r="N185">
        <v>1019.9</v>
      </c>
      <c r="O185">
        <v>27.21</v>
      </c>
      <c r="P185">
        <v>8.36</v>
      </c>
      <c r="Q185">
        <v>17.34</v>
      </c>
      <c r="R185">
        <v>1.8</v>
      </c>
      <c r="S185">
        <v>5.67</v>
      </c>
      <c r="T185">
        <v>1.49</v>
      </c>
      <c r="U185">
        <v>1.67</v>
      </c>
      <c r="V185">
        <v>1.94</v>
      </c>
      <c r="W185">
        <v>0.66</v>
      </c>
      <c r="X185">
        <v>65.709999999999994</v>
      </c>
      <c r="Y185">
        <v>0.76</v>
      </c>
      <c r="Z185">
        <v>357.66</v>
      </c>
      <c r="AA185">
        <v>2.2599999999999998</v>
      </c>
      <c r="AB185">
        <v>31.87</v>
      </c>
      <c r="AC185">
        <v>1</v>
      </c>
      <c r="AD185">
        <v>1.87</v>
      </c>
      <c r="AE185">
        <v>1.55</v>
      </c>
      <c r="AF185">
        <v>1.26</v>
      </c>
      <c r="AG185">
        <v>1.69</v>
      </c>
      <c r="AH185">
        <v>3560.13</v>
      </c>
      <c r="AI185">
        <v>2737.32</v>
      </c>
      <c r="AJ185">
        <v>67.069999999999993</v>
      </c>
      <c r="AK185">
        <v>1158</v>
      </c>
      <c r="AL185">
        <v>171.51</v>
      </c>
      <c r="AM185">
        <v>150.72999999999999</v>
      </c>
      <c r="AN185">
        <v>10859.95</v>
      </c>
      <c r="AO185">
        <v>95.62</v>
      </c>
      <c r="AP185">
        <v>3.61</v>
      </c>
      <c r="AQ185">
        <v>15.93</v>
      </c>
      <c r="AR185">
        <v>1.61</v>
      </c>
      <c r="AS185">
        <v>77.209999999999994</v>
      </c>
    </row>
    <row r="186" spans="1:45" ht="15" customHeight="1" x14ac:dyDescent="0.25">
      <c r="A186">
        <v>2035</v>
      </c>
      <c r="B186" t="s">
        <v>239</v>
      </c>
      <c r="C186">
        <v>0</v>
      </c>
      <c r="D186" t="s">
        <v>469</v>
      </c>
      <c r="E186" s="2" t="s">
        <v>318</v>
      </c>
      <c r="F186" t="s">
        <v>338</v>
      </c>
      <c r="G186">
        <v>2.94</v>
      </c>
      <c r="H186">
        <v>69.760000000000005</v>
      </c>
      <c r="I186">
        <v>3.33</v>
      </c>
      <c r="J186">
        <v>2.5</v>
      </c>
      <c r="K186">
        <v>2.62</v>
      </c>
      <c r="L186">
        <v>2.13</v>
      </c>
      <c r="M186">
        <v>12.36</v>
      </c>
      <c r="N186">
        <v>172.59</v>
      </c>
      <c r="O186">
        <v>57.95</v>
      </c>
      <c r="P186">
        <v>1.41</v>
      </c>
      <c r="Q186">
        <v>1.52</v>
      </c>
      <c r="R186">
        <v>1.61</v>
      </c>
      <c r="S186">
        <v>1.88</v>
      </c>
      <c r="T186">
        <v>1.25</v>
      </c>
      <c r="U186">
        <v>1.67</v>
      </c>
      <c r="V186">
        <v>1.94</v>
      </c>
      <c r="W186">
        <v>0.66</v>
      </c>
      <c r="X186">
        <v>0.42</v>
      </c>
      <c r="Y186">
        <v>0.76</v>
      </c>
      <c r="Z186">
        <v>0.21</v>
      </c>
      <c r="AA186">
        <v>2.2599999999999998</v>
      </c>
      <c r="AB186">
        <v>1.02</v>
      </c>
      <c r="AC186">
        <v>1</v>
      </c>
      <c r="AD186">
        <v>1.87</v>
      </c>
      <c r="AE186">
        <v>1.55</v>
      </c>
      <c r="AF186">
        <v>1.26</v>
      </c>
      <c r="AG186">
        <v>1.58</v>
      </c>
      <c r="AH186">
        <v>12.7</v>
      </c>
      <c r="AI186">
        <v>106.51</v>
      </c>
      <c r="AJ186">
        <v>3.23</v>
      </c>
      <c r="AK186">
        <v>766.26</v>
      </c>
      <c r="AL186">
        <v>10.16</v>
      </c>
      <c r="AM186">
        <v>1.51</v>
      </c>
      <c r="AN186">
        <v>2688.03</v>
      </c>
      <c r="AO186">
        <v>3.48</v>
      </c>
      <c r="AP186">
        <v>0.39</v>
      </c>
      <c r="AQ186">
        <v>0.28000000000000003</v>
      </c>
      <c r="AR186">
        <v>1.61</v>
      </c>
      <c r="AS186">
        <v>0.98</v>
      </c>
    </row>
    <row r="187" spans="1:45" ht="15" customHeight="1" x14ac:dyDescent="0.25">
      <c r="A187">
        <v>2036</v>
      </c>
      <c r="B187" t="s">
        <v>240</v>
      </c>
      <c r="C187">
        <v>0</v>
      </c>
      <c r="D187" t="s">
        <v>469</v>
      </c>
      <c r="E187" s="2" t="s">
        <v>318</v>
      </c>
      <c r="F187" t="s">
        <v>338</v>
      </c>
      <c r="G187">
        <v>2.94</v>
      </c>
      <c r="H187">
        <v>9.58</v>
      </c>
      <c r="I187">
        <v>3.33</v>
      </c>
      <c r="J187">
        <v>2.5</v>
      </c>
      <c r="K187">
        <v>2.62</v>
      </c>
      <c r="L187">
        <v>2.13</v>
      </c>
      <c r="M187">
        <v>2.2799999999999998</v>
      </c>
      <c r="N187">
        <v>11.54</v>
      </c>
      <c r="O187">
        <v>2.25</v>
      </c>
      <c r="P187">
        <v>20.61</v>
      </c>
      <c r="Q187">
        <v>1.52</v>
      </c>
      <c r="R187">
        <v>1.61</v>
      </c>
      <c r="S187">
        <v>1.88</v>
      </c>
      <c r="T187">
        <v>1.25</v>
      </c>
      <c r="U187">
        <v>1.67</v>
      </c>
      <c r="V187">
        <v>1.94</v>
      </c>
      <c r="W187">
        <v>0.66</v>
      </c>
      <c r="X187">
        <v>0.42</v>
      </c>
      <c r="Y187">
        <v>0.76</v>
      </c>
      <c r="Z187">
        <v>4.8099999999999996</v>
      </c>
      <c r="AA187">
        <v>2.2599999999999998</v>
      </c>
      <c r="AB187">
        <v>1.02</v>
      </c>
      <c r="AC187">
        <v>1</v>
      </c>
      <c r="AD187">
        <v>1.87</v>
      </c>
      <c r="AE187">
        <v>1.55</v>
      </c>
      <c r="AF187">
        <v>1.26</v>
      </c>
      <c r="AG187">
        <v>2.15</v>
      </c>
      <c r="AH187">
        <v>17.66</v>
      </c>
      <c r="AI187">
        <v>55.33</v>
      </c>
      <c r="AJ187">
        <v>3.23</v>
      </c>
      <c r="AK187">
        <v>613.96</v>
      </c>
      <c r="AL187">
        <v>2.66</v>
      </c>
      <c r="AM187">
        <v>1.51</v>
      </c>
      <c r="AN187">
        <v>777</v>
      </c>
      <c r="AO187">
        <v>3.48</v>
      </c>
      <c r="AP187">
        <v>0.39</v>
      </c>
      <c r="AQ187">
        <v>0.79</v>
      </c>
      <c r="AR187">
        <v>1.61</v>
      </c>
      <c r="AS187">
        <v>107.49</v>
      </c>
    </row>
    <row r="188" spans="1:45" ht="15" customHeight="1" x14ac:dyDescent="0.25">
      <c r="A188">
        <v>2038</v>
      </c>
      <c r="B188" t="s">
        <v>242</v>
      </c>
      <c r="C188">
        <v>0</v>
      </c>
      <c r="D188" t="s">
        <v>469</v>
      </c>
      <c r="E188" s="2" t="s">
        <v>318</v>
      </c>
      <c r="F188" t="s">
        <v>338</v>
      </c>
      <c r="G188">
        <v>2.94</v>
      </c>
      <c r="H188">
        <v>54.39</v>
      </c>
      <c r="I188">
        <v>4.5199999999999996</v>
      </c>
      <c r="J188">
        <v>2.5</v>
      </c>
      <c r="K188">
        <v>3.27</v>
      </c>
      <c r="L188">
        <v>2.13</v>
      </c>
      <c r="M188">
        <v>2.2799999999999998</v>
      </c>
      <c r="N188">
        <v>2.5</v>
      </c>
      <c r="O188">
        <v>2.25</v>
      </c>
      <c r="P188">
        <v>17.489999999999998</v>
      </c>
      <c r="Q188">
        <v>1.52</v>
      </c>
      <c r="R188">
        <v>1.61</v>
      </c>
      <c r="S188">
        <v>1.88</v>
      </c>
      <c r="T188">
        <v>1.25</v>
      </c>
      <c r="U188">
        <v>1.67</v>
      </c>
      <c r="V188">
        <v>1.94</v>
      </c>
      <c r="W188">
        <v>0.66</v>
      </c>
      <c r="X188">
        <v>0.42</v>
      </c>
      <c r="Y188">
        <v>0.76</v>
      </c>
      <c r="Z188">
        <v>0.55000000000000004</v>
      </c>
      <c r="AA188">
        <v>2.2599999999999998</v>
      </c>
      <c r="AB188">
        <v>1.02</v>
      </c>
      <c r="AC188">
        <v>1</v>
      </c>
      <c r="AD188">
        <v>1.87</v>
      </c>
      <c r="AE188">
        <v>1.55</v>
      </c>
      <c r="AF188">
        <v>1.26</v>
      </c>
      <c r="AG188">
        <v>1.87</v>
      </c>
      <c r="AH188">
        <v>52.08</v>
      </c>
      <c r="AI188">
        <v>145.63</v>
      </c>
      <c r="AJ188">
        <v>3.23</v>
      </c>
      <c r="AK188">
        <v>868.51</v>
      </c>
      <c r="AL188">
        <v>2.66</v>
      </c>
      <c r="AM188">
        <v>1.51</v>
      </c>
      <c r="AN188">
        <v>1776.08</v>
      </c>
      <c r="AO188">
        <v>3.48</v>
      </c>
      <c r="AP188">
        <v>0.39</v>
      </c>
      <c r="AQ188">
        <v>0.88</v>
      </c>
      <c r="AR188">
        <v>1.61</v>
      </c>
      <c r="AS188">
        <v>103.61</v>
      </c>
    </row>
    <row r="189" spans="1:45" ht="15" customHeight="1" x14ac:dyDescent="0.25">
      <c r="A189">
        <v>2038</v>
      </c>
      <c r="B189" t="s">
        <v>242</v>
      </c>
      <c r="C189">
        <v>30</v>
      </c>
      <c r="D189" t="s">
        <v>469</v>
      </c>
      <c r="E189" s="2" t="s">
        <v>318</v>
      </c>
      <c r="F189" t="s">
        <v>338</v>
      </c>
      <c r="G189">
        <v>2.94</v>
      </c>
      <c r="H189">
        <v>33.83</v>
      </c>
      <c r="I189">
        <v>7.47</v>
      </c>
      <c r="J189">
        <v>2.5</v>
      </c>
      <c r="K189">
        <v>2.62</v>
      </c>
      <c r="L189">
        <v>2.13</v>
      </c>
      <c r="M189">
        <v>2.2799999999999998</v>
      </c>
      <c r="N189">
        <v>4.72</v>
      </c>
      <c r="O189">
        <v>2.25</v>
      </c>
      <c r="P189">
        <v>19.829999999999998</v>
      </c>
      <c r="Q189">
        <v>1.52</v>
      </c>
      <c r="R189">
        <v>1.61</v>
      </c>
      <c r="S189">
        <v>1.88</v>
      </c>
      <c r="T189">
        <v>1.25</v>
      </c>
      <c r="U189">
        <v>1.67</v>
      </c>
      <c r="V189">
        <v>1.94</v>
      </c>
      <c r="W189">
        <v>0.66</v>
      </c>
      <c r="X189">
        <v>0.42</v>
      </c>
      <c r="Y189">
        <v>0.76</v>
      </c>
      <c r="Z189">
        <v>1.1000000000000001</v>
      </c>
      <c r="AA189">
        <v>2.2599999999999998</v>
      </c>
      <c r="AB189">
        <v>1.02</v>
      </c>
      <c r="AC189">
        <v>1</v>
      </c>
      <c r="AD189">
        <v>1.87</v>
      </c>
      <c r="AE189">
        <v>1.55</v>
      </c>
      <c r="AF189">
        <v>1.26</v>
      </c>
      <c r="AG189">
        <v>2.19</v>
      </c>
      <c r="AH189">
        <v>42.88</v>
      </c>
      <c r="AI189">
        <v>119.22</v>
      </c>
      <c r="AJ189">
        <v>3.23</v>
      </c>
      <c r="AK189">
        <v>793.73</v>
      </c>
      <c r="AL189">
        <v>2.66</v>
      </c>
      <c r="AM189">
        <v>1.51</v>
      </c>
      <c r="AN189">
        <v>1065.6400000000001</v>
      </c>
      <c r="AO189">
        <v>3.48</v>
      </c>
      <c r="AP189">
        <v>0.56000000000000005</v>
      </c>
      <c r="AQ189">
        <v>0.63</v>
      </c>
      <c r="AR189">
        <v>1.61</v>
      </c>
      <c r="AS189">
        <v>110.84</v>
      </c>
    </row>
    <row r="190" spans="1:45" ht="15" customHeight="1" x14ac:dyDescent="0.25">
      <c r="A190">
        <v>2039</v>
      </c>
      <c r="B190" t="s">
        <v>243</v>
      </c>
      <c r="C190">
        <v>0</v>
      </c>
      <c r="D190" t="s">
        <v>469</v>
      </c>
      <c r="E190" s="2" t="s">
        <v>318</v>
      </c>
      <c r="F190" t="s">
        <v>338</v>
      </c>
      <c r="G190">
        <v>8.8800000000000008</v>
      </c>
      <c r="H190">
        <v>51.4</v>
      </c>
      <c r="I190">
        <v>10.24</v>
      </c>
      <c r="J190">
        <v>2.5</v>
      </c>
      <c r="K190">
        <v>5.76</v>
      </c>
      <c r="L190">
        <v>3.45</v>
      </c>
      <c r="M190">
        <v>98.21</v>
      </c>
      <c r="N190">
        <v>138.87</v>
      </c>
      <c r="O190">
        <v>3.39</v>
      </c>
      <c r="P190">
        <v>8.58</v>
      </c>
      <c r="Q190">
        <v>1.52</v>
      </c>
      <c r="R190">
        <v>1.61</v>
      </c>
      <c r="S190">
        <v>1.88</v>
      </c>
      <c r="T190">
        <v>1.25</v>
      </c>
      <c r="U190">
        <v>1.67</v>
      </c>
      <c r="V190">
        <v>1.94</v>
      </c>
      <c r="W190">
        <v>0.66</v>
      </c>
      <c r="X190">
        <v>0.42</v>
      </c>
      <c r="Y190">
        <v>0.76</v>
      </c>
      <c r="Z190">
        <v>4.66</v>
      </c>
      <c r="AA190">
        <v>2.2599999999999998</v>
      </c>
      <c r="AB190">
        <v>1.02</v>
      </c>
      <c r="AC190">
        <v>14.9</v>
      </c>
      <c r="AD190">
        <v>1.87</v>
      </c>
      <c r="AE190">
        <v>1.55</v>
      </c>
      <c r="AF190">
        <v>1.26</v>
      </c>
      <c r="AG190">
        <v>1.58</v>
      </c>
      <c r="AH190">
        <v>49.51</v>
      </c>
      <c r="AI190">
        <v>179.54</v>
      </c>
      <c r="AJ190">
        <v>3.23</v>
      </c>
      <c r="AK190">
        <v>640.25</v>
      </c>
      <c r="AL190">
        <v>2.66</v>
      </c>
      <c r="AM190">
        <v>1.82</v>
      </c>
      <c r="AN190">
        <v>10748.93</v>
      </c>
      <c r="AO190">
        <v>3.48</v>
      </c>
      <c r="AP190">
        <v>0.39</v>
      </c>
      <c r="AQ190">
        <v>1.58</v>
      </c>
      <c r="AR190">
        <v>1.61</v>
      </c>
      <c r="AS190">
        <v>15.96</v>
      </c>
    </row>
    <row r="191" spans="1:45" ht="15" customHeight="1" x14ac:dyDescent="0.25">
      <c r="A191">
        <v>2039</v>
      </c>
      <c r="B191" t="s">
        <v>243</v>
      </c>
      <c r="C191">
        <v>30</v>
      </c>
      <c r="D191" t="s">
        <v>469</v>
      </c>
      <c r="E191" s="2" t="s">
        <v>318</v>
      </c>
      <c r="F191" t="s">
        <v>338</v>
      </c>
      <c r="G191">
        <v>2.94</v>
      </c>
      <c r="H191">
        <v>21.32</v>
      </c>
      <c r="I191">
        <v>3.33</v>
      </c>
      <c r="J191">
        <v>2.5</v>
      </c>
      <c r="K191">
        <v>2.62</v>
      </c>
      <c r="L191">
        <v>3.91</v>
      </c>
      <c r="M191">
        <v>100.88</v>
      </c>
      <c r="N191">
        <v>18.649999999999999</v>
      </c>
      <c r="O191">
        <v>2.25</v>
      </c>
      <c r="P191">
        <v>10.85</v>
      </c>
      <c r="Q191">
        <v>1.52</v>
      </c>
      <c r="R191">
        <v>1.61</v>
      </c>
      <c r="S191">
        <v>1.88</v>
      </c>
      <c r="T191">
        <v>1.25</v>
      </c>
      <c r="U191">
        <v>1.67</v>
      </c>
      <c r="V191">
        <v>1.94</v>
      </c>
      <c r="W191">
        <v>0.66</v>
      </c>
      <c r="X191">
        <v>0.44</v>
      </c>
      <c r="Y191">
        <v>0.99</v>
      </c>
      <c r="Z191">
        <v>0.26</v>
      </c>
      <c r="AA191">
        <v>2.2599999999999998</v>
      </c>
      <c r="AB191">
        <v>1.02</v>
      </c>
      <c r="AC191">
        <v>1</v>
      </c>
      <c r="AD191">
        <v>2.77</v>
      </c>
      <c r="AE191">
        <v>1.55</v>
      </c>
      <c r="AF191">
        <v>1.26</v>
      </c>
      <c r="AG191">
        <v>1.58</v>
      </c>
      <c r="AH191">
        <v>25.36</v>
      </c>
      <c r="AI191">
        <v>104.12</v>
      </c>
      <c r="AJ191">
        <v>3.23</v>
      </c>
      <c r="AK191">
        <v>871.72</v>
      </c>
      <c r="AL191">
        <v>2.66</v>
      </c>
      <c r="AM191">
        <v>1.51</v>
      </c>
      <c r="AN191">
        <v>2196.11</v>
      </c>
      <c r="AO191">
        <v>3.48</v>
      </c>
      <c r="AP191">
        <v>0.39</v>
      </c>
      <c r="AQ191">
        <v>0.65</v>
      </c>
      <c r="AR191">
        <v>1.61</v>
      </c>
      <c r="AS191">
        <v>13.53</v>
      </c>
    </row>
    <row r="192" spans="1:45" ht="15" customHeight="1" x14ac:dyDescent="0.25">
      <c r="A192">
        <v>2042</v>
      </c>
      <c r="B192" t="s">
        <v>246</v>
      </c>
      <c r="C192">
        <v>0</v>
      </c>
      <c r="D192" t="s">
        <v>469</v>
      </c>
      <c r="E192" s="2" t="s">
        <v>318</v>
      </c>
      <c r="F192" t="s">
        <v>338</v>
      </c>
      <c r="G192">
        <v>12.91</v>
      </c>
      <c r="H192">
        <v>18.75</v>
      </c>
      <c r="I192">
        <v>17.37</v>
      </c>
      <c r="J192">
        <v>2.5</v>
      </c>
      <c r="K192">
        <v>2.62</v>
      </c>
      <c r="L192">
        <v>12.83</v>
      </c>
      <c r="M192">
        <v>231.27</v>
      </c>
      <c r="N192">
        <v>149.66999999999999</v>
      </c>
      <c r="O192">
        <v>6.48</v>
      </c>
      <c r="P192">
        <v>63.64</v>
      </c>
      <c r="Q192">
        <v>10.52</v>
      </c>
      <c r="R192">
        <v>1.61</v>
      </c>
      <c r="S192">
        <v>1.88</v>
      </c>
      <c r="T192">
        <v>1.25</v>
      </c>
      <c r="U192">
        <v>1.67</v>
      </c>
      <c r="V192">
        <v>1.94</v>
      </c>
      <c r="W192">
        <v>0.66</v>
      </c>
      <c r="X192">
        <v>3.04</v>
      </c>
      <c r="Y192">
        <v>1.69</v>
      </c>
      <c r="Z192">
        <v>4.91</v>
      </c>
      <c r="AA192">
        <v>2.2599999999999998</v>
      </c>
      <c r="AB192">
        <v>1.02</v>
      </c>
      <c r="AC192">
        <v>1</v>
      </c>
      <c r="AD192">
        <v>1.87</v>
      </c>
      <c r="AE192">
        <v>326.74</v>
      </c>
      <c r="AF192">
        <v>1.26</v>
      </c>
      <c r="AG192">
        <v>24.24</v>
      </c>
      <c r="AH192">
        <v>39.24</v>
      </c>
      <c r="AI192">
        <v>98.76</v>
      </c>
      <c r="AJ192">
        <v>7.09</v>
      </c>
      <c r="AK192">
        <v>965.21</v>
      </c>
      <c r="AL192">
        <v>49.08</v>
      </c>
      <c r="AM192">
        <v>1.51</v>
      </c>
      <c r="AN192">
        <v>250.07</v>
      </c>
      <c r="AO192">
        <v>3.48</v>
      </c>
      <c r="AP192">
        <v>1.9</v>
      </c>
      <c r="AQ192">
        <v>0.68</v>
      </c>
      <c r="AR192">
        <v>1.61</v>
      </c>
      <c r="AS192">
        <v>400.35</v>
      </c>
    </row>
    <row r="193" spans="1:45" ht="15" customHeight="1" x14ac:dyDescent="0.25">
      <c r="A193">
        <v>2042</v>
      </c>
      <c r="B193" t="s">
        <v>246</v>
      </c>
      <c r="C193">
        <v>28</v>
      </c>
      <c r="D193" t="s">
        <v>469</v>
      </c>
      <c r="E193" s="2" t="s">
        <v>318</v>
      </c>
      <c r="F193" t="s">
        <v>338</v>
      </c>
      <c r="G193">
        <v>17.41</v>
      </c>
      <c r="H193">
        <v>21.52</v>
      </c>
      <c r="I193">
        <v>19.309999999999999</v>
      </c>
      <c r="J193">
        <v>2.5</v>
      </c>
      <c r="K193">
        <v>10.51</v>
      </c>
      <c r="L193">
        <v>4.8600000000000003</v>
      </c>
      <c r="M193">
        <v>227.83</v>
      </c>
      <c r="N193">
        <v>188.25</v>
      </c>
      <c r="O193">
        <v>11.96</v>
      </c>
      <c r="P193">
        <v>84.37</v>
      </c>
      <c r="Q193">
        <v>13.16</v>
      </c>
      <c r="R193">
        <v>1.61</v>
      </c>
      <c r="S193">
        <v>1.88</v>
      </c>
      <c r="T193">
        <v>1.57</v>
      </c>
      <c r="U193">
        <v>1.67</v>
      </c>
      <c r="V193">
        <v>1.94</v>
      </c>
      <c r="W193">
        <v>0.66</v>
      </c>
      <c r="X193">
        <v>4.99</v>
      </c>
      <c r="Y193">
        <v>4.7699999999999996</v>
      </c>
      <c r="Z193">
        <v>8.5299999999999994</v>
      </c>
      <c r="AA193">
        <v>2.2599999999999998</v>
      </c>
      <c r="AB193">
        <v>1.18</v>
      </c>
      <c r="AC193">
        <v>2.14</v>
      </c>
      <c r="AD193">
        <v>1.88</v>
      </c>
      <c r="AE193">
        <v>347.03</v>
      </c>
      <c r="AF193">
        <v>1.26</v>
      </c>
      <c r="AG193">
        <v>31.52</v>
      </c>
      <c r="AH193">
        <v>64.069999999999993</v>
      </c>
      <c r="AI193">
        <v>118.66</v>
      </c>
      <c r="AJ193">
        <v>7.72</v>
      </c>
      <c r="AK193">
        <v>1040.29</v>
      </c>
      <c r="AL193">
        <v>68.23</v>
      </c>
      <c r="AM193">
        <v>1.51</v>
      </c>
      <c r="AN193">
        <v>236.37</v>
      </c>
      <c r="AO193">
        <v>3.48</v>
      </c>
      <c r="AP193">
        <v>3.06</v>
      </c>
      <c r="AQ193">
        <v>1.25</v>
      </c>
      <c r="AR193">
        <v>1.61</v>
      </c>
      <c r="AS193">
        <v>469.36</v>
      </c>
    </row>
    <row r="194" spans="1:45" ht="15" customHeight="1" x14ac:dyDescent="0.25">
      <c r="A194">
        <v>2043</v>
      </c>
      <c r="B194" t="s">
        <v>247</v>
      </c>
      <c r="C194">
        <v>0</v>
      </c>
      <c r="D194" t="s">
        <v>469</v>
      </c>
      <c r="E194" s="2" t="s">
        <v>318</v>
      </c>
      <c r="F194" t="s">
        <v>338</v>
      </c>
      <c r="G194">
        <v>30.66</v>
      </c>
      <c r="H194">
        <v>68.16</v>
      </c>
      <c r="I194">
        <v>3.33</v>
      </c>
      <c r="J194">
        <v>2.5</v>
      </c>
      <c r="K194">
        <v>2.62</v>
      </c>
      <c r="L194">
        <v>4.1399999999999997</v>
      </c>
      <c r="M194">
        <v>2.2799999999999998</v>
      </c>
      <c r="N194">
        <v>447.3</v>
      </c>
      <c r="O194">
        <v>9.0399999999999991</v>
      </c>
      <c r="P194">
        <v>14.39</v>
      </c>
      <c r="Q194">
        <v>1.52</v>
      </c>
      <c r="R194">
        <v>1.61</v>
      </c>
      <c r="S194">
        <v>1.88</v>
      </c>
      <c r="T194">
        <v>1.25</v>
      </c>
      <c r="U194">
        <v>1.67</v>
      </c>
      <c r="V194">
        <v>1.94</v>
      </c>
      <c r="W194">
        <v>0.66</v>
      </c>
      <c r="X194">
        <v>0.42</v>
      </c>
      <c r="Y194">
        <v>0.76</v>
      </c>
      <c r="Z194">
        <v>0.52</v>
      </c>
      <c r="AA194">
        <v>2.2599999999999998</v>
      </c>
      <c r="AB194">
        <v>1.37</v>
      </c>
      <c r="AC194">
        <v>1</v>
      </c>
      <c r="AD194">
        <v>1.87</v>
      </c>
      <c r="AE194">
        <v>36.07</v>
      </c>
      <c r="AF194">
        <v>1.26</v>
      </c>
      <c r="AG194">
        <v>1.58</v>
      </c>
      <c r="AH194">
        <v>788.48</v>
      </c>
      <c r="AI194">
        <v>281.61</v>
      </c>
      <c r="AJ194">
        <v>3.23</v>
      </c>
      <c r="AK194">
        <v>777.2</v>
      </c>
      <c r="AL194">
        <v>7.43</v>
      </c>
      <c r="AM194">
        <v>1.51</v>
      </c>
      <c r="AN194">
        <v>1876.61</v>
      </c>
      <c r="AO194">
        <v>3.48</v>
      </c>
      <c r="AP194">
        <v>0.39</v>
      </c>
      <c r="AQ194">
        <v>1.25</v>
      </c>
      <c r="AR194">
        <v>1.61</v>
      </c>
      <c r="AS194">
        <v>47.23</v>
      </c>
    </row>
    <row r="195" spans="1:45" ht="15" customHeight="1" x14ac:dyDescent="0.25">
      <c r="A195">
        <v>2043</v>
      </c>
      <c r="B195" t="s">
        <v>247</v>
      </c>
      <c r="C195">
        <v>28</v>
      </c>
      <c r="D195" t="s">
        <v>469</v>
      </c>
      <c r="E195" s="2" t="s">
        <v>318</v>
      </c>
      <c r="F195" t="s">
        <v>338</v>
      </c>
      <c r="G195">
        <v>3.8</v>
      </c>
      <c r="H195">
        <v>17.02</v>
      </c>
      <c r="I195">
        <v>3.33</v>
      </c>
      <c r="J195">
        <v>2.5</v>
      </c>
      <c r="K195">
        <v>2.62</v>
      </c>
      <c r="L195">
        <v>8.44</v>
      </c>
      <c r="M195">
        <v>2.2799999999999998</v>
      </c>
      <c r="N195">
        <v>3.2</v>
      </c>
      <c r="O195">
        <v>17.82</v>
      </c>
      <c r="P195">
        <v>34.86</v>
      </c>
      <c r="Q195">
        <v>6.59</v>
      </c>
      <c r="R195">
        <v>1.61</v>
      </c>
      <c r="S195">
        <v>1.88</v>
      </c>
      <c r="T195">
        <v>1.25</v>
      </c>
      <c r="U195">
        <v>1.67</v>
      </c>
      <c r="V195">
        <v>1.94</v>
      </c>
      <c r="W195">
        <v>0.66</v>
      </c>
      <c r="X195">
        <v>0.42</v>
      </c>
      <c r="Y195">
        <v>0.76</v>
      </c>
      <c r="Z195">
        <v>0.57999999999999996</v>
      </c>
      <c r="AA195">
        <v>2.2599999999999998</v>
      </c>
      <c r="AB195">
        <v>1.02</v>
      </c>
      <c r="AC195">
        <v>2.14</v>
      </c>
      <c r="AD195">
        <v>1.87</v>
      </c>
      <c r="AE195">
        <v>120.47</v>
      </c>
      <c r="AF195">
        <v>1.26</v>
      </c>
      <c r="AG195">
        <v>3.61</v>
      </c>
      <c r="AH195">
        <v>56.16</v>
      </c>
      <c r="AI195">
        <v>119.6</v>
      </c>
      <c r="AJ195">
        <v>3.23</v>
      </c>
      <c r="AK195">
        <v>1029.9000000000001</v>
      </c>
      <c r="AL195">
        <v>18.97</v>
      </c>
      <c r="AM195">
        <v>1.51</v>
      </c>
      <c r="AN195">
        <v>242.14</v>
      </c>
      <c r="AO195">
        <v>3.48</v>
      </c>
      <c r="AP195">
        <v>0.39</v>
      </c>
      <c r="AQ195">
        <v>0.32</v>
      </c>
      <c r="AR195">
        <v>1.61</v>
      </c>
      <c r="AS195">
        <v>138.75</v>
      </c>
    </row>
    <row r="196" spans="1:45" ht="15" customHeight="1" x14ac:dyDescent="0.25">
      <c r="A196">
        <v>2046</v>
      </c>
      <c r="B196" t="s">
        <v>252</v>
      </c>
      <c r="C196">
        <v>0</v>
      </c>
      <c r="D196" t="s">
        <v>469</v>
      </c>
      <c r="E196" s="2" t="s">
        <v>318</v>
      </c>
      <c r="F196" t="s">
        <v>338</v>
      </c>
      <c r="G196">
        <v>2.94</v>
      </c>
      <c r="H196">
        <v>20.72</v>
      </c>
      <c r="I196">
        <v>3.33</v>
      </c>
      <c r="J196">
        <v>2.5</v>
      </c>
      <c r="K196">
        <v>2.62</v>
      </c>
      <c r="L196">
        <v>2.13</v>
      </c>
      <c r="M196">
        <v>11.45</v>
      </c>
      <c r="N196">
        <v>55.87</v>
      </c>
      <c r="O196">
        <v>2.25</v>
      </c>
      <c r="P196">
        <v>35.32</v>
      </c>
      <c r="Q196">
        <v>6.36</v>
      </c>
      <c r="R196">
        <v>1.61</v>
      </c>
      <c r="S196">
        <v>1.88</v>
      </c>
      <c r="T196">
        <v>1.25</v>
      </c>
      <c r="U196">
        <v>1.67</v>
      </c>
      <c r="V196">
        <v>1.94</v>
      </c>
      <c r="W196">
        <v>0.66</v>
      </c>
      <c r="X196">
        <v>3.88</v>
      </c>
      <c r="Y196">
        <v>0.76</v>
      </c>
      <c r="Z196">
        <v>39.270000000000003</v>
      </c>
      <c r="AA196">
        <v>2.2599999999999998</v>
      </c>
      <c r="AB196">
        <v>4.17</v>
      </c>
      <c r="AC196">
        <v>1</v>
      </c>
      <c r="AD196">
        <v>1.87</v>
      </c>
      <c r="AE196">
        <v>22.59</v>
      </c>
      <c r="AF196">
        <v>1.26</v>
      </c>
      <c r="AG196">
        <v>2.0499999999999998</v>
      </c>
      <c r="AH196">
        <v>189.66</v>
      </c>
      <c r="AI196">
        <v>55.33</v>
      </c>
      <c r="AJ196">
        <v>3.23</v>
      </c>
      <c r="AK196">
        <v>689.36</v>
      </c>
      <c r="AL196">
        <v>2.66</v>
      </c>
      <c r="AM196">
        <v>1.51</v>
      </c>
      <c r="AN196">
        <v>1614.52</v>
      </c>
      <c r="AO196">
        <v>3.48</v>
      </c>
      <c r="AP196">
        <v>0.57999999999999996</v>
      </c>
      <c r="AQ196">
        <v>1.22</v>
      </c>
      <c r="AR196">
        <v>1.61</v>
      </c>
      <c r="AS196">
        <v>87.63</v>
      </c>
    </row>
    <row r="197" spans="1:45" ht="15" customHeight="1" x14ac:dyDescent="0.25">
      <c r="A197">
        <v>2046</v>
      </c>
      <c r="B197" t="s">
        <v>252</v>
      </c>
      <c r="C197">
        <v>28</v>
      </c>
      <c r="D197" t="s">
        <v>469</v>
      </c>
      <c r="E197" s="2" t="s">
        <v>318</v>
      </c>
      <c r="F197" t="s">
        <v>338</v>
      </c>
      <c r="G197">
        <v>2.94</v>
      </c>
      <c r="H197">
        <v>12.9</v>
      </c>
      <c r="I197">
        <v>3.33</v>
      </c>
      <c r="J197">
        <v>2.5</v>
      </c>
      <c r="K197">
        <v>2.62</v>
      </c>
      <c r="L197">
        <v>2.13</v>
      </c>
      <c r="M197">
        <v>15.18</v>
      </c>
      <c r="N197">
        <v>55.7</v>
      </c>
      <c r="O197">
        <v>3.21</v>
      </c>
      <c r="P197">
        <v>50</v>
      </c>
      <c r="Q197">
        <v>3.4</v>
      </c>
      <c r="R197">
        <v>1.61</v>
      </c>
      <c r="S197">
        <v>1.88</v>
      </c>
      <c r="T197">
        <v>1.25</v>
      </c>
      <c r="U197">
        <v>1.67</v>
      </c>
      <c r="V197">
        <v>1.94</v>
      </c>
      <c r="W197">
        <v>0.66</v>
      </c>
      <c r="X197">
        <v>1.82</v>
      </c>
      <c r="Y197">
        <v>0.76</v>
      </c>
      <c r="Z197">
        <v>16.75</v>
      </c>
      <c r="AA197">
        <v>2.2599999999999998</v>
      </c>
      <c r="AB197">
        <v>1.02</v>
      </c>
      <c r="AC197">
        <v>1</v>
      </c>
      <c r="AD197">
        <v>1.87</v>
      </c>
      <c r="AE197">
        <v>32.549999999999997</v>
      </c>
      <c r="AF197">
        <v>1.26</v>
      </c>
      <c r="AG197">
        <v>3.79</v>
      </c>
      <c r="AH197">
        <v>51.62</v>
      </c>
      <c r="AI197">
        <v>47.42</v>
      </c>
      <c r="AJ197">
        <v>3.23</v>
      </c>
      <c r="AK197">
        <v>786.65</v>
      </c>
      <c r="AL197">
        <v>2.66</v>
      </c>
      <c r="AM197">
        <v>1.51</v>
      </c>
      <c r="AN197">
        <v>1535.37</v>
      </c>
      <c r="AO197">
        <v>3.48</v>
      </c>
      <c r="AP197">
        <v>0.39</v>
      </c>
      <c r="AQ197">
        <v>0.88</v>
      </c>
      <c r="AR197">
        <v>1.61</v>
      </c>
      <c r="AS197">
        <v>87.11</v>
      </c>
    </row>
    <row r="198" spans="1:45" ht="15" customHeight="1" x14ac:dyDescent="0.25">
      <c r="A198">
        <v>2047</v>
      </c>
      <c r="B198" t="s">
        <v>253</v>
      </c>
      <c r="C198">
        <v>0</v>
      </c>
      <c r="D198" t="s">
        <v>469</v>
      </c>
      <c r="E198" s="2" t="s">
        <v>318</v>
      </c>
      <c r="F198" t="s">
        <v>338</v>
      </c>
      <c r="G198">
        <v>6.84</v>
      </c>
      <c r="H198">
        <v>110.66</v>
      </c>
      <c r="I198">
        <v>4.5199999999999996</v>
      </c>
      <c r="J198">
        <v>2.5</v>
      </c>
      <c r="K198">
        <v>2.62</v>
      </c>
      <c r="L198">
        <v>2.13</v>
      </c>
      <c r="M198">
        <v>1015.88</v>
      </c>
      <c r="N198">
        <v>570.22</v>
      </c>
      <c r="O198">
        <v>2.25</v>
      </c>
      <c r="P198">
        <v>2.83</v>
      </c>
      <c r="Q198">
        <v>1.52</v>
      </c>
      <c r="R198">
        <v>1.61</v>
      </c>
      <c r="S198">
        <v>1.88</v>
      </c>
      <c r="T198">
        <v>1.25</v>
      </c>
      <c r="U198">
        <v>1.67</v>
      </c>
      <c r="V198">
        <v>1.94</v>
      </c>
      <c r="W198">
        <v>0.66</v>
      </c>
      <c r="X198">
        <v>0.42</v>
      </c>
      <c r="Y198">
        <v>0.76</v>
      </c>
      <c r="Z198">
        <v>15.76</v>
      </c>
      <c r="AA198">
        <v>2.2599999999999998</v>
      </c>
      <c r="AB198">
        <v>1.02</v>
      </c>
      <c r="AC198">
        <v>1</v>
      </c>
      <c r="AD198">
        <v>1.87</v>
      </c>
      <c r="AE198">
        <v>1.55</v>
      </c>
      <c r="AF198">
        <v>1.26</v>
      </c>
      <c r="AG198">
        <v>1.58</v>
      </c>
      <c r="AH198">
        <v>122.04</v>
      </c>
      <c r="AI198">
        <v>62.42</v>
      </c>
      <c r="AJ198">
        <v>3.23</v>
      </c>
      <c r="AK198">
        <v>850.99</v>
      </c>
      <c r="AL198">
        <v>2.66</v>
      </c>
      <c r="AM198">
        <v>1.51</v>
      </c>
      <c r="AN198">
        <v>3527.87</v>
      </c>
      <c r="AO198">
        <v>3.48</v>
      </c>
      <c r="AP198">
        <v>1.1399999999999999</v>
      </c>
      <c r="AQ198">
        <v>0.28000000000000003</v>
      </c>
      <c r="AR198">
        <v>1.61</v>
      </c>
      <c r="AS198">
        <v>0.98</v>
      </c>
    </row>
    <row r="199" spans="1:45" ht="15" customHeight="1" x14ac:dyDescent="0.25">
      <c r="A199">
        <v>2047</v>
      </c>
      <c r="B199" t="s">
        <v>253</v>
      </c>
      <c r="C199">
        <v>28</v>
      </c>
      <c r="D199" t="s">
        <v>469</v>
      </c>
      <c r="E199" s="2" t="s">
        <v>318</v>
      </c>
      <c r="F199" t="s">
        <v>338</v>
      </c>
      <c r="G199">
        <v>3.58</v>
      </c>
      <c r="H199">
        <v>27.34</v>
      </c>
      <c r="I199">
        <v>3.33</v>
      </c>
      <c r="J199">
        <v>2.5</v>
      </c>
      <c r="K199">
        <v>2.62</v>
      </c>
      <c r="L199">
        <v>2.13</v>
      </c>
      <c r="M199">
        <v>1296.19</v>
      </c>
      <c r="N199">
        <v>57.39</v>
      </c>
      <c r="O199">
        <v>12.42</v>
      </c>
      <c r="P199">
        <v>2.2200000000000002</v>
      </c>
      <c r="Q199">
        <v>1.52</v>
      </c>
      <c r="R199">
        <v>1.61</v>
      </c>
      <c r="S199">
        <v>1.88</v>
      </c>
      <c r="T199">
        <v>1.25</v>
      </c>
      <c r="U199">
        <v>1.67</v>
      </c>
      <c r="V199">
        <v>1.94</v>
      </c>
      <c r="W199">
        <v>0.66</v>
      </c>
      <c r="X199">
        <v>0.42</v>
      </c>
      <c r="Y199">
        <v>0.76</v>
      </c>
      <c r="Z199">
        <v>0.21</v>
      </c>
      <c r="AA199">
        <v>2.2599999999999998</v>
      </c>
      <c r="AB199">
        <v>1.02</v>
      </c>
      <c r="AC199">
        <v>1</v>
      </c>
      <c r="AD199">
        <v>1.87</v>
      </c>
      <c r="AE199">
        <v>1.55</v>
      </c>
      <c r="AF199">
        <v>1.26</v>
      </c>
      <c r="AG199">
        <v>1.58</v>
      </c>
      <c r="AH199">
        <v>81.2</v>
      </c>
      <c r="AI199">
        <v>40.94</v>
      </c>
      <c r="AJ199">
        <v>3.23</v>
      </c>
      <c r="AK199">
        <v>714.36</v>
      </c>
      <c r="AL199">
        <v>2.66</v>
      </c>
      <c r="AM199">
        <v>1.51</v>
      </c>
      <c r="AN199">
        <v>1206.57</v>
      </c>
      <c r="AO199">
        <v>3.48</v>
      </c>
      <c r="AP199">
        <v>0.39</v>
      </c>
      <c r="AQ199">
        <v>0.28000000000000003</v>
      </c>
      <c r="AR199">
        <v>1.61</v>
      </c>
      <c r="AS199">
        <v>3.2</v>
      </c>
    </row>
    <row r="200" spans="1:45" ht="15" customHeight="1" x14ac:dyDescent="0.25">
      <c r="A200">
        <v>2050</v>
      </c>
      <c r="B200" t="s">
        <v>260</v>
      </c>
      <c r="C200">
        <v>0</v>
      </c>
      <c r="D200" t="s">
        <v>469</v>
      </c>
      <c r="E200" s="2" t="s">
        <v>318</v>
      </c>
      <c r="F200" t="s">
        <v>338</v>
      </c>
      <c r="G200">
        <v>2.94</v>
      </c>
      <c r="H200">
        <v>4.42</v>
      </c>
      <c r="I200">
        <v>65.45</v>
      </c>
      <c r="J200">
        <v>2.5</v>
      </c>
      <c r="K200">
        <v>2.62</v>
      </c>
      <c r="L200">
        <v>8.98</v>
      </c>
      <c r="M200">
        <v>81.03</v>
      </c>
      <c r="N200">
        <v>127.91</v>
      </c>
      <c r="O200">
        <v>7.53</v>
      </c>
      <c r="P200">
        <v>5.66</v>
      </c>
      <c r="Q200">
        <v>1.52</v>
      </c>
      <c r="R200">
        <v>1.61</v>
      </c>
      <c r="S200">
        <v>1.88</v>
      </c>
      <c r="T200">
        <v>1.29</v>
      </c>
      <c r="U200">
        <v>1.67</v>
      </c>
      <c r="V200">
        <v>1.94</v>
      </c>
      <c r="W200">
        <v>0.66</v>
      </c>
      <c r="X200">
        <v>0.42</v>
      </c>
      <c r="Y200">
        <v>0.76</v>
      </c>
      <c r="Z200">
        <v>10.41</v>
      </c>
      <c r="AA200">
        <v>2.2599999999999998</v>
      </c>
      <c r="AB200">
        <v>1.02</v>
      </c>
      <c r="AC200">
        <v>1</v>
      </c>
      <c r="AD200">
        <v>1.87</v>
      </c>
      <c r="AE200">
        <v>1.55</v>
      </c>
      <c r="AF200">
        <v>4.59</v>
      </c>
      <c r="AG200">
        <v>1.58</v>
      </c>
      <c r="AH200">
        <v>114.4</v>
      </c>
      <c r="AI200">
        <v>100.68</v>
      </c>
      <c r="AJ200">
        <v>3.23</v>
      </c>
      <c r="AK200">
        <v>1899.96</v>
      </c>
      <c r="AL200">
        <v>4.29</v>
      </c>
      <c r="AM200">
        <v>1.51</v>
      </c>
      <c r="AN200">
        <v>1002.07</v>
      </c>
      <c r="AO200">
        <v>3.48</v>
      </c>
      <c r="AP200">
        <v>5</v>
      </c>
      <c r="AQ200">
        <v>1.68</v>
      </c>
      <c r="AR200">
        <v>2.4700000000000002</v>
      </c>
      <c r="AS200">
        <v>9.9499999999999993</v>
      </c>
    </row>
    <row r="201" spans="1:45" ht="15" customHeight="1" x14ac:dyDescent="0.25">
      <c r="A201">
        <v>2051</v>
      </c>
      <c r="B201" t="s">
        <v>261</v>
      </c>
      <c r="C201">
        <v>0</v>
      </c>
      <c r="D201" t="s">
        <v>469</v>
      </c>
      <c r="E201" s="2" t="s">
        <v>318</v>
      </c>
      <c r="F201" t="s">
        <v>338</v>
      </c>
      <c r="G201">
        <v>2.94</v>
      </c>
      <c r="H201">
        <v>9.58</v>
      </c>
      <c r="I201">
        <v>3.33</v>
      </c>
      <c r="J201">
        <v>2.5</v>
      </c>
      <c r="K201">
        <v>2.62</v>
      </c>
      <c r="L201">
        <v>2.1800000000000002</v>
      </c>
      <c r="M201">
        <v>2.2799999999999998</v>
      </c>
      <c r="N201">
        <v>4.72</v>
      </c>
      <c r="O201">
        <v>12.88</v>
      </c>
      <c r="P201">
        <v>1.41</v>
      </c>
      <c r="Q201">
        <v>1.52</v>
      </c>
      <c r="R201">
        <v>1.61</v>
      </c>
      <c r="S201">
        <v>1.88</v>
      </c>
      <c r="T201">
        <v>1.25</v>
      </c>
      <c r="U201">
        <v>1.67</v>
      </c>
      <c r="V201">
        <v>1.94</v>
      </c>
      <c r="W201">
        <v>0.66</v>
      </c>
      <c r="X201">
        <v>0.42</v>
      </c>
      <c r="Y201">
        <v>0.76</v>
      </c>
      <c r="Z201">
        <v>1.49</v>
      </c>
      <c r="AA201">
        <v>2.2599999999999998</v>
      </c>
      <c r="AB201">
        <v>1.02</v>
      </c>
      <c r="AC201">
        <v>1</v>
      </c>
      <c r="AD201">
        <v>1.87</v>
      </c>
      <c r="AE201">
        <v>1.55</v>
      </c>
      <c r="AF201">
        <v>1.26</v>
      </c>
      <c r="AG201">
        <v>1.58</v>
      </c>
      <c r="AH201">
        <v>36.54</v>
      </c>
      <c r="AI201">
        <v>64.95</v>
      </c>
      <c r="AJ201">
        <v>3.23</v>
      </c>
      <c r="AK201">
        <v>445.95</v>
      </c>
      <c r="AL201">
        <v>2.66</v>
      </c>
      <c r="AM201">
        <v>1.51</v>
      </c>
      <c r="AN201">
        <v>1128.46</v>
      </c>
      <c r="AO201">
        <v>3.48</v>
      </c>
      <c r="AP201">
        <v>0.39</v>
      </c>
      <c r="AQ201">
        <v>1.22</v>
      </c>
      <c r="AR201">
        <v>1.61</v>
      </c>
      <c r="AS201">
        <v>0.98</v>
      </c>
    </row>
    <row r="202" spans="1:45" ht="15" customHeight="1" x14ac:dyDescent="0.25">
      <c r="A202">
        <v>2053</v>
      </c>
      <c r="B202" t="s">
        <v>262</v>
      </c>
      <c r="C202">
        <v>0</v>
      </c>
      <c r="D202" t="s">
        <v>469</v>
      </c>
      <c r="E202" s="2" t="s">
        <v>318</v>
      </c>
      <c r="F202" t="s">
        <v>338</v>
      </c>
      <c r="G202">
        <v>15.72</v>
      </c>
      <c r="H202">
        <v>23.96</v>
      </c>
      <c r="I202">
        <v>16.87</v>
      </c>
      <c r="J202">
        <v>31.58</v>
      </c>
      <c r="K202">
        <v>2.62</v>
      </c>
      <c r="L202">
        <v>7.65</v>
      </c>
      <c r="M202">
        <v>6.34</v>
      </c>
      <c r="N202">
        <v>4.33</v>
      </c>
      <c r="O202">
        <v>2.25</v>
      </c>
      <c r="P202">
        <v>263.89999999999998</v>
      </c>
      <c r="Q202">
        <v>1.52</v>
      </c>
      <c r="R202">
        <v>1.61</v>
      </c>
      <c r="S202">
        <v>4.96</v>
      </c>
      <c r="T202">
        <v>1.25</v>
      </c>
      <c r="U202">
        <v>1.67</v>
      </c>
      <c r="V202">
        <v>1.94</v>
      </c>
      <c r="W202">
        <v>0.66</v>
      </c>
      <c r="X202">
        <v>1.84</v>
      </c>
      <c r="Y202">
        <v>0.76</v>
      </c>
      <c r="Z202">
        <v>50.62</v>
      </c>
      <c r="AA202">
        <v>17.88</v>
      </c>
      <c r="AB202">
        <v>7.09</v>
      </c>
      <c r="AC202">
        <v>1</v>
      </c>
      <c r="AD202">
        <v>87.78</v>
      </c>
      <c r="AE202">
        <v>11.1</v>
      </c>
      <c r="AF202">
        <v>6.92</v>
      </c>
      <c r="AG202">
        <v>53.81</v>
      </c>
      <c r="AH202">
        <v>323.27999999999997</v>
      </c>
      <c r="AI202">
        <v>86.55</v>
      </c>
      <c r="AJ202">
        <v>3.23</v>
      </c>
      <c r="AK202">
        <v>1102.3800000000001</v>
      </c>
      <c r="AL202">
        <v>73.56</v>
      </c>
      <c r="AM202">
        <v>1.51</v>
      </c>
      <c r="AN202">
        <v>682.87</v>
      </c>
      <c r="AO202">
        <v>14.84</v>
      </c>
      <c r="AP202">
        <v>3.41</v>
      </c>
      <c r="AQ202">
        <v>0.85</v>
      </c>
      <c r="AR202">
        <v>1.61</v>
      </c>
      <c r="AS202">
        <v>755.03</v>
      </c>
    </row>
    <row r="203" spans="1:45" ht="15" customHeight="1" x14ac:dyDescent="0.25">
      <c r="A203">
        <v>2053</v>
      </c>
      <c r="B203" t="s">
        <v>262</v>
      </c>
      <c r="C203">
        <v>10</v>
      </c>
      <c r="D203" t="s">
        <v>469</v>
      </c>
      <c r="E203" s="2" t="s">
        <v>318</v>
      </c>
      <c r="F203" t="s">
        <v>338</v>
      </c>
      <c r="G203">
        <v>4.0199999999999996</v>
      </c>
      <c r="H203">
        <v>10.46</v>
      </c>
      <c r="I203">
        <v>3.33</v>
      </c>
      <c r="J203">
        <v>2.5</v>
      </c>
      <c r="K203">
        <v>2.62</v>
      </c>
      <c r="L203">
        <v>2.13</v>
      </c>
      <c r="M203">
        <v>2.2799999999999998</v>
      </c>
      <c r="N203">
        <v>2.16</v>
      </c>
      <c r="O203">
        <v>6.28</v>
      </c>
      <c r="P203">
        <v>119.36</v>
      </c>
      <c r="Q203">
        <v>1.52</v>
      </c>
      <c r="R203">
        <v>1.61</v>
      </c>
      <c r="S203">
        <v>1.88</v>
      </c>
      <c r="T203">
        <v>1.25</v>
      </c>
      <c r="U203">
        <v>1.67</v>
      </c>
      <c r="V203">
        <v>1.94</v>
      </c>
      <c r="W203">
        <v>0.66</v>
      </c>
      <c r="X203">
        <v>0.42</v>
      </c>
      <c r="Y203">
        <v>0.76</v>
      </c>
      <c r="Z203">
        <v>20.36</v>
      </c>
      <c r="AA203">
        <v>2.2599999999999998</v>
      </c>
      <c r="AB203">
        <v>1.02</v>
      </c>
      <c r="AC203">
        <v>1</v>
      </c>
      <c r="AD203">
        <v>34.1</v>
      </c>
      <c r="AE203">
        <v>1.56</v>
      </c>
      <c r="AF203">
        <v>1.26</v>
      </c>
      <c r="AG203">
        <v>32.21</v>
      </c>
      <c r="AH203">
        <v>138.46</v>
      </c>
      <c r="AI203">
        <v>81.150000000000006</v>
      </c>
      <c r="AJ203">
        <v>3.23</v>
      </c>
      <c r="AK203">
        <v>1018.63</v>
      </c>
      <c r="AL203">
        <v>60.99</v>
      </c>
      <c r="AM203">
        <v>1.51</v>
      </c>
      <c r="AN203">
        <v>221.19</v>
      </c>
      <c r="AO203">
        <v>3.48</v>
      </c>
      <c r="AP203">
        <v>0.39</v>
      </c>
      <c r="AQ203">
        <v>0.28000000000000003</v>
      </c>
      <c r="AR203">
        <v>1.61</v>
      </c>
      <c r="AS203">
        <v>472.97</v>
      </c>
    </row>
    <row r="204" spans="1:45" ht="15" customHeight="1" x14ac:dyDescent="0.25">
      <c r="A204">
        <v>2053</v>
      </c>
      <c r="B204" t="s">
        <v>262</v>
      </c>
      <c r="C204">
        <v>28</v>
      </c>
      <c r="D204" t="s">
        <v>469</v>
      </c>
      <c r="E204" s="2" t="s">
        <v>318</v>
      </c>
      <c r="F204" t="s">
        <v>338</v>
      </c>
      <c r="G204">
        <v>16.98</v>
      </c>
      <c r="H204">
        <v>35.24</v>
      </c>
      <c r="I204">
        <v>9.27</v>
      </c>
      <c r="J204">
        <v>3.5</v>
      </c>
      <c r="K204">
        <v>2.62</v>
      </c>
      <c r="L204">
        <v>2.13</v>
      </c>
      <c r="M204">
        <v>2.2799999999999998</v>
      </c>
      <c r="N204">
        <v>5.93</v>
      </c>
      <c r="O204">
        <v>2.25</v>
      </c>
      <c r="P204">
        <v>199.09</v>
      </c>
      <c r="Q204">
        <v>1.52</v>
      </c>
      <c r="R204">
        <v>1.61</v>
      </c>
      <c r="S204">
        <v>1.88</v>
      </c>
      <c r="T204">
        <v>1.25</v>
      </c>
      <c r="U204">
        <v>1.67</v>
      </c>
      <c r="V204">
        <v>1.94</v>
      </c>
      <c r="W204">
        <v>0.66</v>
      </c>
      <c r="X204">
        <v>0.42</v>
      </c>
      <c r="Y204">
        <v>0.76</v>
      </c>
      <c r="Z204">
        <v>37.54</v>
      </c>
      <c r="AA204">
        <v>11.03</v>
      </c>
      <c r="AB204">
        <v>1.02</v>
      </c>
      <c r="AC204">
        <v>1</v>
      </c>
      <c r="AD204">
        <v>65.709999999999994</v>
      </c>
      <c r="AE204">
        <v>7.34</v>
      </c>
      <c r="AF204">
        <v>1.26</v>
      </c>
      <c r="AG204">
        <v>39.229999999999997</v>
      </c>
      <c r="AH204">
        <v>145.82</v>
      </c>
      <c r="AI204">
        <v>98.32</v>
      </c>
      <c r="AJ204">
        <v>3.23</v>
      </c>
      <c r="AK204">
        <v>1329.84</v>
      </c>
      <c r="AL204">
        <v>85.68</v>
      </c>
      <c r="AM204">
        <v>1.51</v>
      </c>
      <c r="AN204">
        <v>766.46</v>
      </c>
      <c r="AO204">
        <v>3.48</v>
      </c>
      <c r="AP204">
        <v>1.46</v>
      </c>
      <c r="AQ204">
        <v>0.38</v>
      </c>
      <c r="AR204">
        <v>1.61</v>
      </c>
      <c r="AS204">
        <v>680.97</v>
      </c>
    </row>
    <row r="205" spans="1:45" ht="15" customHeight="1" x14ac:dyDescent="0.25">
      <c r="A205">
        <v>2054</v>
      </c>
      <c r="B205" t="s">
        <v>263</v>
      </c>
      <c r="C205">
        <v>0</v>
      </c>
      <c r="D205" t="s">
        <v>469</v>
      </c>
      <c r="E205" s="2" t="s">
        <v>318</v>
      </c>
      <c r="F205" t="s">
        <v>335</v>
      </c>
      <c r="G205">
        <v>150.11000000000001</v>
      </c>
      <c r="H205">
        <v>96.11</v>
      </c>
      <c r="I205">
        <v>9.4700000000000006</v>
      </c>
      <c r="J205">
        <v>2.5</v>
      </c>
      <c r="K205">
        <v>49.11</v>
      </c>
      <c r="L205">
        <v>20.78</v>
      </c>
      <c r="M205">
        <v>24.39</v>
      </c>
      <c r="N205">
        <v>1069.72</v>
      </c>
      <c r="O205">
        <v>15.68</v>
      </c>
      <c r="P205">
        <v>5.8</v>
      </c>
      <c r="Q205">
        <v>10.77</v>
      </c>
      <c r="R205">
        <v>1.61</v>
      </c>
      <c r="S205">
        <v>1.88</v>
      </c>
      <c r="T205">
        <v>1.25</v>
      </c>
      <c r="U205">
        <v>1.67</v>
      </c>
      <c r="V205">
        <v>1.94</v>
      </c>
      <c r="W205">
        <v>0.66</v>
      </c>
      <c r="X205">
        <v>8.73</v>
      </c>
      <c r="Y205">
        <v>0.76</v>
      </c>
      <c r="Z205">
        <v>101.09</v>
      </c>
      <c r="AA205">
        <v>2.2599999999999998</v>
      </c>
      <c r="AB205">
        <v>29.15</v>
      </c>
      <c r="AC205">
        <v>14.4</v>
      </c>
      <c r="AD205">
        <v>2.31</v>
      </c>
      <c r="AE205">
        <v>1.89</v>
      </c>
      <c r="AF205">
        <v>1.26</v>
      </c>
      <c r="AG205">
        <v>1.58</v>
      </c>
      <c r="AH205">
        <v>2900.82</v>
      </c>
      <c r="AI205">
        <v>1503.84</v>
      </c>
      <c r="AJ205">
        <v>52.29</v>
      </c>
      <c r="AK205">
        <v>3224.1</v>
      </c>
      <c r="AL205">
        <v>51.45</v>
      </c>
      <c r="AM205">
        <v>46.99</v>
      </c>
      <c r="AN205">
        <v>10859.95</v>
      </c>
      <c r="AO205">
        <v>112.44</v>
      </c>
      <c r="AP205">
        <v>2.23</v>
      </c>
      <c r="AQ205">
        <v>6.36</v>
      </c>
      <c r="AR205">
        <v>1.61</v>
      </c>
      <c r="AS205">
        <v>25.12</v>
      </c>
    </row>
    <row r="206" spans="1:45" ht="15" customHeight="1" x14ac:dyDescent="0.25">
      <c r="A206">
        <v>2055</v>
      </c>
      <c r="B206" t="s">
        <v>264</v>
      </c>
      <c r="C206">
        <v>0</v>
      </c>
      <c r="D206" t="s">
        <v>469</v>
      </c>
      <c r="E206" s="2" t="s">
        <v>318</v>
      </c>
      <c r="F206" t="s">
        <v>335</v>
      </c>
      <c r="G206">
        <v>305.08</v>
      </c>
      <c r="H206">
        <v>111.79</v>
      </c>
      <c r="I206">
        <v>17.37</v>
      </c>
      <c r="J206">
        <v>2.5</v>
      </c>
      <c r="K206">
        <v>59.69</v>
      </c>
      <c r="L206">
        <v>10.61</v>
      </c>
      <c r="M206">
        <v>57.49</v>
      </c>
      <c r="N206">
        <v>839.94</v>
      </c>
      <c r="O206">
        <v>17.579999999999998</v>
      </c>
      <c r="P206">
        <v>10.09</v>
      </c>
      <c r="Q206">
        <v>58.07</v>
      </c>
      <c r="R206">
        <v>1.61</v>
      </c>
      <c r="S206">
        <v>1.88</v>
      </c>
      <c r="T206">
        <v>1.25</v>
      </c>
      <c r="U206">
        <v>1.67</v>
      </c>
      <c r="V206">
        <v>1.94</v>
      </c>
      <c r="W206">
        <v>0.66</v>
      </c>
      <c r="X206">
        <v>18.760000000000002</v>
      </c>
      <c r="Y206">
        <v>0.76</v>
      </c>
      <c r="Z206">
        <v>311.18</v>
      </c>
      <c r="AA206">
        <v>2.2599999999999998</v>
      </c>
      <c r="AB206">
        <v>2.14</v>
      </c>
      <c r="AC206">
        <v>13.66</v>
      </c>
      <c r="AD206">
        <v>3.12</v>
      </c>
      <c r="AE206">
        <v>7.98</v>
      </c>
      <c r="AF206">
        <v>1.26</v>
      </c>
      <c r="AG206">
        <v>1.58</v>
      </c>
      <c r="AH206">
        <v>1198.23</v>
      </c>
      <c r="AI206">
        <v>730.86</v>
      </c>
      <c r="AJ206">
        <v>90.83</v>
      </c>
      <c r="AK206">
        <v>4086.62</v>
      </c>
      <c r="AL206">
        <v>60.52</v>
      </c>
      <c r="AM206">
        <v>57.71</v>
      </c>
      <c r="AN206">
        <v>10859.95</v>
      </c>
      <c r="AO206">
        <v>376.27</v>
      </c>
      <c r="AP206">
        <v>1.74</v>
      </c>
      <c r="AQ206">
        <v>13.52</v>
      </c>
      <c r="AR206">
        <v>1.97</v>
      </c>
      <c r="AS206">
        <v>84.02</v>
      </c>
    </row>
    <row r="207" spans="1:45" ht="15" customHeight="1" x14ac:dyDescent="0.25">
      <c r="A207">
        <v>2056</v>
      </c>
      <c r="B207" t="s">
        <v>265</v>
      </c>
      <c r="C207">
        <v>0</v>
      </c>
      <c r="D207" t="s">
        <v>469</v>
      </c>
      <c r="E207" s="2" t="s">
        <v>318</v>
      </c>
      <c r="F207" t="s">
        <v>335</v>
      </c>
      <c r="G207">
        <v>253.85</v>
      </c>
      <c r="H207">
        <v>98.44</v>
      </c>
      <c r="I207">
        <v>8.68</v>
      </c>
      <c r="J207">
        <v>2.5</v>
      </c>
      <c r="K207">
        <v>58.52</v>
      </c>
      <c r="L207">
        <v>6.61</v>
      </c>
      <c r="M207">
        <v>59.38</v>
      </c>
      <c r="N207">
        <v>1251.49</v>
      </c>
      <c r="O207">
        <v>11.96</v>
      </c>
      <c r="P207">
        <v>5.73</v>
      </c>
      <c r="Q207">
        <v>1.52</v>
      </c>
      <c r="R207">
        <v>1.61</v>
      </c>
      <c r="S207">
        <v>1.88</v>
      </c>
      <c r="T207">
        <v>1.25</v>
      </c>
      <c r="U207">
        <v>1.67</v>
      </c>
      <c r="V207">
        <v>1.94</v>
      </c>
      <c r="W207">
        <v>0.66</v>
      </c>
      <c r="X207">
        <v>0.42</v>
      </c>
      <c r="Y207">
        <v>0.76</v>
      </c>
      <c r="Z207">
        <v>36.799999999999997</v>
      </c>
      <c r="AA207">
        <v>2.2599999999999998</v>
      </c>
      <c r="AB207">
        <v>1.43</v>
      </c>
      <c r="AC207">
        <v>22.06</v>
      </c>
      <c r="AD207">
        <v>1.87</v>
      </c>
      <c r="AE207">
        <v>1.55</v>
      </c>
      <c r="AF207">
        <v>1.26</v>
      </c>
      <c r="AG207">
        <v>1.58</v>
      </c>
      <c r="AH207">
        <v>488.01</v>
      </c>
      <c r="AI207">
        <v>178.83</v>
      </c>
      <c r="AJ207">
        <v>12.47</v>
      </c>
      <c r="AK207">
        <v>2286.5700000000002</v>
      </c>
      <c r="AL207">
        <v>15.07</v>
      </c>
      <c r="AM207">
        <v>28.22</v>
      </c>
      <c r="AN207">
        <v>10859.95</v>
      </c>
      <c r="AO207">
        <v>173.31</v>
      </c>
      <c r="AP207">
        <v>0.39</v>
      </c>
      <c r="AQ207">
        <v>6.09</v>
      </c>
      <c r="AR207">
        <v>1.61</v>
      </c>
      <c r="AS207">
        <v>36.61</v>
      </c>
    </row>
    <row r="208" spans="1:45" ht="15" customHeight="1" x14ac:dyDescent="0.25">
      <c r="A208">
        <v>2057</v>
      </c>
      <c r="B208" t="s">
        <v>266</v>
      </c>
      <c r="C208">
        <v>0</v>
      </c>
      <c r="D208" t="s">
        <v>469</v>
      </c>
      <c r="E208" s="2" t="s">
        <v>318</v>
      </c>
      <c r="F208" t="s">
        <v>338</v>
      </c>
      <c r="G208">
        <v>9.89</v>
      </c>
      <c r="H208">
        <v>29.92</v>
      </c>
      <c r="I208">
        <v>7.47</v>
      </c>
      <c r="J208">
        <v>2.5</v>
      </c>
      <c r="K208">
        <v>2.62</v>
      </c>
      <c r="L208">
        <v>2.13</v>
      </c>
      <c r="M208">
        <v>316.93</v>
      </c>
      <c r="N208">
        <v>1.08</v>
      </c>
      <c r="O208">
        <v>2.25</v>
      </c>
      <c r="P208">
        <v>4.54</v>
      </c>
      <c r="Q208">
        <v>1.52</v>
      </c>
      <c r="R208">
        <v>1.61</v>
      </c>
      <c r="S208">
        <v>1.88</v>
      </c>
      <c r="T208">
        <v>1.25</v>
      </c>
      <c r="U208">
        <v>1.67</v>
      </c>
      <c r="V208">
        <v>1.94</v>
      </c>
      <c r="W208">
        <v>1.8</v>
      </c>
      <c r="X208">
        <v>0.42</v>
      </c>
      <c r="Y208">
        <v>0.76</v>
      </c>
      <c r="Z208">
        <v>0.85</v>
      </c>
      <c r="AA208">
        <v>2.2599999999999998</v>
      </c>
      <c r="AB208">
        <v>1.02</v>
      </c>
      <c r="AC208">
        <v>1</v>
      </c>
      <c r="AD208">
        <v>1.87</v>
      </c>
      <c r="AE208">
        <v>1.55</v>
      </c>
      <c r="AF208">
        <v>1.26</v>
      </c>
      <c r="AG208">
        <v>1.58</v>
      </c>
      <c r="AH208">
        <v>59.22</v>
      </c>
      <c r="AI208">
        <v>152.66</v>
      </c>
      <c r="AJ208">
        <v>3.23</v>
      </c>
      <c r="AK208">
        <v>549.91999999999996</v>
      </c>
      <c r="AL208">
        <v>2.66</v>
      </c>
      <c r="AM208">
        <v>1.51</v>
      </c>
      <c r="AN208">
        <v>880.54</v>
      </c>
      <c r="AO208">
        <v>3.48</v>
      </c>
      <c r="AP208">
        <v>0.39</v>
      </c>
      <c r="AQ208">
        <v>2.1</v>
      </c>
      <c r="AR208">
        <v>1.61</v>
      </c>
      <c r="AS208">
        <v>150.84</v>
      </c>
    </row>
    <row r="209" spans="1:45" ht="15" customHeight="1" x14ac:dyDescent="0.25">
      <c r="A209">
        <v>2057</v>
      </c>
      <c r="B209" t="s">
        <v>266</v>
      </c>
      <c r="C209">
        <v>12</v>
      </c>
      <c r="D209" t="s">
        <v>469</v>
      </c>
      <c r="E209" s="2" t="s">
        <v>318</v>
      </c>
      <c r="F209" t="s">
        <v>338</v>
      </c>
      <c r="G209">
        <v>8.9499999999999993</v>
      </c>
      <c r="H209">
        <v>36.799999999999997</v>
      </c>
      <c r="I209">
        <v>3.33</v>
      </c>
      <c r="J209">
        <v>2.5</v>
      </c>
      <c r="K209">
        <v>2.62</v>
      </c>
      <c r="L209">
        <v>2.13</v>
      </c>
      <c r="M209">
        <v>248.4</v>
      </c>
      <c r="N209">
        <v>1.08</v>
      </c>
      <c r="O209">
        <v>2.25</v>
      </c>
      <c r="P209">
        <v>1.87</v>
      </c>
      <c r="Q209">
        <v>1.52</v>
      </c>
      <c r="R209">
        <v>1.61</v>
      </c>
      <c r="S209">
        <v>1.88</v>
      </c>
      <c r="T209">
        <v>1.25</v>
      </c>
      <c r="U209">
        <v>1.67</v>
      </c>
      <c r="V209">
        <v>1.94</v>
      </c>
      <c r="W209">
        <v>1.65</v>
      </c>
      <c r="X209">
        <v>0.42</v>
      </c>
      <c r="Y209">
        <v>0.76</v>
      </c>
      <c r="Z209">
        <v>1.25</v>
      </c>
      <c r="AA209">
        <v>2.2599999999999998</v>
      </c>
      <c r="AB209">
        <v>1.02</v>
      </c>
      <c r="AC209">
        <v>1</v>
      </c>
      <c r="AD209">
        <v>1.87</v>
      </c>
      <c r="AE209">
        <v>1.55</v>
      </c>
      <c r="AF209">
        <v>1.26</v>
      </c>
      <c r="AG209">
        <v>1.58</v>
      </c>
      <c r="AH209">
        <v>38.44</v>
      </c>
      <c r="AI209">
        <v>186.36</v>
      </c>
      <c r="AJ209">
        <v>3.23</v>
      </c>
      <c r="AK209">
        <v>580.1</v>
      </c>
      <c r="AL209">
        <v>2.66</v>
      </c>
      <c r="AM209">
        <v>1.51</v>
      </c>
      <c r="AN209">
        <v>1070.44</v>
      </c>
      <c r="AO209">
        <v>3.48</v>
      </c>
      <c r="AP209">
        <v>0.39</v>
      </c>
      <c r="AQ209">
        <v>1.82</v>
      </c>
      <c r="AR209">
        <v>1.61</v>
      </c>
      <c r="AS209">
        <v>76.680000000000007</v>
      </c>
    </row>
    <row r="210" spans="1:45" ht="15" customHeight="1" x14ac:dyDescent="0.25">
      <c r="A210">
        <v>2057</v>
      </c>
      <c r="B210" t="s">
        <v>266</v>
      </c>
      <c r="C210">
        <v>21</v>
      </c>
      <c r="D210" t="s">
        <v>469</v>
      </c>
      <c r="E210" s="2" t="s">
        <v>318</v>
      </c>
      <c r="F210" t="s">
        <v>338</v>
      </c>
      <c r="G210">
        <v>9.33</v>
      </c>
      <c r="H210">
        <v>27.96</v>
      </c>
      <c r="I210">
        <v>3.33</v>
      </c>
      <c r="J210">
        <v>2.5</v>
      </c>
      <c r="K210">
        <v>15.73</v>
      </c>
      <c r="L210">
        <v>2.13</v>
      </c>
      <c r="M210">
        <v>234.71</v>
      </c>
      <c r="N210">
        <v>1.08</v>
      </c>
      <c r="O210">
        <v>2.25</v>
      </c>
      <c r="P210">
        <v>4.47</v>
      </c>
      <c r="Q210">
        <v>1.52</v>
      </c>
      <c r="R210">
        <v>1.61</v>
      </c>
      <c r="S210">
        <v>1.88</v>
      </c>
      <c r="T210">
        <v>1.25</v>
      </c>
      <c r="U210">
        <v>1.67</v>
      </c>
      <c r="V210">
        <v>1.94</v>
      </c>
      <c r="W210">
        <v>0.66</v>
      </c>
      <c r="X210">
        <v>0.42</v>
      </c>
      <c r="Y210">
        <v>0.76</v>
      </c>
      <c r="Z210">
        <v>0.01</v>
      </c>
      <c r="AA210">
        <v>2.2599999999999998</v>
      </c>
      <c r="AB210">
        <v>1.02</v>
      </c>
      <c r="AC210">
        <v>1</v>
      </c>
      <c r="AD210">
        <v>1.87</v>
      </c>
      <c r="AE210">
        <v>1.55</v>
      </c>
      <c r="AF210">
        <v>1.26</v>
      </c>
      <c r="AG210">
        <v>1.58</v>
      </c>
      <c r="AH210">
        <v>31.45</v>
      </c>
      <c r="AI210">
        <v>206.09</v>
      </c>
      <c r="AJ210">
        <v>3.23</v>
      </c>
      <c r="AK210">
        <v>579.71</v>
      </c>
      <c r="AL210">
        <v>2.66</v>
      </c>
      <c r="AM210">
        <v>1.51</v>
      </c>
      <c r="AN210">
        <v>1281.8499999999999</v>
      </c>
      <c r="AO210">
        <v>3.48</v>
      </c>
      <c r="AP210">
        <v>0.39</v>
      </c>
      <c r="AQ210">
        <v>1.72</v>
      </c>
      <c r="AR210">
        <v>1.61</v>
      </c>
      <c r="AS210">
        <v>134.77000000000001</v>
      </c>
    </row>
    <row r="211" spans="1:45" ht="15" customHeight="1" x14ac:dyDescent="0.25">
      <c r="A211">
        <v>2058</v>
      </c>
      <c r="B211" t="s">
        <v>267</v>
      </c>
      <c r="C211">
        <v>0</v>
      </c>
      <c r="D211" t="s">
        <v>469</v>
      </c>
      <c r="E211" s="2" t="s">
        <v>318</v>
      </c>
      <c r="F211" t="s">
        <v>338</v>
      </c>
      <c r="G211">
        <v>2.94</v>
      </c>
      <c r="H211">
        <v>12.9</v>
      </c>
      <c r="I211">
        <v>3.33</v>
      </c>
      <c r="J211">
        <v>2.5</v>
      </c>
      <c r="K211">
        <v>2.62</v>
      </c>
      <c r="L211">
        <v>2.13</v>
      </c>
      <c r="M211">
        <v>2.2799999999999998</v>
      </c>
      <c r="N211">
        <v>1.08</v>
      </c>
      <c r="O211">
        <v>2.25</v>
      </c>
      <c r="P211">
        <v>19.52</v>
      </c>
      <c r="Q211">
        <v>1.52</v>
      </c>
      <c r="R211">
        <v>1.61</v>
      </c>
      <c r="S211">
        <v>1.88</v>
      </c>
      <c r="T211">
        <v>1.25</v>
      </c>
      <c r="U211">
        <v>1.67</v>
      </c>
      <c r="V211">
        <v>1.94</v>
      </c>
      <c r="W211">
        <v>0.66</v>
      </c>
      <c r="X211">
        <v>0.42</v>
      </c>
      <c r="Y211">
        <v>0.76</v>
      </c>
      <c r="Z211">
        <v>5.53</v>
      </c>
      <c r="AA211">
        <v>2.2599999999999998</v>
      </c>
      <c r="AB211">
        <v>1.02</v>
      </c>
      <c r="AC211">
        <v>1</v>
      </c>
      <c r="AD211">
        <v>1.87</v>
      </c>
      <c r="AE211">
        <v>15.6</v>
      </c>
      <c r="AF211">
        <v>1.26</v>
      </c>
      <c r="AG211">
        <v>1.64</v>
      </c>
      <c r="AH211">
        <v>25.36</v>
      </c>
      <c r="AI211">
        <v>100.8</v>
      </c>
      <c r="AJ211">
        <v>3.23</v>
      </c>
      <c r="AK211">
        <v>557.63</v>
      </c>
      <c r="AL211">
        <v>2.66</v>
      </c>
      <c r="AM211">
        <v>1.51</v>
      </c>
      <c r="AN211">
        <v>805.71</v>
      </c>
      <c r="AO211">
        <v>3.48</v>
      </c>
      <c r="AP211">
        <v>0.39</v>
      </c>
      <c r="AQ211">
        <v>0.28000000000000003</v>
      </c>
      <c r="AR211">
        <v>1.61</v>
      </c>
      <c r="AS211">
        <v>107.49</v>
      </c>
    </row>
    <row r="212" spans="1:45" ht="15" customHeight="1" x14ac:dyDescent="0.25">
      <c r="A212">
        <v>2061</v>
      </c>
      <c r="B212" t="s">
        <v>271</v>
      </c>
      <c r="C212">
        <v>0</v>
      </c>
      <c r="D212" t="s">
        <v>469</v>
      </c>
      <c r="E212" s="2" t="s">
        <v>318</v>
      </c>
      <c r="F212" t="s">
        <v>338</v>
      </c>
      <c r="G212">
        <v>2.94</v>
      </c>
      <c r="H212">
        <v>17.57</v>
      </c>
      <c r="I212">
        <v>37.9</v>
      </c>
      <c r="J212">
        <v>2.5</v>
      </c>
      <c r="K212">
        <v>2.62</v>
      </c>
      <c r="L212">
        <v>2.38</v>
      </c>
      <c r="M212">
        <v>8.3800000000000008</v>
      </c>
      <c r="N212">
        <v>6.76</v>
      </c>
      <c r="O212">
        <v>2.25</v>
      </c>
      <c r="P212">
        <v>77.489999999999995</v>
      </c>
      <c r="Q212">
        <v>1.52</v>
      </c>
      <c r="R212">
        <v>1.61</v>
      </c>
      <c r="S212">
        <v>1.88</v>
      </c>
      <c r="T212">
        <v>1.54</v>
      </c>
      <c r="U212">
        <v>1.67</v>
      </c>
      <c r="V212">
        <v>1.94</v>
      </c>
      <c r="W212">
        <v>0.66</v>
      </c>
      <c r="X212">
        <v>0.42</v>
      </c>
      <c r="Y212">
        <v>0.76</v>
      </c>
      <c r="Z212">
        <v>7.68</v>
      </c>
      <c r="AA212">
        <v>2.2599999999999998</v>
      </c>
      <c r="AB212">
        <v>1.02</v>
      </c>
      <c r="AC212">
        <v>1</v>
      </c>
      <c r="AD212">
        <v>1.87</v>
      </c>
      <c r="AE212">
        <v>1.55</v>
      </c>
      <c r="AF212">
        <v>1.26</v>
      </c>
      <c r="AG212">
        <v>22.31</v>
      </c>
      <c r="AH212">
        <v>70.010000000000005</v>
      </c>
      <c r="AI212">
        <v>105.49</v>
      </c>
      <c r="AJ212">
        <v>3.23</v>
      </c>
      <c r="AK212">
        <v>795.72</v>
      </c>
      <c r="AL212">
        <v>82.06</v>
      </c>
      <c r="AM212">
        <v>1.51</v>
      </c>
      <c r="AN212">
        <v>453.53</v>
      </c>
      <c r="AO212">
        <v>3.48</v>
      </c>
      <c r="AP212">
        <v>0.39</v>
      </c>
      <c r="AQ212">
        <v>0.74</v>
      </c>
      <c r="AR212">
        <v>5.98</v>
      </c>
      <c r="AS212">
        <v>20.84</v>
      </c>
    </row>
    <row r="213" spans="1:45" ht="15" customHeight="1" x14ac:dyDescent="0.25">
      <c r="A213">
        <v>2061</v>
      </c>
      <c r="B213" t="s">
        <v>271</v>
      </c>
      <c r="C213">
        <v>28</v>
      </c>
      <c r="D213" t="s">
        <v>469</v>
      </c>
      <c r="E213" s="2" t="s">
        <v>318</v>
      </c>
      <c r="F213" t="s">
        <v>338</v>
      </c>
      <c r="G213">
        <v>2.94</v>
      </c>
      <c r="H213">
        <v>13.25</v>
      </c>
      <c r="I213">
        <v>25.32</v>
      </c>
      <c r="J213">
        <v>2.5</v>
      </c>
      <c r="K213">
        <v>2.62</v>
      </c>
      <c r="L213">
        <v>2.13</v>
      </c>
      <c r="M213">
        <v>9.67</v>
      </c>
      <c r="N213">
        <v>3.2</v>
      </c>
      <c r="O213">
        <v>2.25</v>
      </c>
      <c r="P213">
        <v>57.78</v>
      </c>
      <c r="Q213">
        <v>1.52</v>
      </c>
      <c r="R213">
        <v>1.61</v>
      </c>
      <c r="S213">
        <v>1.88</v>
      </c>
      <c r="T213">
        <v>1.25</v>
      </c>
      <c r="U213">
        <v>1.67</v>
      </c>
      <c r="V213">
        <v>1.94</v>
      </c>
      <c r="W213">
        <v>2.91</v>
      </c>
      <c r="X213">
        <v>0.42</v>
      </c>
      <c r="Y213">
        <v>0.76</v>
      </c>
      <c r="Z213">
        <v>9.9700000000000006</v>
      </c>
      <c r="AA213">
        <v>2.2599999999999998</v>
      </c>
      <c r="AB213">
        <v>1.02</v>
      </c>
      <c r="AC213">
        <v>1</v>
      </c>
      <c r="AD213">
        <v>1.87</v>
      </c>
      <c r="AE213">
        <v>1.55</v>
      </c>
      <c r="AF213">
        <v>1.26</v>
      </c>
      <c r="AG213">
        <v>16.97</v>
      </c>
      <c r="AH213">
        <v>54.93</v>
      </c>
      <c r="AI213">
        <v>139.47999999999999</v>
      </c>
      <c r="AJ213">
        <v>3.23</v>
      </c>
      <c r="AK213">
        <v>862.8</v>
      </c>
      <c r="AL213">
        <v>62.17</v>
      </c>
      <c r="AM213">
        <v>1.51</v>
      </c>
      <c r="AN213">
        <v>622.42999999999995</v>
      </c>
      <c r="AO213">
        <v>3.48</v>
      </c>
      <c r="AP213">
        <v>0.39</v>
      </c>
      <c r="AQ213">
        <v>0.52</v>
      </c>
      <c r="AR213">
        <v>2.2599999999999998</v>
      </c>
      <c r="AS213">
        <v>11.13</v>
      </c>
    </row>
    <row r="214" spans="1:45" ht="15" customHeight="1" x14ac:dyDescent="0.25">
      <c r="A214">
        <v>2063</v>
      </c>
      <c r="B214" t="s">
        <v>325</v>
      </c>
      <c r="C214">
        <v>0</v>
      </c>
      <c r="D214" t="s">
        <v>469</v>
      </c>
      <c r="E214" s="2" t="s">
        <v>318</v>
      </c>
      <c r="F214" t="s">
        <v>338</v>
      </c>
      <c r="G214">
        <v>3.21</v>
      </c>
      <c r="H214">
        <v>20.97</v>
      </c>
      <c r="I214">
        <v>16.53</v>
      </c>
      <c r="J214">
        <v>2.5</v>
      </c>
      <c r="K214">
        <v>2.62</v>
      </c>
      <c r="L214">
        <v>5.85</v>
      </c>
      <c r="M214">
        <v>2.79</v>
      </c>
      <c r="N214">
        <v>53.13</v>
      </c>
      <c r="O214">
        <v>16.16</v>
      </c>
      <c r="P214">
        <v>13.31</v>
      </c>
      <c r="Q214">
        <v>1.52</v>
      </c>
      <c r="R214">
        <v>1.61</v>
      </c>
      <c r="S214">
        <v>1.88</v>
      </c>
      <c r="T214">
        <v>1.25</v>
      </c>
      <c r="U214">
        <v>1.67</v>
      </c>
      <c r="V214">
        <v>1.94</v>
      </c>
      <c r="W214">
        <v>1.75</v>
      </c>
      <c r="X214">
        <v>0.77</v>
      </c>
      <c r="Y214">
        <v>0.76</v>
      </c>
      <c r="Z214">
        <v>5.37</v>
      </c>
      <c r="AA214">
        <v>2.2599999999999998</v>
      </c>
      <c r="AB214">
        <v>1.53</v>
      </c>
      <c r="AC214">
        <v>1</v>
      </c>
      <c r="AD214">
        <v>1.87</v>
      </c>
      <c r="AE214">
        <v>1.55</v>
      </c>
      <c r="AF214">
        <v>1.26</v>
      </c>
      <c r="AG214">
        <v>1.58</v>
      </c>
      <c r="AH214">
        <v>797.5</v>
      </c>
      <c r="AI214">
        <v>139.09</v>
      </c>
      <c r="AJ214">
        <v>3.23</v>
      </c>
      <c r="AK214">
        <v>939.05</v>
      </c>
      <c r="AL214">
        <v>70.16</v>
      </c>
      <c r="AM214">
        <v>1.51</v>
      </c>
      <c r="AN214">
        <v>1994.45</v>
      </c>
      <c r="AO214">
        <v>3.48</v>
      </c>
      <c r="AP214">
        <v>0.39</v>
      </c>
      <c r="AQ214">
        <v>4.32</v>
      </c>
      <c r="AR214">
        <v>1.61</v>
      </c>
      <c r="AS214">
        <v>100.68</v>
      </c>
    </row>
    <row r="215" spans="1:45" ht="15" customHeight="1" x14ac:dyDescent="0.25">
      <c r="A215">
        <v>2064</v>
      </c>
      <c r="B215" t="s">
        <v>326</v>
      </c>
      <c r="C215">
        <v>0</v>
      </c>
      <c r="D215" t="s">
        <v>469</v>
      </c>
      <c r="E215" s="2" t="s">
        <v>318</v>
      </c>
      <c r="F215" t="s">
        <v>338</v>
      </c>
      <c r="G215">
        <v>2.94</v>
      </c>
      <c r="H215">
        <v>11.44</v>
      </c>
      <c r="I215">
        <v>3.33</v>
      </c>
      <c r="J215">
        <v>2.5</v>
      </c>
      <c r="K215">
        <v>2.62</v>
      </c>
      <c r="L215">
        <v>2.13</v>
      </c>
      <c r="M215">
        <v>2.2799999999999998</v>
      </c>
      <c r="N215">
        <v>6.76</v>
      </c>
      <c r="O215">
        <v>2.25</v>
      </c>
      <c r="P215">
        <v>2.2200000000000002</v>
      </c>
      <c r="Q215">
        <v>1.52</v>
      </c>
      <c r="R215">
        <v>1.61</v>
      </c>
      <c r="S215">
        <v>1.88</v>
      </c>
      <c r="T215">
        <v>1.25</v>
      </c>
      <c r="U215">
        <v>1.67</v>
      </c>
      <c r="V215">
        <v>1.94</v>
      </c>
      <c r="W215">
        <v>0.66</v>
      </c>
      <c r="X215">
        <v>0.42</v>
      </c>
      <c r="Y215">
        <v>0.76</v>
      </c>
      <c r="Z215">
        <v>1.59</v>
      </c>
      <c r="AA215">
        <v>2.2599999999999998</v>
      </c>
      <c r="AB215">
        <v>1.02</v>
      </c>
      <c r="AC215">
        <v>1</v>
      </c>
      <c r="AD215">
        <v>1.87</v>
      </c>
      <c r="AE215">
        <v>1.55</v>
      </c>
      <c r="AF215">
        <v>1.26</v>
      </c>
      <c r="AG215">
        <v>1.58</v>
      </c>
      <c r="AH215">
        <v>30.27</v>
      </c>
      <c r="AI215">
        <v>50.69</v>
      </c>
      <c r="AJ215">
        <v>3.23</v>
      </c>
      <c r="AK215">
        <v>636.22</v>
      </c>
      <c r="AL215">
        <v>2.66</v>
      </c>
      <c r="AM215">
        <v>1.51</v>
      </c>
      <c r="AN215">
        <v>783.41</v>
      </c>
      <c r="AO215">
        <v>3.48</v>
      </c>
      <c r="AP215">
        <v>0.39</v>
      </c>
      <c r="AQ215">
        <v>0.57999999999999996</v>
      </c>
      <c r="AR215">
        <v>1.61</v>
      </c>
      <c r="AS215">
        <v>0.98</v>
      </c>
    </row>
    <row r="216" spans="1:45" ht="15" customHeight="1" x14ac:dyDescent="0.25">
      <c r="A216">
        <v>2066</v>
      </c>
      <c r="B216" t="s">
        <v>327</v>
      </c>
      <c r="C216">
        <v>0</v>
      </c>
      <c r="D216" t="s">
        <v>469</v>
      </c>
      <c r="E216" s="2" t="s">
        <v>318</v>
      </c>
      <c r="F216" t="s">
        <v>338</v>
      </c>
      <c r="G216">
        <v>104.28</v>
      </c>
      <c r="H216">
        <v>3.13</v>
      </c>
      <c r="I216">
        <v>22.1</v>
      </c>
      <c r="J216">
        <v>2.5</v>
      </c>
      <c r="K216">
        <v>190.76</v>
      </c>
      <c r="L216">
        <v>30.25</v>
      </c>
      <c r="M216">
        <v>44.77</v>
      </c>
      <c r="N216">
        <v>705.79</v>
      </c>
      <c r="O216">
        <v>34.46</v>
      </c>
      <c r="P216">
        <v>14.54</v>
      </c>
      <c r="Q216">
        <v>158.32</v>
      </c>
      <c r="R216">
        <v>3.05</v>
      </c>
      <c r="S216">
        <v>43.4</v>
      </c>
      <c r="T216">
        <v>3.15</v>
      </c>
      <c r="U216">
        <v>3.19</v>
      </c>
      <c r="V216">
        <v>11.39</v>
      </c>
      <c r="W216">
        <v>1.61</v>
      </c>
      <c r="X216">
        <v>20.8</v>
      </c>
      <c r="Y216">
        <v>4.05</v>
      </c>
      <c r="Z216">
        <v>12.6</v>
      </c>
      <c r="AA216">
        <v>3.63</v>
      </c>
      <c r="AB216">
        <v>5.39</v>
      </c>
      <c r="AC216">
        <v>18.18</v>
      </c>
      <c r="AD216">
        <v>10.23</v>
      </c>
      <c r="AE216">
        <v>23.49</v>
      </c>
      <c r="AF216">
        <v>2.6</v>
      </c>
      <c r="AG216">
        <v>2.78</v>
      </c>
      <c r="AH216">
        <v>233.84</v>
      </c>
      <c r="AI216">
        <v>57.5</v>
      </c>
      <c r="AJ216">
        <v>43.42</v>
      </c>
      <c r="AK216">
        <v>731.76</v>
      </c>
      <c r="AL216">
        <v>6.04</v>
      </c>
      <c r="AM216">
        <v>44.2</v>
      </c>
      <c r="AN216">
        <v>10031.27</v>
      </c>
      <c r="AO216">
        <v>3.48</v>
      </c>
      <c r="AP216">
        <v>4.62</v>
      </c>
      <c r="AQ216">
        <v>4.93</v>
      </c>
      <c r="AR216">
        <v>14.06</v>
      </c>
      <c r="AS216">
        <v>124.39</v>
      </c>
    </row>
    <row r="217" spans="1:45" ht="15" customHeight="1" x14ac:dyDescent="0.25">
      <c r="A217">
        <v>2067</v>
      </c>
      <c r="B217" t="s">
        <v>328</v>
      </c>
      <c r="C217">
        <v>0</v>
      </c>
      <c r="D217" t="s">
        <v>469</v>
      </c>
      <c r="E217" s="2" t="s">
        <v>318</v>
      </c>
      <c r="F217" t="s">
        <v>338</v>
      </c>
      <c r="G217">
        <v>71.11</v>
      </c>
      <c r="H217">
        <v>52.19</v>
      </c>
      <c r="I217">
        <v>5.38</v>
      </c>
      <c r="J217">
        <v>2.5</v>
      </c>
      <c r="K217">
        <v>51.46</v>
      </c>
      <c r="L217">
        <v>5.6</v>
      </c>
      <c r="M217">
        <v>4.82</v>
      </c>
      <c r="N217">
        <v>577.57000000000005</v>
      </c>
      <c r="O217">
        <v>5.87</v>
      </c>
      <c r="P217">
        <v>1.43</v>
      </c>
      <c r="Q217">
        <v>1.52</v>
      </c>
      <c r="R217">
        <v>1.61</v>
      </c>
      <c r="S217">
        <v>1.88</v>
      </c>
      <c r="T217">
        <v>1.25</v>
      </c>
      <c r="U217">
        <v>1.67</v>
      </c>
      <c r="V217">
        <v>1.94</v>
      </c>
      <c r="W217">
        <v>0.66</v>
      </c>
      <c r="X217">
        <v>0.42</v>
      </c>
      <c r="Y217">
        <v>0.76</v>
      </c>
      <c r="Z217">
        <v>2.36</v>
      </c>
      <c r="AA217">
        <v>2.2599999999999998</v>
      </c>
      <c r="AB217">
        <v>1.02</v>
      </c>
      <c r="AC217">
        <v>1</v>
      </c>
      <c r="AD217">
        <v>1.88</v>
      </c>
      <c r="AE217">
        <v>1.69</v>
      </c>
      <c r="AF217">
        <v>1.26</v>
      </c>
      <c r="AG217">
        <v>1.58</v>
      </c>
      <c r="AH217">
        <v>76.33</v>
      </c>
      <c r="AI217">
        <v>134.79</v>
      </c>
      <c r="AJ217">
        <v>11.17</v>
      </c>
      <c r="AK217">
        <v>607.52</v>
      </c>
      <c r="AL217">
        <v>2.66</v>
      </c>
      <c r="AM217">
        <v>7.1</v>
      </c>
      <c r="AN217">
        <v>7200.2</v>
      </c>
      <c r="AO217">
        <v>3.48</v>
      </c>
      <c r="AP217">
        <v>0.39</v>
      </c>
      <c r="AQ217">
        <v>1.91</v>
      </c>
      <c r="AR217">
        <v>1.61</v>
      </c>
      <c r="AS217">
        <v>6.47</v>
      </c>
    </row>
    <row r="218" spans="1:45" ht="15" customHeight="1" x14ac:dyDescent="0.25">
      <c r="A218">
        <v>2068</v>
      </c>
      <c r="B218" t="s">
        <v>278</v>
      </c>
      <c r="C218">
        <v>0</v>
      </c>
      <c r="D218" t="s">
        <v>469</v>
      </c>
      <c r="E218" s="2" t="s">
        <v>318</v>
      </c>
      <c r="F218" t="s">
        <v>335</v>
      </c>
      <c r="G218">
        <v>375.36</v>
      </c>
      <c r="H218">
        <v>25.13</v>
      </c>
      <c r="I218">
        <v>23.29</v>
      </c>
      <c r="J218">
        <v>2.5</v>
      </c>
      <c r="K218">
        <v>102.22</v>
      </c>
      <c r="L218">
        <v>35.97</v>
      </c>
      <c r="M218">
        <v>38.33</v>
      </c>
      <c r="N218">
        <v>1401.07</v>
      </c>
      <c r="O218">
        <v>32.049999999999997</v>
      </c>
      <c r="P218">
        <v>15.08</v>
      </c>
      <c r="Q218">
        <v>97.22</v>
      </c>
      <c r="R218">
        <v>2.16</v>
      </c>
      <c r="S218">
        <v>3.22</v>
      </c>
      <c r="T218">
        <v>1.25</v>
      </c>
      <c r="U218">
        <v>1.67</v>
      </c>
      <c r="V218">
        <v>2.0099999999999998</v>
      </c>
      <c r="W218">
        <v>0.66</v>
      </c>
      <c r="X218">
        <v>9.32</v>
      </c>
      <c r="Y218">
        <v>0.76</v>
      </c>
      <c r="Z218">
        <v>28.86</v>
      </c>
      <c r="AA218">
        <v>2.2599999999999998</v>
      </c>
      <c r="AB218">
        <v>5.9</v>
      </c>
      <c r="AC218">
        <v>6.65</v>
      </c>
      <c r="AD218">
        <v>2.89</v>
      </c>
      <c r="AE218">
        <v>11.68</v>
      </c>
      <c r="AF218">
        <v>1.38</v>
      </c>
      <c r="AG218">
        <v>1.58</v>
      </c>
      <c r="AH218">
        <v>1479.79</v>
      </c>
      <c r="AI218">
        <v>95.26</v>
      </c>
      <c r="AJ218">
        <v>42.06</v>
      </c>
      <c r="AK218">
        <v>1383.75</v>
      </c>
      <c r="AL218">
        <v>11.44</v>
      </c>
      <c r="AM218">
        <v>37.840000000000003</v>
      </c>
      <c r="AN218">
        <v>10859.95</v>
      </c>
      <c r="AO218">
        <v>64.14</v>
      </c>
      <c r="AP218">
        <v>3.35</v>
      </c>
      <c r="AQ218">
        <v>6.63</v>
      </c>
      <c r="AR218">
        <v>7.81</v>
      </c>
      <c r="AS218">
        <v>168.28</v>
      </c>
    </row>
    <row r="219" spans="1:45" ht="15" customHeight="1" x14ac:dyDescent="0.25">
      <c r="A219">
        <v>2069</v>
      </c>
      <c r="B219" t="s">
        <v>279</v>
      </c>
      <c r="C219">
        <v>0</v>
      </c>
      <c r="D219" t="s">
        <v>469</v>
      </c>
      <c r="E219" s="2" t="s">
        <v>318</v>
      </c>
      <c r="F219" t="s">
        <v>338</v>
      </c>
      <c r="G219">
        <v>2.94</v>
      </c>
      <c r="H219">
        <v>16.690000000000001</v>
      </c>
      <c r="I219">
        <v>72.44</v>
      </c>
      <c r="J219">
        <v>2.5</v>
      </c>
      <c r="K219">
        <v>2.62</v>
      </c>
      <c r="L219">
        <v>2.13</v>
      </c>
      <c r="M219">
        <v>78.87</v>
      </c>
      <c r="N219">
        <v>21.29</v>
      </c>
      <c r="O219">
        <v>2.25</v>
      </c>
      <c r="P219">
        <v>1.99</v>
      </c>
      <c r="Q219">
        <v>1.52</v>
      </c>
      <c r="R219">
        <v>1.61</v>
      </c>
      <c r="S219">
        <v>1.88</v>
      </c>
      <c r="T219">
        <v>2.33</v>
      </c>
      <c r="U219">
        <v>1.67</v>
      </c>
      <c r="V219">
        <v>1.94</v>
      </c>
      <c r="W219">
        <v>0.66</v>
      </c>
      <c r="X219">
        <v>1.1000000000000001</v>
      </c>
      <c r="Y219">
        <v>0.76</v>
      </c>
      <c r="Z219">
        <v>4.4800000000000004</v>
      </c>
      <c r="AA219">
        <v>2.2599999999999998</v>
      </c>
      <c r="AB219">
        <v>1.02</v>
      </c>
      <c r="AC219">
        <v>1</v>
      </c>
      <c r="AD219">
        <v>2.54</v>
      </c>
      <c r="AE219">
        <v>1.55</v>
      </c>
      <c r="AF219">
        <v>1.26</v>
      </c>
      <c r="AG219">
        <v>1.58</v>
      </c>
      <c r="AH219">
        <v>55.49</v>
      </c>
      <c r="AI219">
        <v>68.72</v>
      </c>
      <c r="AJ219">
        <v>3.23</v>
      </c>
      <c r="AK219">
        <v>618.63</v>
      </c>
      <c r="AL219">
        <v>2.66</v>
      </c>
      <c r="AM219">
        <v>1.51</v>
      </c>
      <c r="AN219">
        <v>1234.29</v>
      </c>
      <c r="AO219">
        <v>3.48</v>
      </c>
      <c r="AP219">
        <v>0.39</v>
      </c>
      <c r="AQ219">
        <v>0.5</v>
      </c>
      <c r="AR219">
        <v>1.61</v>
      </c>
      <c r="AS219">
        <v>19.62</v>
      </c>
    </row>
    <row r="220" spans="1:45" ht="15" customHeight="1" x14ac:dyDescent="0.25">
      <c r="A220">
        <v>2070</v>
      </c>
      <c r="B220" t="s">
        <v>280</v>
      </c>
      <c r="C220">
        <v>0</v>
      </c>
      <c r="D220" t="s">
        <v>469</v>
      </c>
      <c r="E220" s="2" t="s">
        <v>318</v>
      </c>
      <c r="F220" t="s">
        <v>338</v>
      </c>
      <c r="G220">
        <v>2.94</v>
      </c>
      <c r="H220">
        <v>31.81</v>
      </c>
      <c r="I220">
        <v>19.63</v>
      </c>
      <c r="J220">
        <v>2.5</v>
      </c>
      <c r="K220">
        <v>2.62</v>
      </c>
      <c r="L220">
        <v>2.13</v>
      </c>
      <c r="M220">
        <v>7.96</v>
      </c>
      <c r="N220">
        <v>1.08</v>
      </c>
      <c r="O220">
        <v>2.25</v>
      </c>
      <c r="P220">
        <v>2.95</v>
      </c>
      <c r="Q220">
        <v>1.52</v>
      </c>
      <c r="R220">
        <v>1.61</v>
      </c>
      <c r="S220">
        <v>1.88</v>
      </c>
      <c r="T220">
        <v>1.25</v>
      </c>
      <c r="U220">
        <v>1.67</v>
      </c>
      <c r="V220">
        <v>1.94</v>
      </c>
      <c r="W220">
        <v>0.66</v>
      </c>
      <c r="X220">
        <v>0.42</v>
      </c>
      <c r="Y220">
        <v>0.76</v>
      </c>
      <c r="Z220">
        <v>1.21</v>
      </c>
      <c r="AA220">
        <v>2.2599999999999998</v>
      </c>
      <c r="AB220">
        <v>1.02</v>
      </c>
      <c r="AC220">
        <v>1</v>
      </c>
      <c r="AD220">
        <v>1.87</v>
      </c>
      <c r="AE220">
        <v>1.55</v>
      </c>
      <c r="AF220">
        <v>1.26</v>
      </c>
      <c r="AG220">
        <v>1.58</v>
      </c>
      <c r="AH220">
        <v>49.98</v>
      </c>
      <c r="AI220">
        <v>51.05</v>
      </c>
      <c r="AJ220">
        <v>3.23</v>
      </c>
      <c r="AK220">
        <v>708.6</v>
      </c>
      <c r="AL220">
        <v>2.66</v>
      </c>
      <c r="AM220">
        <v>1.51</v>
      </c>
      <c r="AN220">
        <v>1171.24</v>
      </c>
      <c r="AO220">
        <v>3.48</v>
      </c>
      <c r="AP220">
        <v>0.39</v>
      </c>
      <c r="AQ220">
        <v>1.1499999999999999</v>
      </c>
      <c r="AR220">
        <v>1.61</v>
      </c>
      <c r="AS220">
        <v>29.38</v>
      </c>
    </row>
    <row r="221" spans="1:45" ht="15" customHeight="1" x14ac:dyDescent="0.25">
      <c r="A221">
        <v>2072</v>
      </c>
      <c r="B221" t="s">
        <v>282</v>
      </c>
      <c r="C221">
        <v>0</v>
      </c>
      <c r="D221" t="s">
        <v>469</v>
      </c>
      <c r="E221" s="2" t="s">
        <v>318</v>
      </c>
      <c r="F221" t="s">
        <v>335</v>
      </c>
      <c r="G221">
        <v>263.88</v>
      </c>
      <c r="H221">
        <v>30.26</v>
      </c>
      <c r="I221">
        <v>22.1</v>
      </c>
      <c r="J221">
        <v>4.74</v>
      </c>
      <c r="K221">
        <v>115.55</v>
      </c>
      <c r="L221">
        <v>36.83</v>
      </c>
      <c r="M221">
        <v>88.84</v>
      </c>
      <c r="N221">
        <v>811.51</v>
      </c>
      <c r="O221">
        <v>10.6</v>
      </c>
      <c r="P221">
        <v>46.22</v>
      </c>
      <c r="Q221">
        <v>229.48</v>
      </c>
      <c r="R221">
        <v>2.39</v>
      </c>
      <c r="S221">
        <v>4.0599999999999996</v>
      </c>
      <c r="T221">
        <v>1.25</v>
      </c>
      <c r="U221">
        <v>1.67</v>
      </c>
      <c r="V221">
        <v>11.54</v>
      </c>
      <c r="W221">
        <v>1.04</v>
      </c>
      <c r="X221">
        <v>18.64</v>
      </c>
      <c r="Y221">
        <v>0.76</v>
      </c>
      <c r="Z221">
        <v>48.72</v>
      </c>
      <c r="AA221">
        <v>2.2599999999999998</v>
      </c>
      <c r="AB221">
        <v>7.05</v>
      </c>
      <c r="AC221">
        <v>13.41</v>
      </c>
      <c r="AD221">
        <v>21.67</v>
      </c>
      <c r="AE221">
        <v>22.18</v>
      </c>
      <c r="AF221">
        <v>1.26</v>
      </c>
      <c r="AG221">
        <v>1.78</v>
      </c>
      <c r="AH221">
        <v>1127.1600000000001</v>
      </c>
      <c r="AI221">
        <v>133.82</v>
      </c>
      <c r="AJ221">
        <v>59.73</v>
      </c>
      <c r="AK221">
        <v>1733.05</v>
      </c>
      <c r="AL221">
        <v>49.43</v>
      </c>
      <c r="AM221">
        <v>23.46</v>
      </c>
      <c r="AN221">
        <v>10859.95</v>
      </c>
      <c r="AO221">
        <v>44.6</v>
      </c>
      <c r="AP221">
        <v>8.4499999999999993</v>
      </c>
      <c r="AQ221">
        <v>3.28</v>
      </c>
      <c r="AR221">
        <v>16.760000000000002</v>
      </c>
      <c r="AS221">
        <v>139.62</v>
      </c>
    </row>
    <row r="222" spans="1:45" ht="15" customHeight="1" x14ac:dyDescent="0.25">
      <c r="A222">
        <v>2072</v>
      </c>
      <c r="B222" t="s">
        <v>282</v>
      </c>
      <c r="C222">
        <v>2</v>
      </c>
      <c r="D222" t="s">
        <v>469</v>
      </c>
      <c r="E222" s="2" t="s">
        <v>318</v>
      </c>
      <c r="F222" t="s">
        <v>338</v>
      </c>
      <c r="G222">
        <v>35.659999999999997</v>
      </c>
      <c r="H222">
        <v>19.27</v>
      </c>
      <c r="I222">
        <v>25.6</v>
      </c>
      <c r="J222">
        <v>2.5</v>
      </c>
      <c r="K222">
        <v>19</v>
      </c>
      <c r="L222">
        <v>93.38</v>
      </c>
      <c r="M222">
        <v>52.88</v>
      </c>
      <c r="N222">
        <v>191.4</v>
      </c>
      <c r="O222">
        <v>7.53</v>
      </c>
      <c r="P222">
        <v>27.45</v>
      </c>
      <c r="Q222">
        <v>229.62</v>
      </c>
      <c r="R222">
        <v>1.61</v>
      </c>
      <c r="S222">
        <v>30.39</v>
      </c>
      <c r="T222">
        <v>1.25</v>
      </c>
      <c r="U222">
        <v>1.67</v>
      </c>
      <c r="V222">
        <v>19.95</v>
      </c>
      <c r="W222">
        <v>0.66</v>
      </c>
      <c r="X222">
        <v>19.36</v>
      </c>
      <c r="Y222">
        <v>0.76</v>
      </c>
      <c r="Z222">
        <v>8.5</v>
      </c>
      <c r="AA222">
        <v>2.2599999999999998</v>
      </c>
      <c r="AB222">
        <v>1.02</v>
      </c>
      <c r="AC222">
        <v>3.77</v>
      </c>
      <c r="AD222">
        <v>3.43</v>
      </c>
      <c r="AE222">
        <v>20.079999999999998</v>
      </c>
      <c r="AF222">
        <v>1.26</v>
      </c>
      <c r="AG222">
        <v>1.58</v>
      </c>
      <c r="AH222">
        <v>103.97</v>
      </c>
      <c r="AI222">
        <v>97.81</v>
      </c>
      <c r="AJ222">
        <v>38.99</v>
      </c>
      <c r="AK222">
        <v>1069.67</v>
      </c>
      <c r="AL222">
        <v>8.2100000000000009</v>
      </c>
      <c r="AM222">
        <v>1.51</v>
      </c>
      <c r="AN222">
        <v>1570.98</v>
      </c>
      <c r="AO222">
        <v>5.7</v>
      </c>
      <c r="AP222">
        <v>8.06</v>
      </c>
      <c r="AQ222">
        <v>2.4500000000000002</v>
      </c>
      <c r="AR222">
        <v>14.71</v>
      </c>
      <c r="AS222">
        <v>51.85</v>
      </c>
    </row>
    <row r="223" spans="1:45" ht="15" customHeight="1" x14ac:dyDescent="0.25">
      <c r="A223">
        <v>2072</v>
      </c>
      <c r="B223" t="s">
        <v>282</v>
      </c>
      <c r="C223">
        <v>2</v>
      </c>
      <c r="D223" t="s">
        <v>469</v>
      </c>
      <c r="E223" s="2" t="s">
        <v>318</v>
      </c>
      <c r="F223" t="s">
        <v>335</v>
      </c>
      <c r="G223">
        <v>99.17</v>
      </c>
      <c r="H223">
        <v>39.090000000000003</v>
      </c>
      <c r="I223">
        <v>37.549999999999997</v>
      </c>
      <c r="J223">
        <v>51.81</v>
      </c>
      <c r="K223">
        <v>156.21</v>
      </c>
      <c r="L223">
        <v>34.54</v>
      </c>
      <c r="M223">
        <v>114.69</v>
      </c>
      <c r="N223">
        <v>664.55</v>
      </c>
      <c r="O223">
        <v>16.16</v>
      </c>
      <c r="P223">
        <v>109.71</v>
      </c>
      <c r="Q223">
        <v>289.74</v>
      </c>
      <c r="R223">
        <v>8.43</v>
      </c>
      <c r="S223">
        <v>1.9</v>
      </c>
      <c r="T223">
        <v>2.78</v>
      </c>
      <c r="U223">
        <v>1.67</v>
      </c>
      <c r="V223">
        <v>14.49</v>
      </c>
      <c r="W223">
        <v>1.19</v>
      </c>
      <c r="X223">
        <v>22.75</v>
      </c>
      <c r="Y223">
        <v>0.76</v>
      </c>
      <c r="Z223">
        <v>14.44</v>
      </c>
      <c r="AA223">
        <v>2.2599999999999998</v>
      </c>
      <c r="AB223">
        <v>4.09</v>
      </c>
      <c r="AC223">
        <v>25.73</v>
      </c>
      <c r="AD223">
        <v>66.66</v>
      </c>
      <c r="AE223">
        <v>27.31</v>
      </c>
      <c r="AF223">
        <v>1.26</v>
      </c>
      <c r="AG223">
        <v>7.83</v>
      </c>
      <c r="AH223">
        <v>501.79</v>
      </c>
      <c r="AI223">
        <v>94.36</v>
      </c>
      <c r="AJ223">
        <v>48.28</v>
      </c>
      <c r="AK223">
        <v>1889.05</v>
      </c>
      <c r="AL223">
        <v>104.84</v>
      </c>
      <c r="AM223">
        <v>18.59</v>
      </c>
      <c r="AN223">
        <v>8828.2000000000007</v>
      </c>
      <c r="AO223">
        <v>51.05</v>
      </c>
      <c r="AP223">
        <v>10.09</v>
      </c>
      <c r="AQ223">
        <v>4.18</v>
      </c>
      <c r="AR223">
        <v>17.649999999999999</v>
      </c>
      <c r="AS223">
        <v>279.64999999999998</v>
      </c>
    </row>
    <row r="224" spans="1:45" ht="15" customHeight="1" x14ac:dyDescent="0.25">
      <c r="A224">
        <v>2073</v>
      </c>
      <c r="B224" t="s">
        <v>329</v>
      </c>
      <c r="C224">
        <v>0</v>
      </c>
      <c r="D224" t="s">
        <v>469</v>
      </c>
      <c r="E224" s="2" t="s">
        <v>318</v>
      </c>
      <c r="F224" t="s">
        <v>338</v>
      </c>
      <c r="G224">
        <v>2.94</v>
      </c>
      <c r="H224">
        <v>9.9600000000000009</v>
      </c>
      <c r="I224">
        <v>3.33</v>
      </c>
      <c r="J224">
        <v>2.5</v>
      </c>
      <c r="K224">
        <v>2.62</v>
      </c>
      <c r="L224">
        <v>2.13</v>
      </c>
      <c r="M224">
        <v>5.19</v>
      </c>
      <c r="N224">
        <v>120.94</v>
      </c>
      <c r="O224">
        <v>2.25</v>
      </c>
      <c r="P224">
        <v>1.41</v>
      </c>
      <c r="Q224">
        <v>59.34</v>
      </c>
      <c r="R224">
        <v>1.61</v>
      </c>
      <c r="S224">
        <v>1.88</v>
      </c>
      <c r="T224">
        <v>1.25</v>
      </c>
      <c r="U224">
        <v>1.67</v>
      </c>
      <c r="V224">
        <v>1.94</v>
      </c>
      <c r="W224">
        <v>0.66</v>
      </c>
      <c r="X224">
        <v>7.7</v>
      </c>
      <c r="Y224">
        <v>0.76</v>
      </c>
      <c r="Z224">
        <v>0.64</v>
      </c>
      <c r="AA224">
        <v>2.2599999999999998</v>
      </c>
      <c r="AB224">
        <v>1.02</v>
      </c>
      <c r="AC224">
        <v>1</v>
      </c>
      <c r="AD224">
        <v>1.87</v>
      </c>
      <c r="AE224">
        <v>9.86</v>
      </c>
      <c r="AF224">
        <v>1.26</v>
      </c>
      <c r="AG224">
        <v>1.58</v>
      </c>
      <c r="AH224">
        <v>63.86</v>
      </c>
      <c r="AI224">
        <v>61.47</v>
      </c>
      <c r="AJ224">
        <v>14.65</v>
      </c>
      <c r="AK224">
        <v>787.2</v>
      </c>
      <c r="AL224">
        <v>2.66</v>
      </c>
      <c r="AM224">
        <v>1.51</v>
      </c>
      <c r="AN224">
        <v>659.58</v>
      </c>
      <c r="AO224">
        <v>3.48</v>
      </c>
      <c r="AP224">
        <v>0.39</v>
      </c>
      <c r="AQ224">
        <v>0.71</v>
      </c>
      <c r="AR224">
        <v>3.55</v>
      </c>
      <c r="AS224">
        <v>0.98</v>
      </c>
    </row>
    <row r="225" spans="1:45" ht="15" customHeight="1" x14ac:dyDescent="0.25">
      <c r="A225">
        <v>2074</v>
      </c>
      <c r="B225" t="s">
        <v>330</v>
      </c>
      <c r="C225">
        <v>0</v>
      </c>
      <c r="D225" t="s">
        <v>469</v>
      </c>
      <c r="E225" s="2" t="s">
        <v>318</v>
      </c>
      <c r="F225" t="s">
        <v>338</v>
      </c>
      <c r="G225">
        <v>2.94</v>
      </c>
      <c r="H225">
        <v>10.46</v>
      </c>
      <c r="I225">
        <v>3.33</v>
      </c>
      <c r="J225">
        <v>2.5</v>
      </c>
      <c r="K225">
        <v>2.62</v>
      </c>
      <c r="L225">
        <v>7.39</v>
      </c>
      <c r="M225">
        <v>2.95</v>
      </c>
      <c r="N225">
        <v>58.05</v>
      </c>
      <c r="O225">
        <v>2.25</v>
      </c>
      <c r="P225">
        <v>1.41</v>
      </c>
      <c r="Q225">
        <v>1.52</v>
      </c>
      <c r="R225">
        <v>1.61</v>
      </c>
      <c r="S225">
        <v>1.88</v>
      </c>
      <c r="T225">
        <v>1.25</v>
      </c>
      <c r="U225">
        <v>1.67</v>
      </c>
      <c r="V225">
        <v>1.94</v>
      </c>
      <c r="W225">
        <v>0.66</v>
      </c>
      <c r="X225">
        <v>0.42</v>
      </c>
      <c r="Y225">
        <v>0.76</v>
      </c>
      <c r="Z225">
        <v>0.68</v>
      </c>
      <c r="AA225">
        <v>2.2599999999999998</v>
      </c>
      <c r="AB225">
        <v>1.02</v>
      </c>
      <c r="AC225">
        <v>1</v>
      </c>
      <c r="AD225">
        <v>1.87</v>
      </c>
      <c r="AE225">
        <v>1.55</v>
      </c>
      <c r="AF225">
        <v>1.26</v>
      </c>
      <c r="AG225">
        <v>1.58</v>
      </c>
      <c r="AH225">
        <v>93.74</v>
      </c>
      <c r="AI225">
        <v>97.93</v>
      </c>
      <c r="AJ225">
        <v>5.07</v>
      </c>
      <c r="AK225">
        <v>845.62</v>
      </c>
      <c r="AL225">
        <v>2.66</v>
      </c>
      <c r="AM225">
        <v>1.51</v>
      </c>
      <c r="AN225">
        <v>688.05</v>
      </c>
      <c r="AO225">
        <v>3.48</v>
      </c>
      <c r="AP225">
        <v>0.39</v>
      </c>
      <c r="AQ225">
        <v>0.28000000000000003</v>
      </c>
      <c r="AR225">
        <v>1.61</v>
      </c>
      <c r="AS225">
        <v>0.98</v>
      </c>
    </row>
    <row r="226" spans="1:45" ht="15" customHeight="1" x14ac:dyDescent="0.25">
      <c r="A226">
        <v>2075</v>
      </c>
      <c r="B226" t="s">
        <v>331</v>
      </c>
      <c r="C226">
        <v>0</v>
      </c>
      <c r="D226" t="s">
        <v>469</v>
      </c>
      <c r="E226" s="2" t="s">
        <v>318</v>
      </c>
      <c r="F226" t="s">
        <v>338</v>
      </c>
      <c r="G226">
        <v>2.94</v>
      </c>
      <c r="H226">
        <v>16.91</v>
      </c>
      <c r="I226">
        <v>3.33</v>
      </c>
      <c r="J226">
        <v>2.5</v>
      </c>
      <c r="K226">
        <v>2.62</v>
      </c>
      <c r="L226">
        <v>2.13</v>
      </c>
      <c r="M226">
        <v>2.2799999999999998</v>
      </c>
      <c r="N226">
        <v>1.53</v>
      </c>
      <c r="O226">
        <v>2.25</v>
      </c>
      <c r="P226">
        <v>6.38</v>
      </c>
      <c r="Q226">
        <v>1.52</v>
      </c>
      <c r="R226">
        <v>1.61</v>
      </c>
      <c r="S226">
        <v>1.88</v>
      </c>
      <c r="T226">
        <v>1.25</v>
      </c>
      <c r="U226">
        <v>1.67</v>
      </c>
      <c r="V226">
        <v>1.94</v>
      </c>
      <c r="W226">
        <v>0.66</v>
      </c>
      <c r="X226">
        <v>0.42</v>
      </c>
      <c r="Y226">
        <v>0.76</v>
      </c>
      <c r="Z226">
        <v>3.43</v>
      </c>
      <c r="AA226">
        <v>2.2599999999999998</v>
      </c>
      <c r="AB226">
        <v>1.02</v>
      </c>
      <c r="AC226">
        <v>1</v>
      </c>
      <c r="AD226">
        <v>1.87</v>
      </c>
      <c r="AE226">
        <v>4.26</v>
      </c>
      <c r="AF226">
        <v>1.26</v>
      </c>
      <c r="AG226">
        <v>1.58</v>
      </c>
      <c r="AH226">
        <v>35.44</v>
      </c>
      <c r="AI226">
        <v>88.24</v>
      </c>
      <c r="AJ226">
        <v>3.23</v>
      </c>
      <c r="AK226">
        <v>595.54999999999995</v>
      </c>
      <c r="AL226">
        <v>2.66</v>
      </c>
      <c r="AM226">
        <v>1.51</v>
      </c>
      <c r="AN226">
        <v>213.94</v>
      </c>
      <c r="AO226">
        <v>3.48</v>
      </c>
      <c r="AP226">
        <v>0.39</v>
      </c>
      <c r="AQ226">
        <v>0.74</v>
      </c>
      <c r="AR226">
        <v>1.61</v>
      </c>
      <c r="AS226">
        <v>63.68</v>
      </c>
    </row>
    <row r="227" spans="1:45" ht="15" customHeight="1" x14ac:dyDescent="0.25">
      <c r="A227">
        <v>2076</v>
      </c>
      <c r="B227" t="s">
        <v>332</v>
      </c>
      <c r="C227">
        <v>0</v>
      </c>
      <c r="D227" t="s">
        <v>469</v>
      </c>
      <c r="E227" s="2" t="s">
        <v>318</v>
      </c>
      <c r="F227" t="s">
        <v>338</v>
      </c>
      <c r="G227">
        <v>2.94</v>
      </c>
      <c r="H227">
        <v>9.9600000000000009</v>
      </c>
      <c r="I227">
        <v>3.33</v>
      </c>
      <c r="J227">
        <v>2.5</v>
      </c>
      <c r="K227">
        <v>2.62</v>
      </c>
      <c r="L227">
        <v>2.58</v>
      </c>
      <c r="M227">
        <v>2.2799999999999998</v>
      </c>
      <c r="N227">
        <v>1.08</v>
      </c>
      <c r="O227">
        <v>2.25</v>
      </c>
      <c r="P227">
        <v>9.49</v>
      </c>
      <c r="Q227">
        <v>1.52</v>
      </c>
      <c r="R227">
        <v>1.61</v>
      </c>
      <c r="S227">
        <v>1.88</v>
      </c>
      <c r="T227">
        <v>1.25</v>
      </c>
      <c r="U227">
        <v>1.67</v>
      </c>
      <c r="V227">
        <v>1.94</v>
      </c>
      <c r="W227">
        <v>1.61</v>
      </c>
      <c r="X227">
        <v>0.42</v>
      </c>
      <c r="Y227">
        <v>0.76</v>
      </c>
      <c r="Z227">
        <v>0.09</v>
      </c>
      <c r="AA227">
        <v>2.2599999999999998</v>
      </c>
      <c r="AB227">
        <v>1.02</v>
      </c>
      <c r="AC227">
        <v>1</v>
      </c>
      <c r="AD227">
        <v>1.87</v>
      </c>
      <c r="AE227">
        <v>2.75</v>
      </c>
      <c r="AF227">
        <v>1.26</v>
      </c>
      <c r="AG227">
        <v>1.58</v>
      </c>
      <c r="AH227">
        <v>15.86</v>
      </c>
      <c r="AI227">
        <v>101.88</v>
      </c>
      <c r="AJ227">
        <v>3.23</v>
      </c>
      <c r="AK227">
        <v>578.11</v>
      </c>
      <c r="AL227">
        <v>2.66</v>
      </c>
      <c r="AM227">
        <v>1.51</v>
      </c>
      <c r="AN227">
        <v>170.9</v>
      </c>
      <c r="AO227">
        <v>3.48</v>
      </c>
      <c r="AP227">
        <v>0.39</v>
      </c>
      <c r="AQ227">
        <v>0.41</v>
      </c>
      <c r="AR227">
        <v>1.61</v>
      </c>
      <c r="AS227">
        <v>153.38999999999999</v>
      </c>
    </row>
    <row r="228" spans="1:45" ht="15" customHeight="1" x14ac:dyDescent="0.25">
      <c r="A228">
        <v>2077</v>
      </c>
      <c r="B228" t="s">
        <v>333</v>
      </c>
      <c r="C228">
        <v>0</v>
      </c>
      <c r="D228" t="s">
        <v>469</v>
      </c>
      <c r="E228" s="2" t="s">
        <v>318</v>
      </c>
      <c r="F228" t="s">
        <v>338</v>
      </c>
      <c r="G228">
        <v>2.94</v>
      </c>
      <c r="H228">
        <v>3.13</v>
      </c>
      <c r="I228">
        <v>3.33</v>
      </c>
      <c r="J228">
        <v>2.5</v>
      </c>
      <c r="K228">
        <v>2.62</v>
      </c>
      <c r="L228">
        <v>12.27</v>
      </c>
      <c r="M228">
        <v>2.2799999999999998</v>
      </c>
      <c r="N228">
        <v>1.08</v>
      </c>
      <c r="O228">
        <v>2.25</v>
      </c>
      <c r="P228">
        <v>2.2200000000000002</v>
      </c>
      <c r="Q228">
        <v>1.52</v>
      </c>
      <c r="R228">
        <v>1.61</v>
      </c>
      <c r="S228">
        <v>1.88</v>
      </c>
      <c r="T228">
        <v>1.25</v>
      </c>
      <c r="U228">
        <v>1.67</v>
      </c>
      <c r="V228">
        <v>1.94</v>
      </c>
      <c r="W228">
        <v>0.66</v>
      </c>
      <c r="X228">
        <v>0.42</v>
      </c>
      <c r="Y228">
        <v>0.76</v>
      </c>
      <c r="Z228">
        <v>0.01</v>
      </c>
      <c r="AA228">
        <v>2.2599999999999998</v>
      </c>
      <c r="AB228">
        <v>1.02</v>
      </c>
      <c r="AC228">
        <v>1</v>
      </c>
      <c r="AD228">
        <v>1.87</v>
      </c>
      <c r="AE228">
        <v>1.55</v>
      </c>
      <c r="AF228">
        <v>1.26</v>
      </c>
      <c r="AG228">
        <v>1.58</v>
      </c>
      <c r="AH228">
        <v>109.9</v>
      </c>
      <c r="AI228">
        <v>85.38</v>
      </c>
      <c r="AJ228">
        <v>3.23</v>
      </c>
      <c r="AK228">
        <v>398.85</v>
      </c>
      <c r="AL228">
        <v>2.66</v>
      </c>
      <c r="AM228">
        <v>1.51</v>
      </c>
      <c r="AN228">
        <v>189.93</v>
      </c>
      <c r="AO228">
        <v>3.48</v>
      </c>
      <c r="AP228">
        <v>0.39</v>
      </c>
      <c r="AQ228">
        <v>0.94</v>
      </c>
      <c r="AR228">
        <v>1.61</v>
      </c>
      <c r="AS228">
        <v>0.98</v>
      </c>
    </row>
    <row r="229" spans="1:45" ht="15" customHeight="1" x14ac:dyDescent="0.25">
      <c r="A229" s="12">
        <v>2081</v>
      </c>
      <c r="B229" t="s">
        <v>291</v>
      </c>
      <c r="C229">
        <v>0</v>
      </c>
      <c r="D229" t="s">
        <v>469</v>
      </c>
      <c r="E229" s="2" t="s">
        <v>318</v>
      </c>
      <c r="F229" t="s">
        <v>338</v>
      </c>
      <c r="G229">
        <v>2.94</v>
      </c>
      <c r="H229">
        <v>37.85</v>
      </c>
      <c r="I229">
        <v>5.81</v>
      </c>
      <c r="J229">
        <v>2.5</v>
      </c>
      <c r="K229">
        <v>2.62</v>
      </c>
      <c r="L229">
        <v>14.79</v>
      </c>
      <c r="M229">
        <v>66.7</v>
      </c>
      <c r="N229">
        <v>19.09</v>
      </c>
      <c r="O229">
        <v>2.25</v>
      </c>
      <c r="P229">
        <v>3.34</v>
      </c>
      <c r="Q229">
        <v>3.79</v>
      </c>
      <c r="R229">
        <v>1.61</v>
      </c>
      <c r="S229">
        <v>1.88</v>
      </c>
      <c r="T229">
        <v>1.25</v>
      </c>
      <c r="U229">
        <v>1.67</v>
      </c>
      <c r="V229">
        <v>1.94</v>
      </c>
      <c r="W229">
        <v>2.88</v>
      </c>
      <c r="X229">
        <v>1.22</v>
      </c>
      <c r="Y229">
        <v>0.76</v>
      </c>
      <c r="Z229">
        <v>1.5</v>
      </c>
      <c r="AA229">
        <v>2.2599999999999998</v>
      </c>
      <c r="AB229">
        <v>2.14</v>
      </c>
      <c r="AC229">
        <v>1</v>
      </c>
      <c r="AD229">
        <v>1.87</v>
      </c>
      <c r="AE229">
        <v>3.33</v>
      </c>
      <c r="AF229">
        <v>1.26</v>
      </c>
      <c r="AG229">
        <v>1.58</v>
      </c>
      <c r="AH229">
        <v>308.01</v>
      </c>
      <c r="AI229">
        <v>137.38999999999999</v>
      </c>
      <c r="AJ229">
        <v>6.1</v>
      </c>
      <c r="AK229">
        <v>607.72</v>
      </c>
      <c r="AL229">
        <v>2.66</v>
      </c>
      <c r="AM229">
        <v>1.51</v>
      </c>
      <c r="AN229">
        <v>675.46</v>
      </c>
      <c r="AO229">
        <v>3.48</v>
      </c>
      <c r="AP229">
        <v>0.39</v>
      </c>
      <c r="AQ229">
        <v>0.79</v>
      </c>
      <c r="AR229">
        <v>1.61</v>
      </c>
      <c r="AS229">
        <v>29.38</v>
      </c>
    </row>
    <row r="230" spans="1:45" ht="15" customHeight="1" x14ac:dyDescent="0.25">
      <c r="A230" s="12">
        <v>2081</v>
      </c>
      <c r="B230" t="s">
        <v>291</v>
      </c>
      <c r="C230">
        <v>30</v>
      </c>
      <c r="D230" t="s">
        <v>469</v>
      </c>
      <c r="E230" s="2" t="s">
        <v>318</v>
      </c>
      <c r="F230" t="s">
        <v>338</v>
      </c>
      <c r="G230">
        <v>2.94</v>
      </c>
      <c r="H230">
        <v>31.89</v>
      </c>
      <c r="I230">
        <v>3.33</v>
      </c>
      <c r="J230">
        <v>2.5</v>
      </c>
      <c r="K230">
        <v>2.62</v>
      </c>
      <c r="L230">
        <v>5.85</v>
      </c>
      <c r="M230">
        <v>45.85</v>
      </c>
      <c r="N230">
        <v>20.85</v>
      </c>
      <c r="O230">
        <v>2.25</v>
      </c>
      <c r="P230">
        <v>1.41</v>
      </c>
      <c r="Q230">
        <v>2.4900000000000002</v>
      </c>
      <c r="R230">
        <v>1.61</v>
      </c>
      <c r="S230">
        <v>1.88</v>
      </c>
      <c r="T230">
        <v>1.25</v>
      </c>
      <c r="U230">
        <v>1.67</v>
      </c>
      <c r="V230">
        <v>1.94</v>
      </c>
      <c r="W230">
        <v>0.66</v>
      </c>
      <c r="X230">
        <v>0.6</v>
      </c>
      <c r="Y230">
        <v>0.76</v>
      </c>
      <c r="Z230">
        <v>4.09</v>
      </c>
      <c r="AA230">
        <v>2.2599999999999998</v>
      </c>
      <c r="AB230">
        <v>1.02</v>
      </c>
      <c r="AC230">
        <v>1</v>
      </c>
      <c r="AD230">
        <v>1.87</v>
      </c>
      <c r="AE230">
        <v>3.06</v>
      </c>
      <c r="AF230">
        <v>1.26</v>
      </c>
      <c r="AG230">
        <v>1.58</v>
      </c>
      <c r="AH230">
        <v>68.92</v>
      </c>
      <c r="AI230">
        <v>106.64</v>
      </c>
      <c r="AJ230">
        <v>4.71</v>
      </c>
      <c r="AK230">
        <v>625.22</v>
      </c>
      <c r="AL230">
        <v>2.66</v>
      </c>
      <c r="AM230">
        <v>1.51</v>
      </c>
      <c r="AN230">
        <v>1086.08</v>
      </c>
      <c r="AO230">
        <v>3.48</v>
      </c>
      <c r="AP230">
        <v>0.39</v>
      </c>
      <c r="AQ230">
        <v>0.45</v>
      </c>
      <c r="AR230">
        <v>1.61</v>
      </c>
      <c r="AS230">
        <v>13.53</v>
      </c>
    </row>
    <row r="231" spans="1:45" ht="15" customHeight="1" x14ac:dyDescent="0.25">
      <c r="A231" s="12">
        <v>2082</v>
      </c>
      <c r="B231" t="s">
        <v>292</v>
      </c>
      <c r="C231">
        <v>0</v>
      </c>
      <c r="D231" t="s">
        <v>469</v>
      </c>
      <c r="E231" s="2" t="s">
        <v>318</v>
      </c>
      <c r="F231" t="s">
        <v>338</v>
      </c>
      <c r="G231">
        <v>2.94</v>
      </c>
      <c r="H231">
        <v>20</v>
      </c>
      <c r="I231">
        <v>3.33</v>
      </c>
      <c r="J231">
        <v>2.5</v>
      </c>
      <c r="K231">
        <v>2.62</v>
      </c>
      <c r="L231">
        <v>2.13</v>
      </c>
      <c r="M231">
        <v>3.11</v>
      </c>
      <c r="N231">
        <v>107.7</v>
      </c>
      <c r="O231">
        <v>2.25</v>
      </c>
      <c r="P231">
        <v>1.41</v>
      </c>
      <c r="Q231">
        <v>1.52</v>
      </c>
      <c r="R231">
        <v>1.61</v>
      </c>
      <c r="S231">
        <v>1.88</v>
      </c>
      <c r="T231">
        <v>1.25</v>
      </c>
      <c r="U231">
        <v>1.67</v>
      </c>
      <c r="V231">
        <v>1.94</v>
      </c>
      <c r="W231">
        <v>0.66</v>
      </c>
      <c r="X231">
        <v>0.42</v>
      </c>
      <c r="Y231">
        <v>0.76</v>
      </c>
      <c r="Z231">
        <v>0.41</v>
      </c>
      <c r="AA231">
        <v>2.2599999999999998</v>
      </c>
      <c r="AB231">
        <v>1.02</v>
      </c>
      <c r="AC231">
        <v>1</v>
      </c>
      <c r="AD231">
        <v>1.87</v>
      </c>
      <c r="AE231">
        <v>1.55</v>
      </c>
      <c r="AF231">
        <v>1.26</v>
      </c>
      <c r="AG231">
        <v>1.58</v>
      </c>
      <c r="AH231">
        <v>342.15</v>
      </c>
      <c r="AI231">
        <v>61.5</v>
      </c>
      <c r="AJ231">
        <v>3.23</v>
      </c>
      <c r="AK231">
        <v>579.30999999999995</v>
      </c>
      <c r="AL231">
        <v>2.66</v>
      </c>
      <c r="AM231">
        <v>1.51</v>
      </c>
      <c r="AN231">
        <v>1047.27</v>
      </c>
      <c r="AO231">
        <v>3.48</v>
      </c>
      <c r="AP231">
        <v>0.39</v>
      </c>
      <c r="AQ231">
        <v>1.45</v>
      </c>
      <c r="AR231">
        <v>1.61</v>
      </c>
      <c r="AS231">
        <v>0.98</v>
      </c>
    </row>
    <row r="232" spans="1:45" ht="15" customHeight="1" x14ac:dyDescent="0.25">
      <c r="A232" s="12">
        <v>2082</v>
      </c>
      <c r="B232" t="s">
        <v>292</v>
      </c>
      <c r="C232">
        <v>30</v>
      </c>
      <c r="D232" t="s">
        <v>469</v>
      </c>
      <c r="E232" s="2" t="s">
        <v>318</v>
      </c>
      <c r="F232" t="s">
        <v>338</v>
      </c>
      <c r="G232">
        <v>2.94</v>
      </c>
      <c r="H232">
        <v>30.79</v>
      </c>
      <c r="I232">
        <v>3.33</v>
      </c>
      <c r="J232">
        <v>2.5</v>
      </c>
      <c r="K232">
        <v>2.62</v>
      </c>
      <c r="L232">
        <v>2.13</v>
      </c>
      <c r="M232">
        <v>2.2799999999999998</v>
      </c>
      <c r="N232">
        <v>76.64</v>
      </c>
      <c r="O232">
        <v>2.25</v>
      </c>
      <c r="P232">
        <v>1.41</v>
      </c>
      <c r="Q232">
        <v>1.52</v>
      </c>
      <c r="R232">
        <v>1.61</v>
      </c>
      <c r="S232">
        <v>1.88</v>
      </c>
      <c r="T232">
        <v>1.25</v>
      </c>
      <c r="U232">
        <v>1.67</v>
      </c>
      <c r="V232">
        <v>1.94</v>
      </c>
      <c r="W232">
        <v>0.66</v>
      </c>
      <c r="X232">
        <v>0.42</v>
      </c>
      <c r="Y232">
        <v>0.76</v>
      </c>
      <c r="Z232">
        <v>16.600000000000001</v>
      </c>
      <c r="AA232">
        <v>2.2599999999999998</v>
      </c>
      <c r="AB232">
        <v>1.02</v>
      </c>
      <c r="AC232">
        <v>1</v>
      </c>
      <c r="AD232">
        <v>1.87</v>
      </c>
      <c r="AE232">
        <v>1.55</v>
      </c>
      <c r="AF232">
        <v>1.26</v>
      </c>
      <c r="AG232">
        <v>1.58</v>
      </c>
      <c r="AH232">
        <v>120.89</v>
      </c>
      <c r="AI232">
        <v>63.22</v>
      </c>
      <c r="AJ232">
        <v>3.23</v>
      </c>
      <c r="AK232">
        <v>679.59</v>
      </c>
      <c r="AL232">
        <v>2.66</v>
      </c>
      <c r="AM232">
        <v>1.51</v>
      </c>
      <c r="AN232">
        <v>1445.81</v>
      </c>
      <c r="AO232">
        <v>3.48</v>
      </c>
      <c r="AP232">
        <v>0.39</v>
      </c>
      <c r="AQ232">
        <v>1.0900000000000001</v>
      </c>
      <c r="AR232">
        <v>1.61</v>
      </c>
      <c r="AS232">
        <v>0.98</v>
      </c>
    </row>
    <row r="233" spans="1:45" ht="15" customHeight="1" x14ac:dyDescent="0.25">
      <c r="A233" s="12">
        <v>2083</v>
      </c>
      <c r="B233" t="s">
        <v>293</v>
      </c>
      <c r="C233">
        <v>0</v>
      </c>
      <c r="D233" t="s">
        <v>469</v>
      </c>
      <c r="E233" s="2" t="s">
        <v>318</v>
      </c>
      <c r="F233" t="s">
        <v>335</v>
      </c>
      <c r="G233">
        <v>438.05</v>
      </c>
      <c r="H233">
        <v>117.89</v>
      </c>
      <c r="I233">
        <v>14.47</v>
      </c>
      <c r="J233">
        <v>2.5</v>
      </c>
      <c r="K233">
        <v>46.75</v>
      </c>
      <c r="L233">
        <v>70.44</v>
      </c>
      <c r="M233">
        <v>26.72</v>
      </c>
      <c r="N233">
        <v>1065.98</v>
      </c>
      <c r="O233">
        <v>21.89</v>
      </c>
      <c r="P233">
        <v>20.14</v>
      </c>
      <c r="Q233">
        <v>5.24</v>
      </c>
      <c r="R233">
        <v>1.61</v>
      </c>
      <c r="S233">
        <v>1.88</v>
      </c>
      <c r="T233">
        <v>1.25</v>
      </c>
      <c r="U233">
        <v>1.67</v>
      </c>
      <c r="V233">
        <v>1.94</v>
      </c>
      <c r="W233">
        <v>0.66</v>
      </c>
      <c r="X233">
        <v>0.42</v>
      </c>
      <c r="Y233">
        <v>0.76</v>
      </c>
      <c r="Z233">
        <v>26.1</v>
      </c>
      <c r="AA233">
        <v>2.2599999999999998</v>
      </c>
      <c r="AB233">
        <v>5.07</v>
      </c>
      <c r="AC233">
        <v>1</v>
      </c>
      <c r="AD233">
        <v>3</v>
      </c>
      <c r="AE233">
        <v>1.55</v>
      </c>
      <c r="AF233">
        <v>1.26</v>
      </c>
      <c r="AG233">
        <v>2.68</v>
      </c>
      <c r="AH233">
        <v>3070.15</v>
      </c>
      <c r="AI233">
        <v>447.92</v>
      </c>
      <c r="AJ233">
        <v>16.23</v>
      </c>
      <c r="AK233">
        <v>1935.5</v>
      </c>
      <c r="AL233">
        <v>36.35</v>
      </c>
      <c r="AM233">
        <v>61.68</v>
      </c>
      <c r="AN233">
        <v>10859.95</v>
      </c>
      <c r="AO233">
        <v>122.86</v>
      </c>
      <c r="AP233">
        <v>1.43</v>
      </c>
      <c r="AQ233">
        <v>10.59</v>
      </c>
      <c r="AR233">
        <v>1.61</v>
      </c>
      <c r="AS233">
        <v>126.22</v>
      </c>
    </row>
    <row r="234" spans="1:45" ht="15" customHeight="1" x14ac:dyDescent="0.25">
      <c r="A234" s="12">
        <v>2084</v>
      </c>
      <c r="B234" t="s">
        <v>294</v>
      </c>
      <c r="C234">
        <v>0</v>
      </c>
      <c r="D234" t="s">
        <v>469</v>
      </c>
      <c r="E234" s="2" t="s">
        <v>318</v>
      </c>
      <c r="F234" t="s">
        <v>338</v>
      </c>
      <c r="G234">
        <v>2.94</v>
      </c>
      <c r="H234">
        <v>34.94</v>
      </c>
      <c r="I234">
        <v>3.33</v>
      </c>
      <c r="J234">
        <v>2.5</v>
      </c>
      <c r="K234">
        <v>2.62</v>
      </c>
      <c r="L234">
        <v>2.13</v>
      </c>
      <c r="M234">
        <v>13.29</v>
      </c>
      <c r="N234">
        <v>1.08</v>
      </c>
      <c r="O234">
        <v>5.07</v>
      </c>
      <c r="P234">
        <v>26.13</v>
      </c>
      <c r="Q234">
        <v>1.52</v>
      </c>
      <c r="R234">
        <v>1.61</v>
      </c>
      <c r="S234">
        <v>1.88</v>
      </c>
      <c r="T234">
        <v>1.25</v>
      </c>
      <c r="U234">
        <v>1.67</v>
      </c>
      <c r="V234">
        <v>1.94</v>
      </c>
      <c r="W234">
        <v>0.66</v>
      </c>
      <c r="X234">
        <v>0.42</v>
      </c>
      <c r="Y234">
        <v>0.76</v>
      </c>
      <c r="Z234">
        <v>0.54</v>
      </c>
      <c r="AA234">
        <v>2.2599999999999998</v>
      </c>
      <c r="AB234">
        <v>1.02</v>
      </c>
      <c r="AC234">
        <v>1</v>
      </c>
      <c r="AD234">
        <v>1.87</v>
      </c>
      <c r="AE234">
        <v>1.55</v>
      </c>
      <c r="AF234">
        <v>1.26</v>
      </c>
      <c r="AG234">
        <v>1.58</v>
      </c>
      <c r="AH234">
        <v>150.52000000000001</v>
      </c>
      <c r="AI234">
        <v>117.47</v>
      </c>
      <c r="AJ234">
        <v>3.23</v>
      </c>
      <c r="AK234">
        <v>704.69</v>
      </c>
      <c r="AL234">
        <v>2.66</v>
      </c>
      <c r="AM234">
        <v>1.51</v>
      </c>
      <c r="AN234">
        <v>723.76</v>
      </c>
      <c r="AO234">
        <v>3.48</v>
      </c>
      <c r="AP234">
        <v>0.39</v>
      </c>
      <c r="AQ234">
        <v>1.82</v>
      </c>
      <c r="AR234">
        <v>1.61</v>
      </c>
      <c r="AS234">
        <v>54.14</v>
      </c>
    </row>
    <row r="235" spans="1:45" ht="15" customHeight="1" x14ac:dyDescent="0.25">
      <c r="A235" s="12">
        <v>2084</v>
      </c>
      <c r="B235" t="s">
        <v>294</v>
      </c>
      <c r="C235">
        <v>7</v>
      </c>
      <c r="D235" t="s">
        <v>469</v>
      </c>
      <c r="E235" s="2" t="s">
        <v>318</v>
      </c>
      <c r="F235" t="s">
        <v>338</v>
      </c>
      <c r="G235">
        <v>2.94</v>
      </c>
      <c r="H235">
        <v>34.33</v>
      </c>
      <c r="I235">
        <v>3.33</v>
      </c>
      <c r="J235">
        <v>2.5</v>
      </c>
      <c r="K235">
        <v>2.62</v>
      </c>
      <c r="L235">
        <v>2.13</v>
      </c>
      <c r="M235">
        <v>9.4499999999999993</v>
      </c>
      <c r="N235">
        <v>7.18</v>
      </c>
      <c r="O235">
        <v>3.93</v>
      </c>
      <c r="P235">
        <v>16.71</v>
      </c>
      <c r="Q235">
        <v>1.52</v>
      </c>
      <c r="R235">
        <v>1.61</v>
      </c>
      <c r="S235">
        <v>1.88</v>
      </c>
      <c r="T235">
        <v>1.25</v>
      </c>
      <c r="U235">
        <v>1.67</v>
      </c>
      <c r="V235">
        <v>1.94</v>
      </c>
      <c r="W235">
        <v>0.66</v>
      </c>
      <c r="X235">
        <v>0.42</v>
      </c>
      <c r="Y235">
        <v>0.76</v>
      </c>
      <c r="Z235">
        <v>0.3</v>
      </c>
      <c r="AA235">
        <v>2.2599999999999998</v>
      </c>
      <c r="AB235">
        <v>1.02</v>
      </c>
      <c r="AC235">
        <v>1</v>
      </c>
      <c r="AD235">
        <v>1.87</v>
      </c>
      <c r="AE235">
        <v>1.55</v>
      </c>
      <c r="AF235">
        <v>1.26</v>
      </c>
      <c r="AG235">
        <v>1.58</v>
      </c>
      <c r="AH235">
        <v>33.18</v>
      </c>
      <c r="AI235">
        <v>103.82</v>
      </c>
      <c r="AJ235">
        <v>3.23</v>
      </c>
      <c r="AK235">
        <v>575.72</v>
      </c>
      <c r="AL235">
        <v>2.66</v>
      </c>
      <c r="AM235">
        <v>1.51</v>
      </c>
      <c r="AN235">
        <v>817.85</v>
      </c>
      <c r="AO235">
        <v>3.48</v>
      </c>
      <c r="AP235">
        <v>0.39</v>
      </c>
      <c r="AQ235">
        <v>0.79</v>
      </c>
      <c r="AR235">
        <v>1.61</v>
      </c>
      <c r="AS235">
        <v>48.39</v>
      </c>
    </row>
    <row r="236" spans="1:45" ht="15" customHeight="1" x14ac:dyDescent="0.25">
      <c r="A236" s="12">
        <v>2086</v>
      </c>
      <c r="B236" t="s">
        <v>296</v>
      </c>
      <c r="C236">
        <v>0</v>
      </c>
      <c r="D236" t="s">
        <v>469</v>
      </c>
      <c r="E236" s="2" t="s">
        <v>318</v>
      </c>
      <c r="F236" t="s">
        <v>338</v>
      </c>
      <c r="G236">
        <v>2.94</v>
      </c>
      <c r="H236">
        <v>39.72</v>
      </c>
      <c r="I236">
        <v>3.33</v>
      </c>
      <c r="J236">
        <v>2.5</v>
      </c>
      <c r="K236">
        <v>2.62</v>
      </c>
      <c r="L236">
        <v>2.13</v>
      </c>
      <c r="M236">
        <v>3.76</v>
      </c>
      <c r="N236">
        <v>24.75</v>
      </c>
      <c r="O236">
        <v>2.25</v>
      </c>
      <c r="P236">
        <v>2.77</v>
      </c>
      <c r="Q236">
        <v>1.52</v>
      </c>
      <c r="R236">
        <v>1.61</v>
      </c>
      <c r="S236">
        <v>1.88</v>
      </c>
      <c r="T236">
        <v>1.25</v>
      </c>
      <c r="U236">
        <v>1.67</v>
      </c>
      <c r="V236">
        <v>1.94</v>
      </c>
      <c r="W236">
        <v>0.66</v>
      </c>
      <c r="X236">
        <v>0.42</v>
      </c>
      <c r="Y236">
        <v>0.76</v>
      </c>
      <c r="Z236">
        <v>12.98</v>
      </c>
      <c r="AA236">
        <v>2.2599999999999998</v>
      </c>
      <c r="AB236">
        <v>1.02</v>
      </c>
      <c r="AC236">
        <v>1</v>
      </c>
      <c r="AD236">
        <v>1.87</v>
      </c>
      <c r="AE236">
        <v>1.55</v>
      </c>
      <c r="AF236">
        <v>1.26</v>
      </c>
      <c r="AG236">
        <v>1.58</v>
      </c>
      <c r="AH236">
        <v>66.42</v>
      </c>
      <c r="AI236">
        <v>122.43</v>
      </c>
      <c r="AJ236">
        <v>3.23</v>
      </c>
      <c r="AK236">
        <v>607.13</v>
      </c>
      <c r="AL236">
        <v>100.68</v>
      </c>
      <c r="AM236">
        <v>1.51</v>
      </c>
      <c r="AN236">
        <v>848.33</v>
      </c>
      <c r="AO236">
        <v>3.48</v>
      </c>
      <c r="AP236">
        <v>0.39</v>
      </c>
      <c r="AQ236">
        <v>0.68</v>
      </c>
      <c r="AR236">
        <v>1.61</v>
      </c>
      <c r="AS236">
        <v>81.42</v>
      </c>
    </row>
    <row r="237" spans="1:45" ht="15" customHeight="1" x14ac:dyDescent="0.25">
      <c r="A237" s="12">
        <v>2087</v>
      </c>
      <c r="B237" t="s">
        <v>297</v>
      </c>
      <c r="C237">
        <v>0</v>
      </c>
      <c r="D237" t="s">
        <v>469</v>
      </c>
      <c r="E237" s="2" t="s">
        <v>318</v>
      </c>
      <c r="F237" t="s">
        <v>338</v>
      </c>
      <c r="G237">
        <v>2.94</v>
      </c>
      <c r="H237">
        <v>15.91</v>
      </c>
      <c r="I237">
        <v>3.33</v>
      </c>
      <c r="J237">
        <v>2.5</v>
      </c>
      <c r="K237">
        <v>2.62</v>
      </c>
      <c r="L237">
        <v>2.13</v>
      </c>
      <c r="M237">
        <v>2.2799999999999998</v>
      </c>
      <c r="N237">
        <v>12.42</v>
      </c>
      <c r="O237">
        <v>2.25</v>
      </c>
      <c r="P237">
        <v>3.47</v>
      </c>
      <c r="Q237">
        <v>1.52</v>
      </c>
      <c r="R237">
        <v>1.61</v>
      </c>
      <c r="S237">
        <v>1.88</v>
      </c>
      <c r="T237">
        <v>1.25</v>
      </c>
      <c r="U237">
        <v>1.67</v>
      </c>
      <c r="V237">
        <v>1.94</v>
      </c>
      <c r="W237">
        <v>0.66</v>
      </c>
      <c r="X237">
        <v>0.42</v>
      </c>
      <c r="Y237">
        <v>0.76</v>
      </c>
      <c r="Z237">
        <v>0.64</v>
      </c>
      <c r="AA237">
        <v>2.2599999999999998</v>
      </c>
      <c r="AB237">
        <v>1.02</v>
      </c>
      <c r="AC237">
        <v>1</v>
      </c>
      <c r="AD237">
        <v>1.87</v>
      </c>
      <c r="AE237">
        <v>1.55</v>
      </c>
      <c r="AF237">
        <v>1.26</v>
      </c>
      <c r="AG237">
        <v>1.58</v>
      </c>
      <c r="AH237">
        <v>55.04</v>
      </c>
      <c r="AI237">
        <v>69.87</v>
      </c>
      <c r="AJ237">
        <v>3.23</v>
      </c>
      <c r="AK237">
        <v>521.71</v>
      </c>
      <c r="AL237">
        <v>2.66</v>
      </c>
      <c r="AM237">
        <v>1.51</v>
      </c>
      <c r="AN237">
        <v>644.84</v>
      </c>
      <c r="AO237">
        <v>3.48</v>
      </c>
      <c r="AP237">
        <v>0.39</v>
      </c>
      <c r="AQ237">
        <v>0.71</v>
      </c>
      <c r="AR237">
        <v>1.61</v>
      </c>
      <c r="AS237">
        <v>15.96</v>
      </c>
    </row>
    <row r="238" spans="1:45" ht="15" customHeight="1" x14ac:dyDescent="0.25">
      <c r="A238" s="12">
        <v>2089</v>
      </c>
      <c r="B238" t="s">
        <v>299</v>
      </c>
      <c r="C238">
        <v>0</v>
      </c>
      <c r="D238" t="s">
        <v>469</v>
      </c>
      <c r="E238" s="2" t="s">
        <v>318</v>
      </c>
      <c r="F238" t="s">
        <v>338</v>
      </c>
      <c r="G238">
        <v>2.94</v>
      </c>
      <c r="H238">
        <v>73.319999999999993</v>
      </c>
      <c r="I238">
        <v>19.63</v>
      </c>
      <c r="J238">
        <v>2.5</v>
      </c>
      <c r="K238">
        <v>58.52</v>
      </c>
      <c r="L238">
        <v>2.13</v>
      </c>
      <c r="M238">
        <v>3.94</v>
      </c>
      <c r="N238">
        <v>10.65</v>
      </c>
      <c r="O238">
        <v>2.25</v>
      </c>
      <c r="P238">
        <v>48.94</v>
      </c>
      <c r="Q238">
        <v>1.52</v>
      </c>
      <c r="R238">
        <v>14.1</v>
      </c>
      <c r="S238">
        <v>1.88</v>
      </c>
      <c r="T238">
        <v>1.25</v>
      </c>
      <c r="U238">
        <v>1.67</v>
      </c>
      <c r="V238">
        <v>1.94</v>
      </c>
      <c r="W238">
        <v>0.66</v>
      </c>
      <c r="X238">
        <v>12.6</v>
      </c>
      <c r="Y238">
        <v>0.76</v>
      </c>
      <c r="Z238">
        <v>13.98</v>
      </c>
      <c r="AA238">
        <v>2.2599999999999998</v>
      </c>
      <c r="AB238">
        <v>1.02</v>
      </c>
      <c r="AC238">
        <v>1</v>
      </c>
      <c r="AD238">
        <v>5.37</v>
      </c>
      <c r="AE238">
        <v>42</v>
      </c>
      <c r="AF238">
        <v>1.26</v>
      </c>
      <c r="AG238">
        <v>18.760000000000002</v>
      </c>
      <c r="AH238">
        <v>46.38</v>
      </c>
      <c r="AI238">
        <v>129.34</v>
      </c>
      <c r="AJ238">
        <v>3.23</v>
      </c>
      <c r="AK238">
        <v>869.94</v>
      </c>
      <c r="AL238">
        <v>34.130000000000003</v>
      </c>
      <c r="AM238">
        <v>1.51</v>
      </c>
      <c r="AN238">
        <v>604.86</v>
      </c>
      <c r="AO238">
        <v>3.48</v>
      </c>
      <c r="AP238">
        <v>0.39</v>
      </c>
      <c r="AQ238">
        <v>0.74</v>
      </c>
      <c r="AR238">
        <v>1.61</v>
      </c>
      <c r="AS238">
        <v>510.35</v>
      </c>
    </row>
    <row r="239" spans="1:45" ht="15" customHeight="1" x14ac:dyDescent="0.25">
      <c r="A239" s="12">
        <v>2090</v>
      </c>
      <c r="B239" t="s">
        <v>300</v>
      </c>
      <c r="C239">
        <v>5</v>
      </c>
      <c r="D239" t="s">
        <v>469</v>
      </c>
      <c r="E239" s="2" t="s">
        <v>318</v>
      </c>
      <c r="F239" t="s">
        <v>338</v>
      </c>
      <c r="G239">
        <v>2.94</v>
      </c>
      <c r="H239">
        <v>5.97</v>
      </c>
      <c r="I239">
        <v>3.33</v>
      </c>
      <c r="J239">
        <v>2.5</v>
      </c>
      <c r="K239">
        <v>2.62</v>
      </c>
      <c r="L239">
        <v>5.0999999999999996</v>
      </c>
      <c r="M239">
        <v>2.2799999999999998</v>
      </c>
      <c r="N239">
        <v>1.53</v>
      </c>
      <c r="O239">
        <v>2.25</v>
      </c>
      <c r="P239">
        <v>1.41</v>
      </c>
      <c r="Q239">
        <v>1.52</v>
      </c>
      <c r="R239">
        <v>1.61</v>
      </c>
      <c r="S239">
        <v>1.88</v>
      </c>
      <c r="T239">
        <v>1.25</v>
      </c>
      <c r="U239">
        <v>1.67</v>
      </c>
      <c r="V239">
        <v>1.94</v>
      </c>
      <c r="W239">
        <v>0.66</v>
      </c>
      <c r="X239">
        <v>0.42</v>
      </c>
      <c r="Y239">
        <v>0.76</v>
      </c>
      <c r="Z239">
        <v>0.01</v>
      </c>
      <c r="AA239">
        <v>2.2599999999999998</v>
      </c>
      <c r="AB239">
        <v>1.02</v>
      </c>
      <c r="AC239">
        <v>1</v>
      </c>
      <c r="AD239">
        <v>1.87</v>
      </c>
      <c r="AE239">
        <v>1.55</v>
      </c>
      <c r="AF239">
        <v>1.26</v>
      </c>
      <c r="AG239">
        <v>1.58</v>
      </c>
      <c r="AH239">
        <v>48.32</v>
      </c>
      <c r="AI239">
        <v>114.44</v>
      </c>
      <c r="AJ239">
        <v>3.23</v>
      </c>
      <c r="AK239">
        <v>855.29</v>
      </c>
      <c r="AL239">
        <v>2.66</v>
      </c>
      <c r="AM239">
        <v>1.51</v>
      </c>
      <c r="AN239">
        <v>176.04</v>
      </c>
      <c r="AO239">
        <v>3.48</v>
      </c>
      <c r="AP239">
        <v>0.39</v>
      </c>
      <c r="AQ239">
        <v>0.6</v>
      </c>
      <c r="AR239">
        <v>1.61</v>
      </c>
      <c r="AS239">
        <v>0.98</v>
      </c>
    </row>
    <row r="240" spans="1:45" ht="15" customHeight="1" x14ac:dyDescent="0.25">
      <c r="A240" s="12">
        <v>2090</v>
      </c>
      <c r="B240" t="s">
        <v>300</v>
      </c>
      <c r="C240">
        <v>11</v>
      </c>
      <c r="D240" t="s">
        <v>469</v>
      </c>
      <c r="E240" s="2" t="s">
        <v>318</v>
      </c>
      <c r="F240" t="s">
        <v>338</v>
      </c>
      <c r="G240">
        <v>10.55</v>
      </c>
      <c r="H240">
        <v>19.59</v>
      </c>
      <c r="I240">
        <v>3.33</v>
      </c>
      <c r="J240">
        <v>2.5</v>
      </c>
      <c r="K240">
        <v>2.62</v>
      </c>
      <c r="L240">
        <v>2.13</v>
      </c>
      <c r="M240">
        <v>2.2799999999999998</v>
      </c>
      <c r="N240">
        <v>80.349999999999994</v>
      </c>
      <c r="O240">
        <v>2.25</v>
      </c>
      <c r="P240">
        <v>1.41</v>
      </c>
      <c r="Q240">
        <v>1.52</v>
      </c>
      <c r="R240">
        <v>1.61</v>
      </c>
      <c r="S240">
        <v>3.85</v>
      </c>
      <c r="T240">
        <v>1.25</v>
      </c>
      <c r="U240">
        <v>1.67</v>
      </c>
      <c r="V240">
        <v>1.94</v>
      </c>
      <c r="W240">
        <v>0.66</v>
      </c>
      <c r="X240">
        <v>0.42</v>
      </c>
      <c r="Y240">
        <v>0.76</v>
      </c>
      <c r="Z240">
        <v>21.37</v>
      </c>
      <c r="AA240">
        <v>2.2599999999999998</v>
      </c>
      <c r="AB240">
        <v>1.02</v>
      </c>
      <c r="AC240">
        <v>1</v>
      </c>
      <c r="AD240">
        <v>1.87</v>
      </c>
      <c r="AE240">
        <v>1.55</v>
      </c>
      <c r="AF240">
        <v>1.26</v>
      </c>
      <c r="AG240">
        <v>1.58</v>
      </c>
      <c r="AH240">
        <v>57.26</v>
      </c>
      <c r="AI240">
        <v>45.74</v>
      </c>
      <c r="AJ240">
        <v>3.23</v>
      </c>
      <c r="AK240">
        <v>825.68</v>
      </c>
      <c r="AL240">
        <v>2.66</v>
      </c>
      <c r="AM240">
        <v>1.51</v>
      </c>
      <c r="AN240">
        <v>1432.35</v>
      </c>
      <c r="AO240">
        <v>3.48</v>
      </c>
      <c r="AP240">
        <v>0.51</v>
      </c>
      <c r="AQ240">
        <v>1.06</v>
      </c>
      <c r="AR240">
        <v>1.61</v>
      </c>
      <c r="AS240">
        <v>0.98</v>
      </c>
    </row>
    <row r="241" spans="1:45" ht="15" customHeight="1" x14ac:dyDescent="0.25">
      <c r="A241" s="12">
        <v>2090</v>
      </c>
      <c r="B241" t="s">
        <v>300</v>
      </c>
      <c r="C241">
        <v>28</v>
      </c>
      <c r="D241" t="s">
        <v>469</v>
      </c>
      <c r="E241" s="2" t="s">
        <v>318</v>
      </c>
      <c r="F241" t="s">
        <v>338</v>
      </c>
      <c r="G241">
        <v>2.94</v>
      </c>
      <c r="H241">
        <v>7.92</v>
      </c>
      <c r="I241">
        <v>3.33</v>
      </c>
      <c r="J241">
        <v>2.5</v>
      </c>
      <c r="K241">
        <v>2.62</v>
      </c>
      <c r="L241">
        <v>2.13</v>
      </c>
      <c r="M241">
        <v>2.2799999999999998</v>
      </c>
      <c r="N241">
        <v>37.090000000000003</v>
      </c>
      <c r="O241">
        <v>2.25</v>
      </c>
      <c r="P241">
        <v>1.41</v>
      </c>
      <c r="Q241">
        <v>1.52</v>
      </c>
      <c r="R241">
        <v>1.61</v>
      </c>
      <c r="S241">
        <v>1.88</v>
      </c>
      <c r="T241">
        <v>1.25</v>
      </c>
      <c r="U241">
        <v>1.67</v>
      </c>
      <c r="V241">
        <v>1.94</v>
      </c>
      <c r="W241">
        <v>0.66</v>
      </c>
      <c r="X241">
        <v>0.42</v>
      </c>
      <c r="Y241">
        <v>0.76</v>
      </c>
      <c r="Z241">
        <v>0.01</v>
      </c>
      <c r="AA241">
        <v>2.2599999999999998</v>
      </c>
      <c r="AB241">
        <v>1.02</v>
      </c>
      <c r="AC241">
        <v>1</v>
      </c>
      <c r="AD241">
        <v>1.87</v>
      </c>
      <c r="AE241">
        <v>1.55</v>
      </c>
      <c r="AF241">
        <v>1.26</v>
      </c>
      <c r="AG241">
        <v>1.58</v>
      </c>
      <c r="AH241">
        <v>53.23</v>
      </c>
      <c r="AI241">
        <v>59.73</v>
      </c>
      <c r="AJ241">
        <v>3.23</v>
      </c>
      <c r="AK241">
        <v>696.66</v>
      </c>
      <c r="AL241">
        <v>2.66</v>
      </c>
      <c r="AM241">
        <v>1.51</v>
      </c>
      <c r="AN241">
        <v>512.22</v>
      </c>
      <c r="AO241">
        <v>3.48</v>
      </c>
      <c r="AP241">
        <v>0.39</v>
      </c>
      <c r="AQ241">
        <v>0.68</v>
      </c>
      <c r="AR241">
        <v>1.61</v>
      </c>
      <c r="AS241">
        <v>0.98</v>
      </c>
    </row>
    <row r="242" spans="1:45" ht="15" customHeight="1" x14ac:dyDescent="0.25">
      <c r="A242" s="12">
        <v>2091</v>
      </c>
      <c r="B242" t="s">
        <v>301</v>
      </c>
      <c r="C242">
        <v>0</v>
      </c>
      <c r="D242" t="s">
        <v>469</v>
      </c>
      <c r="E242" s="2" t="s">
        <v>318</v>
      </c>
      <c r="F242" t="s">
        <v>338</v>
      </c>
      <c r="G242">
        <v>2.94</v>
      </c>
      <c r="H242">
        <v>8.17</v>
      </c>
      <c r="I242">
        <v>3.33</v>
      </c>
      <c r="J242">
        <v>2.5</v>
      </c>
      <c r="K242">
        <v>2.62</v>
      </c>
      <c r="L242">
        <v>2.13</v>
      </c>
      <c r="M242">
        <v>2.2799999999999998</v>
      </c>
      <c r="N242">
        <v>1.08</v>
      </c>
      <c r="O242">
        <v>2.25</v>
      </c>
      <c r="P242">
        <v>5.24</v>
      </c>
      <c r="Q242">
        <v>1.52</v>
      </c>
      <c r="R242">
        <v>1.61</v>
      </c>
      <c r="S242">
        <v>1.88</v>
      </c>
      <c r="T242">
        <v>1.25</v>
      </c>
      <c r="U242">
        <v>1.67</v>
      </c>
      <c r="V242">
        <v>1.94</v>
      </c>
      <c r="W242">
        <v>0.66</v>
      </c>
      <c r="X242">
        <v>0.42</v>
      </c>
      <c r="Y242">
        <v>0.76</v>
      </c>
      <c r="Z242">
        <v>0.1</v>
      </c>
      <c r="AA242">
        <v>2.2599999999999998</v>
      </c>
      <c r="AB242">
        <v>1.02</v>
      </c>
      <c r="AC242">
        <v>1</v>
      </c>
      <c r="AD242">
        <v>1.87</v>
      </c>
      <c r="AE242">
        <v>1.55</v>
      </c>
      <c r="AF242">
        <v>1.26</v>
      </c>
      <c r="AG242">
        <v>1.58</v>
      </c>
      <c r="AH242">
        <v>71.569999999999993</v>
      </c>
      <c r="AI242">
        <v>48.05</v>
      </c>
      <c r="AJ242">
        <v>3.23</v>
      </c>
      <c r="AK242">
        <v>733.05</v>
      </c>
      <c r="AL242">
        <v>2.66</v>
      </c>
      <c r="AM242">
        <v>1.51</v>
      </c>
      <c r="AN242">
        <v>275.24</v>
      </c>
      <c r="AO242">
        <v>3.48</v>
      </c>
      <c r="AP242">
        <v>0.39</v>
      </c>
      <c r="AQ242">
        <v>0.68</v>
      </c>
      <c r="AR242">
        <v>1.61</v>
      </c>
      <c r="AS242">
        <v>8.77</v>
      </c>
    </row>
    <row r="243" spans="1:45" ht="15" customHeight="1" x14ac:dyDescent="0.25">
      <c r="A243" s="12">
        <v>2091</v>
      </c>
      <c r="B243" t="s">
        <v>301</v>
      </c>
      <c r="C243">
        <v>28</v>
      </c>
      <c r="D243" t="s">
        <v>469</v>
      </c>
      <c r="E243" s="2" t="s">
        <v>318</v>
      </c>
      <c r="F243" t="s">
        <v>338</v>
      </c>
      <c r="G243">
        <v>2.94</v>
      </c>
      <c r="H243">
        <v>9.9600000000000009</v>
      </c>
      <c r="I243">
        <v>3.33</v>
      </c>
      <c r="J243">
        <v>2.5</v>
      </c>
      <c r="K243">
        <v>2.62</v>
      </c>
      <c r="L243">
        <v>2.13</v>
      </c>
      <c r="M243">
        <v>2.2799999999999998</v>
      </c>
      <c r="N243">
        <v>110.48</v>
      </c>
      <c r="O243">
        <v>2.25</v>
      </c>
      <c r="P243">
        <v>4.68</v>
      </c>
      <c r="Q243">
        <v>1.52</v>
      </c>
      <c r="R243">
        <v>1.61</v>
      </c>
      <c r="S243">
        <v>1.88</v>
      </c>
      <c r="T243">
        <v>1.25</v>
      </c>
      <c r="U243">
        <v>1.67</v>
      </c>
      <c r="V243">
        <v>1.94</v>
      </c>
      <c r="W243">
        <v>0.66</v>
      </c>
      <c r="X243">
        <v>0.42</v>
      </c>
      <c r="Y243">
        <v>0.76</v>
      </c>
      <c r="Z243">
        <v>1.4</v>
      </c>
      <c r="AA243">
        <v>2.2599999999999998</v>
      </c>
      <c r="AB243">
        <v>1.02</v>
      </c>
      <c r="AC243">
        <v>1</v>
      </c>
      <c r="AD243">
        <v>1.87</v>
      </c>
      <c r="AE243">
        <v>1.55</v>
      </c>
      <c r="AF243">
        <v>1.26</v>
      </c>
      <c r="AG243">
        <v>1.58</v>
      </c>
      <c r="AH243">
        <v>25.99</v>
      </c>
      <c r="AI243">
        <v>40.880000000000003</v>
      </c>
      <c r="AJ243">
        <v>3.23</v>
      </c>
      <c r="AK243">
        <v>733.79</v>
      </c>
      <c r="AL243">
        <v>2.66</v>
      </c>
      <c r="AM243">
        <v>1.51</v>
      </c>
      <c r="AN243">
        <v>842.99</v>
      </c>
      <c r="AO243">
        <v>3.48</v>
      </c>
      <c r="AP243">
        <v>0.96</v>
      </c>
      <c r="AQ243">
        <v>0.5</v>
      </c>
      <c r="AR243">
        <v>1.61</v>
      </c>
      <c r="AS243">
        <v>19.62</v>
      </c>
    </row>
    <row r="244" spans="1:45" ht="15" customHeight="1" x14ac:dyDescent="0.25">
      <c r="A244" s="12">
        <v>2092</v>
      </c>
      <c r="B244" t="s">
        <v>302</v>
      </c>
      <c r="C244">
        <v>0</v>
      </c>
      <c r="D244" t="s">
        <v>469</v>
      </c>
      <c r="E244" s="2" t="s">
        <v>318</v>
      </c>
      <c r="F244" t="s">
        <v>338</v>
      </c>
      <c r="G244">
        <v>2.94</v>
      </c>
      <c r="H244">
        <v>4.16</v>
      </c>
      <c r="I244">
        <v>20.88</v>
      </c>
      <c r="J244">
        <v>2.5</v>
      </c>
      <c r="K244">
        <v>2.62</v>
      </c>
      <c r="L244">
        <v>14.51</v>
      </c>
      <c r="M244">
        <v>2.2799999999999998</v>
      </c>
      <c r="N244">
        <v>24.32</v>
      </c>
      <c r="O244">
        <v>2.25</v>
      </c>
      <c r="P244">
        <v>17.18</v>
      </c>
      <c r="Q244">
        <v>1.52</v>
      </c>
      <c r="R244">
        <v>1.61</v>
      </c>
      <c r="S244">
        <v>1.88</v>
      </c>
      <c r="T244">
        <v>1.25</v>
      </c>
      <c r="U244">
        <v>1.67</v>
      </c>
      <c r="V244">
        <v>1.94</v>
      </c>
      <c r="W244">
        <v>0.66</v>
      </c>
      <c r="X244">
        <v>0.42</v>
      </c>
      <c r="Y244">
        <v>0.76</v>
      </c>
      <c r="Z244">
        <v>0.01</v>
      </c>
      <c r="AA244">
        <v>2.2599999999999998</v>
      </c>
      <c r="AB244">
        <v>1.02</v>
      </c>
      <c r="AC244">
        <v>1</v>
      </c>
      <c r="AD244">
        <v>1.87</v>
      </c>
      <c r="AE244">
        <v>1.55</v>
      </c>
      <c r="AF244">
        <v>2.02</v>
      </c>
      <c r="AG244">
        <v>1.58</v>
      </c>
      <c r="AH244">
        <v>161</v>
      </c>
      <c r="AI244">
        <v>171.64</v>
      </c>
      <c r="AJ244">
        <v>3.23</v>
      </c>
      <c r="AK244">
        <v>693.48</v>
      </c>
      <c r="AL244">
        <v>30.42</v>
      </c>
      <c r="AM244">
        <v>1.51</v>
      </c>
      <c r="AN244">
        <v>204.5</v>
      </c>
      <c r="AO244">
        <v>3.48</v>
      </c>
      <c r="AP244">
        <v>2.5</v>
      </c>
      <c r="AQ244">
        <v>1.48</v>
      </c>
      <c r="AR244">
        <v>1.61</v>
      </c>
      <c r="AS244">
        <v>0.98</v>
      </c>
    </row>
    <row r="245" spans="1:45" ht="15" customHeight="1" x14ac:dyDescent="0.25">
      <c r="A245" s="12">
        <v>2092</v>
      </c>
      <c r="B245" t="s">
        <v>302</v>
      </c>
      <c r="C245">
        <v>28</v>
      </c>
      <c r="D245" t="s">
        <v>469</v>
      </c>
      <c r="E245" s="2" t="s">
        <v>318</v>
      </c>
      <c r="F245" t="s">
        <v>338</v>
      </c>
      <c r="G245">
        <v>2.94</v>
      </c>
      <c r="H245">
        <v>6.56</v>
      </c>
      <c r="I245">
        <v>15.34</v>
      </c>
      <c r="J245">
        <v>2.5</v>
      </c>
      <c r="K245">
        <v>2.62</v>
      </c>
      <c r="L245">
        <v>5.85</v>
      </c>
      <c r="M245">
        <v>2.4900000000000002</v>
      </c>
      <c r="N245">
        <v>39.81</v>
      </c>
      <c r="O245">
        <v>3.21</v>
      </c>
      <c r="P245">
        <v>6.52</v>
      </c>
      <c r="Q245">
        <v>1.52</v>
      </c>
      <c r="R245">
        <v>1.61</v>
      </c>
      <c r="S245">
        <v>1.88</v>
      </c>
      <c r="T245">
        <v>1.25</v>
      </c>
      <c r="U245">
        <v>1.67</v>
      </c>
      <c r="V245">
        <v>1.94</v>
      </c>
      <c r="W245">
        <v>0.66</v>
      </c>
      <c r="X245">
        <v>0.42</v>
      </c>
      <c r="Y245">
        <v>0.76</v>
      </c>
      <c r="Z245">
        <v>0.04</v>
      </c>
      <c r="AA245">
        <v>2.2599999999999998</v>
      </c>
      <c r="AB245">
        <v>1.02</v>
      </c>
      <c r="AC245">
        <v>1</v>
      </c>
      <c r="AD245">
        <v>1.87</v>
      </c>
      <c r="AE245">
        <v>1.55</v>
      </c>
      <c r="AF245">
        <v>1.26</v>
      </c>
      <c r="AG245">
        <v>1.58</v>
      </c>
      <c r="AH245">
        <v>58.35</v>
      </c>
      <c r="AI245">
        <v>160.66999999999999</v>
      </c>
      <c r="AJ245">
        <v>3.23</v>
      </c>
      <c r="AK245">
        <v>724.93</v>
      </c>
      <c r="AL245">
        <v>7.91</v>
      </c>
      <c r="AM245">
        <v>1.51</v>
      </c>
      <c r="AN245">
        <v>612.17999999999995</v>
      </c>
      <c r="AO245">
        <v>3.48</v>
      </c>
      <c r="AP245">
        <v>9.27</v>
      </c>
      <c r="AQ245">
        <v>0.84</v>
      </c>
      <c r="AR245">
        <v>1.61</v>
      </c>
      <c r="AS245">
        <v>0.98</v>
      </c>
    </row>
    <row r="246" spans="1:45" ht="15" customHeight="1" x14ac:dyDescent="0.25">
      <c r="A246" s="12">
        <v>2093</v>
      </c>
      <c r="B246" t="s">
        <v>303</v>
      </c>
      <c r="C246">
        <v>0</v>
      </c>
      <c r="D246" t="s">
        <v>469</v>
      </c>
      <c r="E246" s="2" t="s">
        <v>318</v>
      </c>
      <c r="F246" t="s">
        <v>338</v>
      </c>
      <c r="G246">
        <v>2.94</v>
      </c>
      <c r="H246">
        <v>79.95</v>
      </c>
      <c r="I246">
        <v>3.33</v>
      </c>
      <c r="J246">
        <v>2.5</v>
      </c>
      <c r="K246">
        <v>2.62</v>
      </c>
      <c r="L246">
        <v>5.0999999999999996</v>
      </c>
      <c r="M246">
        <v>7.14</v>
      </c>
      <c r="N246">
        <v>3.57</v>
      </c>
      <c r="O246">
        <v>2.25</v>
      </c>
      <c r="P246">
        <v>1.41</v>
      </c>
      <c r="Q246">
        <v>1.52</v>
      </c>
      <c r="R246">
        <v>1.61</v>
      </c>
      <c r="S246">
        <v>1.88</v>
      </c>
      <c r="T246">
        <v>1.25</v>
      </c>
      <c r="U246">
        <v>1.67</v>
      </c>
      <c r="V246">
        <v>1.94</v>
      </c>
      <c r="W246">
        <v>0.66</v>
      </c>
      <c r="X246">
        <v>0.42</v>
      </c>
      <c r="Y246">
        <v>0.76</v>
      </c>
      <c r="Z246">
        <v>0.01</v>
      </c>
      <c r="AA246">
        <v>2.2599999999999998</v>
      </c>
      <c r="AB246">
        <v>1.02</v>
      </c>
      <c r="AC246">
        <v>1</v>
      </c>
      <c r="AD246">
        <v>1.87</v>
      </c>
      <c r="AE246">
        <v>1.55</v>
      </c>
      <c r="AF246">
        <v>1.26</v>
      </c>
      <c r="AG246">
        <v>1.58</v>
      </c>
      <c r="AH246">
        <v>45.27</v>
      </c>
      <c r="AI246">
        <v>251.81</v>
      </c>
      <c r="AJ246">
        <v>3.23</v>
      </c>
      <c r="AK246">
        <v>768.64</v>
      </c>
      <c r="AL246">
        <v>2.66</v>
      </c>
      <c r="AM246">
        <v>1.51</v>
      </c>
      <c r="AN246">
        <v>146.57</v>
      </c>
      <c r="AO246">
        <v>3.48</v>
      </c>
      <c r="AP246">
        <v>0.39</v>
      </c>
      <c r="AQ246">
        <v>0.52</v>
      </c>
      <c r="AR246">
        <v>1.61</v>
      </c>
      <c r="AS246">
        <v>0.98</v>
      </c>
    </row>
    <row r="247" spans="1:45" ht="15" customHeight="1" x14ac:dyDescent="0.25">
      <c r="A247" s="12">
        <v>2093</v>
      </c>
      <c r="B247" t="s">
        <v>303</v>
      </c>
      <c r="C247">
        <v>28</v>
      </c>
      <c r="D247" t="s">
        <v>469</v>
      </c>
      <c r="E247" s="2" t="s">
        <v>318</v>
      </c>
      <c r="F247" t="s">
        <v>338</v>
      </c>
      <c r="G247">
        <v>2.94</v>
      </c>
      <c r="H247">
        <v>116.85</v>
      </c>
      <c r="I247">
        <v>3.33</v>
      </c>
      <c r="J247">
        <v>2.5</v>
      </c>
      <c r="K247">
        <v>2.62</v>
      </c>
      <c r="L247">
        <v>3.68</v>
      </c>
      <c r="M247">
        <v>3.6</v>
      </c>
      <c r="N247">
        <v>33.9</v>
      </c>
      <c r="O247">
        <v>2.25</v>
      </c>
      <c r="P247">
        <v>1.41</v>
      </c>
      <c r="Q247">
        <v>1.52</v>
      </c>
      <c r="R247">
        <v>1.61</v>
      </c>
      <c r="S247">
        <v>1.88</v>
      </c>
      <c r="T247">
        <v>1.25</v>
      </c>
      <c r="U247">
        <v>1.67</v>
      </c>
      <c r="V247">
        <v>1.94</v>
      </c>
      <c r="W247">
        <v>0.66</v>
      </c>
      <c r="X247">
        <v>0.42</v>
      </c>
      <c r="Y247">
        <v>0.76</v>
      </c>
      <c r="Z247">
        <v>0.19</v>
      </c>
      <c r="AA247">
        <v>2.2599999999999998</v>
      </c>
      <c r="AB247">
        <v>1.02</v>
      </c>
      <c r="AC247">
        <v>1</v>
      </c>
      <c r="AD247">
        <v>1.87</v>
      </c>
      <c r="AE247">
        <v>1.55</v>
      </c>
      <c r="AF247">
        <v>1.26</v>
      </c>
      <c r="AG247">
        <v>1.58</v>
      </c>
      <c r="AH247">
        <v>45.14</v>
      </c>
      <c r="AI247">
        <v>250.34</v>
      </c>
      <c r="AJ247">
        <v>3.23</v>
      </c>
      <c r="AK247">
        <v>755.84</v>
      </c>
      <c r="AL247">
        <v>2.66</v>
      </c>
      <c r="AM247">
        <v>1.51</v>
      </c>
      <c r="AN247">
        <v>465.75</v>
      </c>
      <c r="AO247">
        <v>3.48</v>
      </c>
      <c r="AP247">
        <v>2.67</v>
      </c>
      <c r="AQ247">
        <v>0.44</v>
      </c>
      <c r="AR247">
        <v>1.61</v>
      </c>
      <c r="AS247">
        <v>0.98</v>
      </c>
    </row>
    <row r="248" spans="1:45" ht="15" customHeight="1" x14ac:dyDescent="0.25">
      <c r="A248" s="12">
        <v>2094</v>
      </c>
      <c r="B248" t="s">
        <v>304</v>
      </c>
      <c r="C248">
        <v>0</v>
      </c>
      <c r="D248" t="s">
        <v>469</v>
      </c>
      <c r="E248" s="2" t="s">
        <v>318</v>
      </c>
      <c r="F248" t="s">
        <v>338</v>
      </c>
      <c r="G248">
        <v>2.94</v>
      </c>
      <c r="H248">
        <v>14.43</v>
      </c>
      <c r="I248">
        <v>3.33</v>
      </c>
      <c r="J248">
        <v>2.5</v>
      </c>
      <c r="K248">
        <v>2.62</v>
      </c>
      <c r="L248">
        <v>3.68</v>
      </c>
      <c r="M248">
        <v>2.2799999999999998</v>
      </c>
      <c r="N248">
        <v>1.08</v>
      </c>
      <c r="O248">
        <v>33.01</v>
      </c>
      <c r="P248">
        <v>5.24</v>
      </c>
      <c r="Q248">
        <v>1.52</v>
      </c>
      <c r="R248">
        <v>1.61</v>
      </c>
      <c r="S248">
        <v>1.88</v>
      </c>
      <c r="T248">
        <v>1.25</v>
      </c>
      <c r="U248">
        <v>1.67</v>
      </c>
      <c r="V248">
        <v>1.94</v>
      </c>
      <c r="W248">
        <v>0.66</v>
      </c>
      <c r="X248">
        <v>0.42</v>
      </c>
      <c r="Y248">
        <v>0.76</v>
      </c>
      <c r="Z248">
        <v>0.16</v>
      </c>
      <c r="AA248">
        <v>2.2599999999999998</v>
      </c>
      <c r="AB248">
        <v>1.02</v>
      </c>
      <c r="AC248">
        <v>1</v>
      </c>
      <c r="AD248">
        <v>1.87</v>
      </c>
      <c r="AE248">
        <v>1.55</v>
      </c>
      <c r="AF248">
        <v>1.26</v>
      </c>
      <c r="AG248">
        <v>1.58</v>
      </c>
      <c r="AH248">
        <v>35.44</v>
      </c>
      <c r="AI248">
        <v>84.19</v>
      </c>
      <c r="AJ248">
        <v>3.23</v>
      </c>
      <c r="AK248">
        <v>757.67</v>
      </c>
      <c r="AL248">
        <v>2.66</v>
      </c>
      <c r="AM248">
        <v>1.51</v>
      </c>
      <c r="AN248">
        <v>146.57</v>
      </c>
      <c r="AO248">
        <v>3.48</v>
      </c>
      <c r="AP248">
        <v>0.39</v>
      </c>
      <c r="AQ248">
        <v>0.3</v>
      </c>
      <c r="AR248">
        <v>1.61</v>
      </c>
      <c r="AS248">
        <v>25.73</v>
      </c>
    </row>
    <row r="249" spans="1:45" ht="15" customHeight="1" x14ac:dyDescent="0.25">
      <c r="A249" s="12">
        <v>2094</v>
      </c>
      <c r="B249" t="s">
        <v>304</v>
      </c>
      <c r="C249">
        <v>28</v>
      </c>
      <c r="D249" t="s">
        <v>469</v>
      </c>
      <c r="E249" s="2" t="s">
        <v>318</v>
      </c>
      <c r="F249" t="s">
        <v>338</v>
      </c>
      <c r="G249">
        <v>2.94</v>
      </c>
      <c r="H249">
        <v>60.11</v>
      </c>
      <c r="I249">
        <v>3.33</v>
      </c>
      <c r="J249">
        <v>2.5</v>
      </c>
      <c r="K249">
        <v>2.62</v>
      </c>
      <c r="L249">
        <v>2.13</v>
      </c>
      <c r="M249">
        <v>2.2799999999999998</v>
      </c>
      <c r="N249">
        <v>66.430000000000007</v>
      </c>
      <c r="O249">
        <v>33.979999999999997</v>
      </c>
      <c r="P249">
        <v>3.86</v>
      </c>
      <c r="Q249">
        <v>1.52</v>
      </c>
      <c r="R249">
        <v>1.61</v>
      </c>
      <c r="S249">
        <v>1.88</v>
      </c>
      <c r="T249">
        <v>1.25</v>
      </c>
      <c r="U249">
        <v>1.67</v>
      </c>
      <c r="V249">
        <v>1.94</v>
      </c>
      <c r="W249">
        <v>0.66</v>
      </c>
      <c r="X249">
        <v>0.42</v>
      </c>
      <c r="Y249">
        <v>0.76</v>
      </c>
      <c r="Z249">
        <v>2.92</v>
      </c>
      <c r="AA249">
        <v>2.2599999999999998</v>
      </c>
      <c r="AB249">
        <v>1.02</v>
      </c>
      <c r="AC249">
        <v>1</v>
      </c>
      <c r="AD249">
        <v>1.87</v>
      </c>
      <c r="AE249">
        <v>1.55</v>
      </c>
      <c r="AF249">
        <v>1.26</v>
      </c>
      <c r="AG249">
        <v>1.58</v>
      </c>
      <c r="AH249">
        <v>38.44</v>
      </c>
      <c r="AI249">
        <v>72.650000000000006</v>
      </c>
      <c r="AJ249">
        <v>3.23</v>
      </c>
      <c r="AK249">
        <v>790.64</v>
      </c>
      <c r="AL249">
        <v>2.66</v>
      </c>
      <c r="AM249">
        <v>1.51</v>
      </c>
      <c r="AN249">
        <v>931.58</v>
      </c>
      <c r="AO249">
        <v>3.48</v>
      </c>
      <c r="AP249">
        <v>0.39</v>
      </c>
      <c r="AQ249">
        <v>0.32</v>
      </c>
      <c r="AR249">
        <v>1.61</v>
      </c>
      <c r="AS249">
        <v>23.29</v>
      </c>
    </row>
    <row r="250" spans="1:45" ht="15" customHeight="1" x14ac:dyDescent="0.25">
      <c r="A250" s="12">
        <v>2095</v>
      </c>
      <c r="B250" t="s">
        <v>305</v>
      </c>
      <c r="C250">
        <v>0</v>
      </c>
      <c r="D250" t="s">
        <v>469</v>
      </c>
      <c r="E250" s="2" t="s">
        <v>318</v>
      </c>
      <c r="F250" t="s">
        <v>338</v>
      </c>
      <c r="G250">
        <v>2.94</v>
      </c>
      <c r="H250">
        <v>44.18</v>
      </c>
      <c r="I250">
        <v>3.33</v>
      </c>
      <c r="J250">
        <v>2.5</v>
      </c>
      <c r="K250">
        <v>2.62</v>
      </c>
      <c r="L250">
        <v>6.87</v>
      </c>
      <c r="M250">
        <v>2.2799999999999998</v>
      </c>
      <c r="N250">
        <v>1.08</v>
      </c>
      <c r="O250">
        <v>2.25</v>
      </c>
      <c r="P250">
        <v>1.41</v>
      </c>
      <c r="Q250">
        <v>1.52</v>
      </c>
      <c r="R250">
        <v>1.61</v>
      </c>
      <c r="S250">
        <v>1.88</v>
      </c>
      <c r="T250">
        <v>1.25</v>
      </c>
      <c r="U250">
        <v>1.67</v>
      </c>
      <c r="V250">
        <v>1.94</v>
      </c>
      <c r="W250">
        <v>0.66</v>
      </c>
      <c r="X250">
        <v>0.42</v>
      </c>
      <c r="Y250">
        <v>0.76</v>
      </c>
      <c r="Z250">
        <v>0.11</v>
      </c>
      <c r="AA250">
        <v>2.2599999999999998</v>
      </c>
      <c r="AB250">
        <v>1.02</v>
      </c>
      <c r="AC250">
        <v>1</v>
      </c>
      <c r="AD250">
        <v>1.87</v>
      </c>
      <c r="AE250">
        <v>1.55</v>
      </c>
      <c r="AF250">
        <v>1.26</v>
      </c>
      <c r="AG250">
        <v>1.58</v>
      </c>
      <c r="AH250">
        <v>162.11000000000001</v>
      </c>
      <c r="AI250">
        <v>151</v>
      </c>
      <c r="AJ250">
        <v>3.23</v>
      </c>
      <c r="AK250">
        <v>817.58</v>
      </c>
      <c r="AL250">
        <v>2.66</v>
      </c>
      <c r="AM250">
        <v>1.51</v>
      </c>
      <c r="AN250">
        <v>2.2799999999999998</v>
      </c>
      <c r="AO250">
        <v>3.48</v>
      </c>
      <c r="AP250">
        <v>0.39</v>
      </c>
      <c r="AQ250">
        <v>1.93</v>
      </c>
      <c r="AR250">
        <v>1.61</v>
      </c>
      <c r="AS250">
        <v>0.98</v>
      </c>
    </row>
    <row r="251" spans="1:45" ht="15" customHeight="1" x14ac:dyDescent="0.25">
      <c r="A251" s="12">
        <v>2095</v>
      </c>
      <c r="B251" t="s">
        <v>305</v>
      </c>
      <c r="C251">
        <v>28</v>
      </c>
      <c r="D251" t="s">
        <v>469</v>
      </c>
      <c r="E251" s="2" t="s">
        <v>318</v>
      </c>
      <c r="F251" t="s">
        <v>338</v>
      </c>
      <c r="G251">
        <v>8.67</v>
      </c>
      <c r="H251">
        <v>83.29</v>
      </c>
      <c r="I251">
        <v>3.33</v>
      </c>
      <c r="J251">
        <v>2.5</v>
      </c>
      <c r="K251">
        <v>2.62</v>
      </c>
      <c r="L251">
        <v>2.13</v>
      </c>
      <c r="M251">
        <v>2.2799999999999998</v>
      </c>
      <c r="N251">
        <v>1.08</v>
      </c>
      <c r="O251">
        <v>2.25</v>
      </c>
      <c r="P251">
        <v>1.41</v>
      </c>
      <c r="Q251">
        <v>1.52</v>
      </c>
      <c r="R251">
        <v>1.61</v>
      </c>
      <c r="S251">
        <v>1.88</v>
      </c>
      <c r="T251">
        <v>1.25</v>
      </c>
      <c r="U251">
        <v>1.67</v>
      </c>
      <c r="V251">
        <v>1.94</v>
      </c>
      <c r="W251">
        <v>0.66</v>
      </c>
      <c r="X251">
        <v>0.42</v>
      </c>
      <c r="Y251">
        <v>0.76</v>
      </c>
      <c r="Z251">
        <v>1.17</v>
      </c>
      <c r="AA251">
        <v>2.2599999999999998</v>
      </c>
      <c r="AB251">
        <v>1.02</v>
      </c>
      <c r="AC251">
        <v>1</v>
      </c>
      <c r="AD251">
        <v>1.87</v>
      </c>
      <c r="AE251">
        <v>1.55</v>
      </c>
      <c r="AF251">
        <v>1.26</v>
      </c>
      <c r="AG251">
        <v>1.58</v>
      </c>
      <c r="AH251">
        <v>60.29</v>
      </c>
      <c r="AI251">
        <v>140.76</v>
      </c>
      <c r="AJ251">
        <v>3.23</v>
      </c>
      <c r="AK251">
        <v>939.05</v>
      </c>
      <c r="AL251">
        <v>2.66</v>
      </c>
      <c r="AM251">
        <v>1.51</v>
      </c>
      <c r="AN251">
        <v>3.75</v>
      </c>
      <c r="AO251">
        <v>3.48</v>
      </c>
      <c r="AP251">
        <v>0.39</v>
      </c>
      <c r="AQ251">
        <v>1.18</v>
      </c>
      <c r="AR251">
        <v>1.61</v>
      </c>
      <c r="AS251">
        <v>0.98</v>
      </c>
    </row>
    <row r="252" spans="1:45" ht="15" customHeight="1" x14ac:dyDescent="0.25">
      <c r="A252" s="12">
        <v>2096</v>
      </c>
      <c r="B252" t="s">
        <v>306</v>
      </c>
      <c r="C252">
        <v>4</v>
      </c>
      <c r="D252" t="s">
        <v>469</v>
      </c>
      <c r="E252" s="2" t="s">
        <v>318</v>
      </c>
      <c r="F252" t="s">
        <v>338</v>
      </c>
      <c r="G252">
        <v>25.26</v>
      </c>
      <c r="H252">
        <v>87.6</v>
      </c>
      <c r="I252">
        <v>81.760000000000005</v>
      </c>
      <c r="J252">
        <v>36.18</v>
      </c>
      <c r="K252">
        <v>2.62</v>
      </c>
      <c r="L252">
        <v>5.35</v>
      </c>
      <c r="M252">
        <v>10.11</v>
      </c>
      <c r="N252">
        <v>36.299999999999997</v>
      </c>
      <c r="O252">
        <v>11.96</v>
      </c>
      <c r="P252">
        <v>238.75</v>
      </c>
      <c r="Q252">
        <v>39.74</v>
      </c>
      <c r="R252">
        <v>1.61</v>
      </c>
      <c r="S252">
        <v>1.88</v>
      </c>
      <c r="T252">
        <v>4.05</v>
      </c>
      <c r="U252">
        <v>1.67</v>
      </c>
      <c r="V252">
        <v>1.94</v>
      </c>
      <c r="W252">
        <v>0.66</v>
      </c>
      <c r="X252">
        <v>6.85</v>
      </c>
      <c r="Y252">
        <v>72.430000000000007</v>
      </c>
      <c r="Z252">
        <v>48.19</v>
      </c>
      <c r="AA252">
        <v>4.1399999999999997</v>
      </c>
      <c r="AB252">
        <v>1.92</v>
      </c>
      <c r="AC252">
        <v>1</v>
      </c>
      <c r="AD252">
        <v>19</v>
      </c>
      <c r="AE252">
        <v>374.14</v>
      </c>
      <c r="AF252">
        <v>1.26</v>
      </c>
      <c r="AG252">
        <v>69.819999999999993</v>
      </c>
      <c r="AH252">
        <v>218.9</v>
      </c>
      <c r="AI252">
        <v>174.85</v>
      </c>
      <c r="AJ252">
        <v>3.23</v>
      </c>
      <c r="AK252">
        <v>1583.37</v>
      </c>
      <c r="AL252">
        <v>135.6</v>
      </c>
      <c r="AM252">
        <v>1.51</v>
      </c>
      <c r="AN252">
        <v>1327.37</v>
      </c>
      <c r="AO252">
        <v>3.48</v>
      </c>
      <c r="AP252">
        <v>4.18</v>
      </c>
      <c r="AQ252">
        <v>6.04</v>
      </c>
      <c r="AR252">
        <v>1.61</v>
      </c>
      <c r="AS252">
        <v>969.36</v>
      </c>
    </row>
    <row r="253" spans="1:45" ht="15" customHeight="1" x14ac:dyDescent="0.25">
      <c r="A253" s="12">
        <v>2096</v>
      </c>
      <c r="B253" t="s">
        <v>306</v>
      </c>
      <c r="C253">
        <v>28</v>
      </c>
      <c r="D253" t="s">
        <v>469</v>
      </c>
      <c r="E253" s="2" t="s">
        <v>318</v>
      </c>
      <c r="F253" t="s">
        <v>338</v>
      </c>
      <c r="G253">
        <v>38.840000000000003</v>
      </c>
      <c r="H253">
        <v>90.82</v>
      </c>
      <c r="I253">
        <v>112.01</v>
      </c>
      <c r="J253">
        <v>47.06</v>
      </c>
      <c r="K253">
        <v>2.62</v>
      </c>
      <c r="L253">
        <v>6.35</v>
      </c>
      <c r="M253">
        <v>11</v>
      </c>
      <c r="N253">
        <v>20.85</v>
      </c>
      <c r="O253">
        <v>12.42</v>
      </c>
      <c r="P253">
        <v>278.41000000000003</v>
      </c>
      <c r="Q253">
        <v>84.67</v>
      </c>
      <c r="R253">
        <v>1.61</v>
      </c>
      <c r="S253">
        <v>1.88</v>
      </c>
      <c r="T253">
        <v>8.1199999999999992</v>
      </c>
      <c r="U253">
        <v>1.67</v>
      </c>
      <c r="V253">
        <v>1.94</v>
      </c>
      <c r="W253">
        <v>0.66</v>
      </c>
      <c r="X253">
        <v>9</v>
      </c>
      <c r="Y253">
        <v>93.01</v>
      </c>
      <c r="Z253">
        <v>52.44</v>
      </c>
      <c r="AA253">
        <v>7.97</v>
      </c>
      <c r="AB253">
        <v>2.99</v>
      </c>
      <c r="AC253">
        <v>1</v>
      </c>
      <c r="AD253">
        <v>34.36</v>
      </c>
      <c r="AE253">
        <v>398.58</v>
      </c>
      <c r="AF253">
        <v>1.26</v>
      </c>
      <c r="AG253">
        <v>85.83</v>
      </c>
      <c r="AH253">
        <v>234.16</v>
      </c>
      <c r="AI253">
        <v>157.49</v>
      </c>
      <c r="AJ253">
        <v>3.23</v>
      </c>
      <c r="AK253">
        <v>1672</v>
      </c>
      <c r="AL253">
        <v>148.16999999999999</v>
      </c>
      <c r="AM253">
        <v>1.51</v>
      </c>
      <c r="AN253">
        <v>711.83</v>
      </c>
      <c r="AO253">
        <v>3.48</v>
      </c>
      <c r="AP253">
        <v>5.21</v>
      </c>
      <c r="AQ253">
        <v>6.21</v>
      </c>
      <c r="AR253">
        <v>1.61</v>
      </c>
      <c r="AS253">
        <v>1055.1500000000001</v>
      </c>
    </row>
    <row r="254" spans="1:45" ht="15" customHeight="1" x14ac:dyDescent="0.25">
      <c r="A254" s="12">
        <v>2097</v>
      </c>
      <c r="B254" t="s">
        <v>307</v>
      </c>
      <c r="C254">
        <v>0</v>
      </c>
      <c r="D254" t="s">
        <v>469</v>
      </c>
      <c r="E254" s="2" t="s">
        <v>318</v>
      </c>
      <c r="F254" t="s">
        <v>338</v>
      </c>
      <c r="G254">
        <v>2.94</v>
      </c>
      <c r="H254">
        <v>10.33</v>
      </c>
      <c r="I254">
        <v>3.33</v>
      </c>
      <c r="J254">
        <v>2.5</v>
      </c>
      <c r="K254">
        <v>2.62</v>
      </c>
      <c r="L254">
        <v>5.6</v>
      </c>
      <c r="M254">
        <v>31.69</v>
      </c>
      <c r="N254">
        <v>55.36</v>
      </c>
      <c r="O254">
        <v>9.7100000000000009</v>
      </c>
      <c r="P254">
        <v>1.41</v>
      </c>
      <c r="Q254">
        <v>57.12</v>
      </c>
      <c r="R254">
        <v>1.61</v>
      </c>
      <c r="S254">
        <v>1.88</v>
      </c>
      <c r="T254">
        <v>1.25</v>
      </c>
      <c r="U254">
        <v>1.67</v>
      </c>
      <c r="V254">
        <v>1.94</v>
      </c>
      <c r="W254">
        <v>0.66</v>
      </c>
      <c r="X254">
        <v>6.75</v>
      </c>
      <c r="Y254">
        <v>0.76</v>
      </c>
      <c r="Z254">
        <v>2.69</v>
      </c>
      <c r="AA254">
        <v>2.2599999999999998</v>
      </c>
      <c r="AB254">
        <v>1.02</v>
      </c>
      <c r="AC254">
        <v>1</v>
      </c>
      <c r="AD254">
        <v>1.87</v>
      </c>
      <c r="AE254">
        <v>10.81</v>
      </c>
      <c r="AF254">
        <v>1.26</v>
      </c>
      <c r="AG254">
        <v>1.58</v>
      </c>
      <c r="AH254">
        <v>36.270000000000003</v>
      </c>
      <c r="AI254">
        <v>168.22</v>
      </c>
      <c r="AJ254">
        <v>20.39</v>
      </c>
      <c r="AK254">
        <v>869.4</v>
      </c>
      <c r="AL254">
        <v>2.66</v>
      </c>
      <c r="AM254">
        <v>1.51</v>
      </c>
      <c r="AN254">
        <v>176.77</v>
      </c>
      <c r="AO254">
        <v>3.48</v>
      </c>
      <c r="AP254">
        <v>0.39</v>
      </c>
      <c r="AQ254">
        <v>0.74</v>
      </c>
      <c r="AR254">
        <v>1.61</v>
      </c>
      <c r="AS254">
        <v>4.26</v>
      </c>
    </row>
    <row r="255" spans="1:45" ht="15" customHeight="1" x14ac:dyDescent="0.25">
      <c r="A255" s="12">
        <v>2097</v>
      </c>
      <c r="B255" t="s">
        <v>307</v>
      </c>
      <c r="C255">
        <v>28</v>
      </c>
      <c r="D255" t="s">
        <v>469</v>
      </c>
      <c r="E255" s="2" t="s">
        <v>318</v>
      </c>
      <c r="F255" t="s">
        <v>338</v>
      </c>
      <c r="G255">
        <v>2.94</v>
      </c>
      <c r="H255">
        <v>12.3</v>
      </c>
      <c r="I255">
        <v>3.33</v>
      </c>
      <c r="J255">
        <v>2.5</v>
      </c>
      <c r="K255">
        <v>2.62</v>
      </c>
      <c r="L255">
        <v>4.38</v>
      </c>
      <c r="M255">
        <v>23.62</v>
      </c>
      <c r="N255">
        <v>54.68</v>
      </c>
      <c r="O255">
        <v>7.53</v>
      </c>
      <c r="P255">
        <v>1.41</v>
      </c>
      <c r="Q255">
        <v>44.77</v>
      </c>
      <c r="R255">
        <v>1.61</v>
      </c>
      <c r="S255">
        <v>1.88</v>
      </c>
      <c r="T255">
        <v>1.25</v>
      </c>
      <c r="U255">
        <v>1.67</v>
      </c>
      <c r="V255">
        <v>1.94</v>
      </c>
      <c r="W255">
        <v>0.66</v>
      </c>
      <c r="X255">
        <v>4.58</v>
      </c>
      <c r="Y255">
        <v>0.76</v>
      </c>
      <c r="Z255">
        <v>1.69</v>
      </c>
      <c r="AA255">
        <v>2.2599999999999998</v>
      </c>
      <c r="AB255">
        <v>1.02</v>
      </c>
      <c r="AC255">
        <v>1</v>
      </c>
      <c r="AD255">
        <v>1.87</v>
      </c>
      <c r="AE255">
        <v>11.39</v>
      </c>
      <c r="AF255">
        <v>1.26</v>
      </c>
      <c r="AG255">
        <v>1.58</v>
      </c>
      <c r="AH255">
        <v>60.51</v>
      </c>
      <c r="AI255">
        <v>145.81</v>
      </c>
      <c r="AJ255">
        <v>18.329999999999998</v>
      </c>
      <c r="AK255">
        <v>971.74</v>
      </c>
      <c r="AL255">
        <v>2.66</v>
      </c>
      <c r="AM255">
        <v>1.51</v>
      </c>
      <c r="AN255">
        <v>489.5</v>
      </c>
      <c r="AO255">
        <v>3.48</v>
      </c>
      <c r="AP255">
        <v>0.39</v>
      </c>
      <c r="AQ255">
        <v>0.79</v>
      </c>
      <c r="AR255">
        <v>1.61</v>
      </c>
      <c r="AS255">
        <v>22.06</v>
      </c>
    </row>
    <row r="256" spans="1:45" ht="15" customHeight="1" x14ac:dyDescent="0.25">
      <c r="A256" s="12">
        <v>2098</v>
      </c>
      <c r="B256" t="s">
        <v>308</v>
      </c>
      <c r="C256">
        <v>0</v>
      </c>
      <c r="D256" t="s">
        <v>469</v>
      </c>
      <c r="E256" s="2" t="s">
        <v>318</v>
      </c>
      <c r="F256" t="s">
        <v>338</v>
      </c>
      <c r="G256">
        <v>60.84</v>
      </c>
      <c r="H256">
        <v>44.05</v>
      </c>
      <c r="I256">
        <v>8.48</v>
      </c>
      <c r="J256">
        <v>2.5</v>
      </c>
      <c r="K256">
        <v>6.66</v>
      </c>
      <c r="L256">
        <v>8.18</v>
      </c>
      <c r="M256">
        <v>1005.36</v>
      </c>
      <c r="N256">
        <v>1122.6400000000001</v>
      </c>
      <c r="O256">
        <v>32.53</v>
      </c>
      <c r="P256">
        <v>4.96</v>
      </c>
      <c r="Q256">
        <v>1.52</v>
      </c>
      <c r="R256">
        <v>1.61</v>
      </c>
      <c r="S256">
        <v>1.88</v>
      </c>
      <c r="T256">
        <v>1.25</v>
      </c>
      <c r="U256">
        <v>1.67</v>
      </c>
      <c r="V256">
        <v>1.94</v>
      </c>
      <c r="W256">
        <v>0.66</v>
      </c>
      <c r="X256">
        <v>0.42</v>
      </c>
      <c r="Y256">
        <v>1.37</v>
      </c>
      <c r="Z256">
        <v>4.3600000000000003</v>
      </c>
      <c r="AA256">
        <v>2.2599999999999998</v>
      </c>
      <c r="AB256">
        <v>1.02</v>
      </c>
      <c r="AC256">
        <v>28.65</v>
      </c>
      <c r="AD256">
        <v>1.87</v>
      </c>
      <c r="AE256">
        <v>1.55</v>
      </c>
      <c r="AF256">
        <v>1.26</v>
      </c>
      <c r="AG256">
        <v>1.58</v>
      </c>
      <c r="AH256">
        <v>1712.33</v>
      </c>
      <c r="AI256">
        <v>169.35</v>
      </c>
      <c r="AJ256">
        <v>5.42</v>
      </c>
      <c r="AK256">
        <v>2532.91</v>
      </c>
      <c r="AL256">
        <v>2.66</v>
      </c>
      <c r="AM256">
        <v>9.6</v>
      </c>
      <c r="AN256">
        <v>5815.88</v>
      </c>
      <c r="AO256">
        <v>70.89</v>
      </c>
      <c r="AP256">
        <v>0.39</v>
      </c>
      <c r="AQ256">
        <v>3.28</v>
      </c>
      <c r="AR256">
        <v>1.61</v>
      </c>
      <c r="AS256">
        <v>20.84</v>
      </c>
    </row>
    <row r="257" spans="1:45" ht="15" customHeight="1" x14ac:dyDescent="0.25">
      <c r="A257" s="12">
        <v>2098</v>
      </c>
      <c r="B257" t="s">
        <v>308</v>
      </c>
      <c r="C257">
        <v>3</v>
      </c>
      <c r="D257" t="s">
        <v>469</v>
      </c>
      <c r="E257" s="2" t="s">
        <v>318</v>
      </c>
      <c r="F257" t="s">
        <v>335</v>
      </c>
      <c r="G257">
        <v>197.94</v>
      </c>
      <c r="H257">
        <v>45.88</v>
      </c>
      <c r="I257">
        <v>11.01</v>
      </c>
      <c r="J257">
        <v>2.5</v>
      </c>
      <c r="K257">
        <v>35.01</v>
      </c>
      <c r="L257">
        <v>6.48</v>
      </c>
      <c r="M257">
        <v>788.01</v>
      </c>
      <c r="N257">
        <v>1257.28</v>
      </c>
      <c r="O257">
        <v>24.3</v>
      </c>
      <c r="P257">
        <v>3.8</v>
      </c>
      <c r="Q257">
        <v>1.52</v>
      </c>
      <c r="R257">
        <v>1.61</v>
      </c>
      <c r="S257">
        <v>1.88</v>
      </c>
      <c r="T257">
        <v>1.25</v>
      </c>
      <c r="U257">
        <v>1.67</v>
      </c>
      <c r="V257">
        <v>1.94</v>
      </c>
      <c r="W257">
        <v>0.66</v>
      </c>
      <c r="X257">
        <v>0.42</v>
      </c>
      <c r="Y257">
        <v>0.92</v>
      </c>
      <c r="Z257">
        <v>27.47</v>
      </c>
      <c r="AA257">
        <v>2.2599999999999998</v>
      </c>
      <c r="AB257">
        <v>2.59</v>
      </c>
      <c r="AC257">
        <v>12.44</v>
      </c>
      <c r="AD257">
        <v>1.87</v>
      </c>
      <c r="AE257">
        <v>1.55</v>
      </c>
      <c r="AF257">
        <v>1.26</v>
      </c>
      <c r="AG257">
        <v>1.58</v>
      </c>
      <c r="AH257">
        <v>891.7</v>
      </c>
      <c r="AI257">
        <v>280.07</v>
      </c>
      <c r="AJ257">
        <v>20.86</v>
      </c>
      <c r="AK257">
        <v>3206.76</v>
      </c>
      <c r="AL257">
        <v>13.78</v>
      </c>
      <c r="AM257">
        <v>27.75</v>
      </c>
      <c r="AN257">
        <v>10859.95</v>
      </c>
      <c r="AO257">
        <v>58.27</v>
      </c>
      <c r="AP257">
        <v>0.39</v>
      </c>
      <c r="AQ257">
        <v>3.97</v>
      </c>
      <c r="AR257">
        <v>1.61</v>
      </c>
      <c r="AS257">
        <v>48.39</v>
      </c>
    </row>
    <row r="258" spans="1:45" ht="15" customHeight="1" x14ac:dyDescent="0.25">
      <c r="A258" s="12">
        <v>2098</v>
      </c>
      <c r="B258" t="s">
        <v>308</v>
      </c>
      <c r="C258">
        <v>11</v>
      </c>
      <c r="D258" t="s">
        <v>469</v>
      </c>
      <c r="E258" s="2" t="s">
        <v>318</v>
      </c>
      <c r="F258" t="s">
        <v>335</v>
      </c>
      <c r="G258">
        <v>47.46</v>
      </c>
      <c r="H258">
        <v>24.85</v>
      </c>
      <c r="I258">
        <v>3.33</v>
      </c>
      <c r="J258">
        <v>2.5</v>
      </c>
      <c r="K258">
        <v>6.66</v>
      </c>
      <c r="L258">
        <v>2.13</v>
      </c>
      <c r="M258">
        <v>472.59</v>
      </c>
      <c r="N258">
        <v>866.54</v>
      </c>
      <c r="O258">
        <v>12.88</v>
      </c>
      <c r="P258">
        <v>1.41</v>
      </c>
      <c r="Q258">
        <v>1.52</v>
      </c>
      <c r="R258">
        <v>1.61</v>
      </c>
      <c r="S258">
        <v>1.88</v>
      </c>
      <c r="T258">
        <v>1.25</v>
      </c>
      <c r="U258">
        <v>1.67</v>
      </c>
      <c r="V258">
        <v>1.94</v>
      </c>
      <c r="W258">
        <v>0.66</v>
      </c>
      <c r="X258">
        <v>0.42</v>
      </c>
      <c r="Y258">
        <v>0.76</v>
      </c>
      <c r="Z258">
        <v>0.85</v>
      </c>
      <c r="AA258">
        <v>2.2599999999999998</v>
      </c>
      <c r="AB258">
        <v>1.02</v>
      </c>
      <c r="AC258">
        <v>1</v>
      </c>
      <c r="AD258">
        <v>1.87</v>
      </c>
      <c r="AE258">
        <v>1.55</v>
      </c>
      <c r="AF258">
        <v>1.26</v>
      </c>
      <c r="AG258">
        <v>1.58</v>
      </c>
      <c r="AH258">
        <v>92.82</v>
      </c>
      <c r="AI258">
        <v>94.78</v>
      </c>
      <c r="AJ258">
        <v>4.3499999999999996</v>
      </c>
      <c r="AK258">
        <v>546.46</v>
      </c>
      <c r="AL258">
        <v>2.66</v>
      </c>
      <c r="AM258">
        <v>9.6</v>
      </c>
      <c r="AN258">
        <v>10859.95</v>
      </c>
      <c r="AO258">
        <v>3.48</v>
      </c>
      <c r="AP258">
        <v>0.39</v>
      </c>
      <c r="AQ258">
        <v>1.22</v>
      </c>
      <c r="AR258">
        <v>1.61</v>
      </c>
      <c r="AS258">
        <v>0.98</v>
      </c>
    </row>
    <row r="259" spans="1:45" ht="15" customHeight="1" x14ac:dyDescent="0.25">
      <c r="A259" s="12">
        <v>2099</v>
      </c>
      <c r="B259" t="s">
        <v>312</v>
      </c>
      <c r="C259">
        <v>0</v>
      </c>
      <c r="D259" t="s">
        <v>469</v>
      </c>
      <c r="E259" s="2" t="s">
        <v>318</v>
      </c>
      <c r="F259" t="s">
        <v>338</v>
      </c>
      <c r="G259">
        <v>2.94</v>
      </c>
      <c r="H259">
        <v>4.03</v>
      </c>
      <c r="I259">
        <v>3.33</v>
      </c>
      <c r="J259">
        <v>2.5</v>
      </c>
      <c r="K259">
        <v>2.62</v>
      </c>
      <c r="L259">
        <v>2.13</v>
      </c>
      <c r="M259">
        <v>2.2799999999999998</v>
      </c>
      <c r="N259">
        <v>1.08</v>
      </c>
      <c r="O259">
        <v>2.25</v>
      </c>
      <c r="P259">
        <v>1.41</v>
      </c>
      <c r="Q259">
        <v>1.52</v>
      </c>
      <c r="R259">
        <v>1.61</v>
      </c>
      <c r="S259">
        <v>1.88</v>
      </c>
      <c r="T259">
        <v>1.25</v>
      </c>
      <c r="U259">
        <v>1.67</v>
      </c>
      <c r="V259">
        <v>1.94</v>
      </c>
      <c r="W259">
        <v>0.66</v>
      </c>
      <c r="X259">
        <v>0.42</v>
      </c>
      <c r="Y259">
        <v>0.76</v>
      </c>
      <c r="Z259">
        <v>0.01</v>
      </c>
      <c r="AA259">
        <v>2.2599999999999998</v>
      </c>
      <c r="AB259">
        <v>1.02</v>
      </c>
      <c r="AC259">
        <v>1</v>
      </c>
      <c r="AD259">
        <v>1.87</v>
      </c>
      <c r="AE259">
        <v>1.55</v>
      </c>
      <c r="AF259">
        <v>1.26</v>
      </c>
      <c r="AG259">
        <v>1.58</v>
      </c>
      <c r="AH259">
        <v>46.38</v>
      </c>
      <c r="AI259">
        <v>140.83000000000001</v>
      </c>
      <c r="AJ259">
        <v>3.23</v>
      </c>
      <c r="AK259">
        <v>982.68</v>
      </c>
      <c r="AL259">
        <v>2.66</v>
      </c>
      <c r="AM259">
        <v>1.51</v>
      </c>
      <c r="AN259">
        <v>350.78</v>
      </c>
      <c r="AO259">
        <v>3.48</v>
      </c>
      <c r="AP259">
        <v>0.39</v>
      </c>
      <c r="AQ259">
        <v>0.34</v>
      </c>
      <c r="AR259">
        <v>1.61</v>
      </c>
      <c r="AS259">
        <v>0.98</v>
      </c>
    </row>
    <row r="260" spans="1:45" ht="15" customHeight="1" x14ac:dyDescent="0.25">
      <c r="A260" s="12">
        <v>2099</v>
      </c>
      <c r="B260" t="s">
        <v>312</v>
      </c>
      <c r="C260">
        <v>11</v>
      </c>
      <c r="D260" t="s">
        <v>469</v>
      </c>
      <c r="E260" s="2" t="s">
        <v>318</v>
      </c>
      <c r="F260" t="s">
        <v>338</v>
      </c>
      <c r="G260">
        <v>3.06</v>
      </c>
      <c r="H260">
        <v>7.4</v>
      </c>
      <c r="I260">
        <v>3.33</v>
      </c>
      <c r="J260">
        <v>2.5</v>
      </c>
      <c r="K260">
        <v>2.62</v>
      </c>
      <c r="L260">
        <v>2.13</v>
      </c>
      <c r="M260">
        <v>2.2799999999999998</v>
      </c>
      <c r="N260">
        <v>34.71</v>
      </c>
      <c r="O260">
        <v>2.25</v>
      </c>
      <c r="P260">
        <v>1.41</v>
      </c>
      <c r="Q260">
        <v>1.52</v>
      </c>
      <c r="R260">
        <v>1.61</v>
      </c>
      <c r="S260">
        <v>1.88</v>
      </c>
      <c r="T260">
        <v>1.25</v>
      </c>
      <c r="U260">
        <v>1.67</v>
      </c>
      <c r="V260">
        <v>1.94</v>
      </c>
      <c r="W260">
        <v>0.66</v>
      </c>
      <c r="X260">
        <v>0.42</v>
      </c>
      <c r="Y260">
        <v>0.76</v>
      </c>
      <c r="Z260">
        <v>0.01</v>
      </c>
      <c r="AA260">
        <v>2.2599999999999998</v>
      </c>
      <c r="AB260">
        <v>1.02</v>
      </c>
      <c r="AC260">
        <v>1</v>
      </c>
      <c r="AD260">
        <v>1.87</v>
      </c>
      <c r="AE260">
        <v>1.55</v>
      </c>
      <c r="AF260">
        <v>1.26</v>
      </c>
      <c r="AG260">
        <v>1.58</v>
      </c>
      <c r="AH260">
        <v>130.04</v>
      </c>
      <c r="AI260">
        <v>130.78</v>
      </c>
      <c r="AJ260">
        <v>3.23</v>
      </c>
      <c r="AK260">
        <v>1037.6500000000001</v>
      </c>
      <c r="AL260">
        <v>2.66</v>
      </c>
      <c r="AM260">
        <v>1.51</v>
      </c>
      <c r="AN260">
        <v>1098.55</v>
      </c>
      <c r="AO260">
        <v>3.48</v>
      </c>
      <c r="AP260">
        <v>0.39</v>
      </c>
      <c r="AQ260">
        <v>0.36</v>
      </c>
      <c r="AR260">
        <v>1.61</v>
      </c>
      <c r="AS260">
        <v>0.98</v>
      </c>
    </row>
    <row r="261" spans="1:45" ht="15" customHeight="1" x14ac:dyDescent="0.25">
      <c r="A261" s="12">
        <v>2099</v>
      </c>
      <c r="B261" t="s">
        <v>312</v>
      </c>
      <c r="C261">
        <v>14</v>
      </c>
      <c r="D261" t="s">
        <v>469</v>
      </c>
      <c r="E261" s="2" t="s">
        <v>318</v>
      </c>
      <c r="F261" t="s">
        <v>338</v>
      </c>
      <c r="G261">
        <v>2.94</v>
      </c>
      <c r="H261">
        <v>7.27</v>
      </c>
      <c r="I261">
        <v>3.33</v>
      </c>
      <c r="J261">
        <v>2.5</v>
      </c>
      <c r="K261">
        <v>2.62</v>
      </c>
      <c r="L261">
        <v>2.1800000000000002</v>
      </c>
      <c r="M261">
        <v>2.2799999999999998</v>
      </c>
      <c r="N261">
        <v>5.93</v>
      </c>
      <c r="O261">
        <v>2.25</v>
      </c>
      <c r="P261">
        <v>1.41</v>
      </c>
      <c r="Q261">
        <v>1.52</v>
      </c>
      <c r="R261">
        <v>1.61</v>
      </c>
      <c r="S261">
        <v>1.88</v>
      </c>
      <c r="T261">
        <v>1.25</v>
      </c>
      <c r="U261">
        <v>1.67</v>
      </c>
      <c r="V261">
        <v>1.94</v>
      </c>
      <c r="W261">
        <v>0.66</v>
      </c>
      <c r="X261">
        <v>0.42</v>
      </c>
      <c r="Y261">
        <v>0.76</v>
      </c>
      <c r="Z261">
        <v>0.01</v>
      </c>
      <c r="AA261">
        <v>2.2599999999999998</v>
      </c>
      <c r="AB261">
        <v>1.02</v>
      </c>
      <c r="AC261">
        <v>1</v>
      </c>
      <c r="AD261">
        <v>1.87</v>
      </c>
      <c r="AE261">
        <v>1.55</v>
      </c>
      <c r="AF261">
        <v>1.26</v>
      </c>
      <c r="AG261">
        <v>1.58</v>
      </c>
      <c r="AH261">
        <v>93.99</v>
      </c>
      <c r="AI261">
        <v>180.84</v>
      </c>
      <c r="AJ261">
        <v>3.23</v>
      </c>
      <c r="AK261">
        <v>1216.9100000000001</v>
      </c>
      <c r="AL261">
        <v>2.66</v>
      </c>
      <c r="AM261">
        <v>1.51</v>
      </c>
      <c r="AN261">
        <v>501.39</v>
      </c>
      <c r="AO261">
        <v>3.48</v>
      </c>
      <c r="AP261">
        <v>0.39</v>
      </c>
      <c r="AQ261">
        <v>0.52</v>
      </c>
      <c r="AR261">
        <v>1.61</v>
      </c>
      <c r="AS261">
        <v>0.98</v>
      </c>
    </row>
    <row r="262" spans="1:45" ht="15" customHeight="1" x14ac:dyDescent="0.25">
      <c r="A262" s="12">
        <v>2099</v>
      </c>
      <c r="B262" t="s">
        <v>312</v>
      </c>
      <c r="C262">
        <v>24</v>
      </c>
      <c r="D262" t="s">
        <v>469</v>
      </c>
      <c r="E262" s="2" t="s">
        <v>318</v>
      </c>
      <c r="F262" t="s">
        <v>338</v>
      </c>
      <c r="G262">
        <v>2.94</v>
      </c>
      <c r="H262">
        <v>12.05</v>
      </c>
      <c r="I262">
        <v>3.33</v>
      </c>
      <c r="J262">
        <v>2.5</v>
      </c>
      <c r="K262">
        <v>2.62</v>
      </c>
      <c r="L262">
        <v>2.13</v>
      </c>
      <c r="M262">
        <v>2.2799999999999998</v>
      </c>
      <c r="N262">
        <v>2.5</v>
      </c>
      <c r="O262">
        <v>2.25</v>
      </c>
      <c r="P262">
        <v>1.41</v>
      </c>
      <c r="Q262">
        <v>1.52</v>
      </c>
      <c r="R262">
        <v>1.61</v>
      </c>
      <c r="S262">
        <v>1.88</v>
      </c>
      <c r="T262">
        <v>1.25</v>
      </c>
      <c r="U262">
        <v>1.67</v>
      </c>
      <c r="V262">
        <v>1.94</v>
      </c>
      <c r="W262">
        <v>0.66</v>
      </c>
      <c r="X262">
        <v>0.42</v>
      </c>
      <c r="Y262">
        <v>0.76</v>
      </c>
      <c r="Z262">
        <v>14.47</v>
      </c>
      <c r="AA262">
        <v>2.2599999999999998</v>
      </c>
      <c r="AB262">
        <v>1.02</v>
      </c>
      <c r="AC262">
        <v>1</v>
      </c>
      <c r="AD262">
        <v>1.87</v>
      </c>
      <c r="AE262">
        <v>1.55</v>
      </c>
      <c r="AF262">
        <v>1.26</v>
      </c>
      <c r="AG262">
        <v>1.58</v>
      </c>
      <c r="AH262">
        <v>71.28</v>
      </c>
      <c r="AI262">
        <v>154.36000000000001</v>
      </c>
      <c r="AJ262">
        <v>3.23</v>
      </c>
      <c r="AK262">
        <v>1111.8800000000001</v>
      </c>
      <c r="AL262">
        <v>2.66</v>
      </c>
      <c r="AM262">
        <v>1.51</v>
      </c>
      <c r="AN262">
        <v>1068.04</v>
      </c>
      <c r="AO262">
        <v>3.48</v>
      </c>
      <c r="AP262">
        <v>1.25</v>
      </c>
      <c r="AQ262">
        <v>0.5</v>
      </c>
      <c r="AR262">
        <v>1.61</v>
      </c>
      <c r="AS262">
        <v>0.98</v>
      </c>
    </row>
    <row r="263" spans="1:45" ht="15" customHeight="1" x14ac:dyDescent="0.25">
      <c r="A263" s="12">
        <v>2100</v>
      </c>
      <c r="B263" t="s">
        <v>313</v>
      </c>
      <c r="C263">
        <v>0</v>
      </c>
      <c r="D263" t="s">
        <v>469</v>
      </c>
      <c r="E263" s="2" t="s">
        <v>318</v>
      </c>
      <c r="F263" t="s">
        <v>338</v>
      </c>
      <c r="G263">
        <v>2.94</v>
      </c>
      <c r="H263">
        <v>18.850000000000001</v>
      </c>
      <c r="I263">
        <v>3.33</v>
      </c>
      <c r="J263">
        <v>2.5</v>
      </c>
      <c r="K263">
        <v>2.62</v>
      </c>
      <c r="L263">
        <v>2.13</v>
      </c>
      <c r="M263">
        <v>89.64</v>
      </c>
      <c r="N263">
        <v>28.57</v>
      </c>
      <c r="O263">
        <v>2.25</v>
      </c>
      <c r="P263">
        <v>1.41</v>
      </c>
      <c r="Q263">
        <v>19.93</v>
      </c>
      <c r="R263">
        <v>1.61</v>
      </c>
      <c r="S263">
        <v>1.88</v>
      </c>
      <c r="T263">
        <v>1.25</v>
      </c>
      <c r="U263">
        <v>1.67</v>
      </c>
      <c r="V263">
        <v>1.94</v>
      </c>
      <c r="W263">
        <v>0.66</v>
      </c>
      <c r="X263">
        <v>2.75</v>
      </c>
      <c r="Y263">
        <v>0.76</v>
      </c>
      <c r="Z263">
        <v>1.94</v>
      </c>
      <c r="AA263">
        <v>2.2599999999999998</v>
      </c>
      <c r="AB263">
        <v>1.02</v>
      </c>
      <c r="AC263">
        <v>1</v>
      </c>
      <c r="AD263">
        <v>1.87</v>
      </c>
      <c r="AE263">
        <v>5.98</v>
      </c>
      <c r="AF263">
        <v>1.26</v>
      </c>
      <c r="AG263">
        <v>1.58</v>
      </c>
      <c r="AH263">
        <v>41.08</v>
      </c>
      <c r="AI263">
        <v>135.72</v>
      </c>
      <c r="AJ263">
        <v>9.51</v>
      </c>
      <c r="AK263">
        <v>722.34</v>
      </c>
      <c r="AL263">
        <v>2.66</v>
      </c>
      <c r="AM263">
        <v>1.51</v>
      </c>
      <c r="AN263">
        <v>326.82</v>
      </c>
      <c r="AO263">
        <v>3.48</v>
      </c>
      <c r="AP263">
        <v>0.39</v>
      </c>
      <c r="AQ263">
        <v>0.5</v>
      </c>
      <c r="AR263">
        <v>1.61</v>
      </c>
      <c r="AS263">
        <v>0.98</v>
      </c>
    </row>
    <row r="264" spans="1:45" ht="15" customHeight="1" x14ac:dyDescent="0.25">
      <c r="A264" s="12">
        <v>2101</v>
      </c>
      <c r="B264" t="s">
        <v>314</v>
      </c>
      <c r="C264">
        <v>0</v>
      </c>
      <c r="D264" t="s">
        <v>469</v>
      </c>
      <c r="E264" s="2" t="s">
        <v>318</v>
      </c>
      <c r="F264" t="s">
        <v>338</v>
      </c>
      <c r="G264">
        <v>6.15</v>
      </c>
      <c r="H264">
        <v>7.79</v>
      </c>
      <c r="I264">
        <v>3.33</v>
      </c>
      <c r="J264">
        <v>2.5</v>
      </c>
      <c r="K264">
        <v>2.62</v>
      </c>
      <c r="L264">
        <v>2.13</v>
      </c>
      <c r="M264">
        <v>2.2799999999999998</v>
      </c>
      <c r="N264">
        <v>1.08</v>
      </c>
      <c r="O264">
        <v>2.25</v>
      </c>
      <c r="P264">
        <v>28.46</v>
      </c>
      <c r="Q264">
        <v>1.52</v>
      </c>
      <c r="R264">
        <v>1.61</v>
      </c>
      <c r="S264">
        <v>1.88</v>
      </c>
      <c r="T264">
        <v>1.25</v>
      </c>
      <c r="U264">
        <v>1.67</v>
      </c>
      <c r="V264">
        <v>1.94</v>
      </c>
      <c r="W264">
        <v>0.66</v>
      </c>
      <c r="X264">
        <v>0.42</v>
      </c>
      <c r="Y264">
        <v>0.76</v>
      </c>
      <c r="Z264">
        <v>1.28</v>
      </c>
      <c r="AA264">
        <v>2.2599999999999998</v>
      </c>
      <c r="AB264">
        <v>1.02</v>
      </c>
      <c r="AC264">
        <v>1</v>
      </c>
      <c r="AD264">
        <v>1.87</v>
      </c>
      <c r="AE264">
        <v>1.55</v>
      </c>
      <c r="AF264">
        <v>1.26</v>
      </c>
      <c r="AG264">
        <v>6.18</v>
      </c>
      <c r="AH264">
        <v>57.7</v>
      </c>
      <c r="AI264">
        <v>121.5</v>
      </c>
      <c r="AJ264">
        <v>3.23</v>
      </c>
      <c r="AK264">
        <v>887.76</v>
      </c>
      <c r="AL264">
        <v>2.66</v>
      </c>
      <c r="AM264">
        <v>69.2</v>
      </c>
      <c r="AN264">
        <v>161.71</v>
      </c>
      <c r="AO264">
        <v>3.48</v>
      </c>
      <c r="AP264">
        <v>0.39</v>
      </c>
      <c r="AQ264">
        <v>0.28000000000000003</v>
      </c>
      <c r="AR264">
        <v>1.61</v>
      </c>
      <c r="AS264">
        <v>34.21</v>
      </c>
    </row>
    <row r="265" spans="1:45" ht="15" customHeight="1" x14ac:dyDescent="0.25">
      <c r="A265" s="12">
        <v>2102</v>
      </c>
      <c r="B265" t="s">
        <v>315</v>
      </c>
      <c r="C265">
        <v>0</v>
      </c>
      <c r="D265" t="s">
        <v>469</v>
      </c>
      <c r="E265" s="2" t="s">
        <v>318</v>
      </c>
      <c r="F265" t="s">
        <v>338</v>
      </c>
      <c r="G265">
        <v>2.94</v>
      </c>
      <c r="H265">
        <v>54.87</v>
      </c>
      <c r="I265">
        <v>8.48</v>
      </c>
      <c r="J265">
        <v>2.5</v>
      </c>
      <c r="K265">
        <v>2.62</v>
      </c>
      <c r="L265">
        <v>7.39</v>
      </c>
      <c r="M265">
        <v>2.2799999999999998</v>
      </c>
      <c r="N265">
        <v>1.08</v>
      </c>
      <c r="O265">
        <v>2.25</v>
      </c>
      <c r="P265">
        <v>11.31</v>
      </c>
      <c r="Q265">
        <v>1.52</v>
      </c>
      <c r="R265">
        <v>1.61</v>
      </c>
      <c r="S265">
        <v>1.88</v>
      </c>
      <c r="T265">
        <v>1.25</v>
      </c>
      <c r="U265">
        <v>1.67</v>
      </c>
      <c r="V265">
        <v>1.94</v>
      </c>
      <c r="W265">
        <v>2.94</v>
      </c>
      <c r="X265">
        <v>0.42</v>
      </c>
      <c r="Y265">
        <v>0.76</v>
      </c>
      <c r="Z265">
        <v>0.03</v>
      </c>
      <c r="AA265">
        <v>2.2599999999999998</v>
      </c>
      <c r="AB265">
        <v>1.02</v>
      </c>
      <c r="AC265">
        <v>1</v>
      </c>
      <c r="AD265">
        <v>1.87</v>
      </c>
      <c r="AE265">
        <v>1.55</v>
      </c>
      <c r="AF265">
        <v>1.26</v>
      </c>
      <c r="AG265">
        <v>1.58</v>
      </c>
      <c r="AH265">
        <v>167.72</v>
      </c>
      <c r="AI265">
        <v>150.63999999999999</v>
      </c>
      <c r="AJ265">
        <v>3.23</v>
      </c>
      <c r="AK265">
        <v>875.65</v>
      </c>
      <c r="AL265">
        <v>10.51</v>
      </c>
      <c r="AM265">
        <v>1.51</v>
      </c>
      <c r="AN265">
        <v>220.46</v>
      </c>
      <c r="AO265">
        <v>3.48</v>
      </c>
      <c r="AP265">
        <v>0.39</v>
      </c>
      <c r="AQ265">
        <v>0.65</v>
      </c>
      <c r="AR265">
        <v>1.61</v>
      </c>
      <c r="AS265">
        <v>33.01</v>
      </c>
    </row>
    <row r="266" spans="1:45" x14ac:dyDescent="0.25">
      <c r="A266">
        <v>3001</v>
      </c>
      <c r="B266" t="s">
        <v>13</v>
      </c>
      <c r="C266">
        <v>0</v>
      </c>
      <c r="D266" t="s">
        <v>470</v>
      </c>
      <c r="E266" t="s">
        <v>318</v>
      </c>
      <c r="F266" t="s">
        <v>338</v>
      </c>
      <c r="G266">
        <v>47.57</v>
      </c>
      <c r="H266">
        <v>65.91</v>
      </c>
      <c r="I266">
        <v>123.71</v>
      </c>
      <c r="J266">
        <v>0.61</v>
      </c>
      <c r="K266">
        <v>341.88</v>
      </c>
      <c r="L266">
        <v>71.89</v>
      </c>
      <c r="M266">
        <v>36.22</v>
      </c>
      <c r="N266">
        <v>214.88</v>
      </c>
      <c r="O266">
        <v>62.29</v>
      </c>
      <c r="P266">
        <v>58.13</v>
      </c>
      <c r="Q266">
        <v>64.39</v>
      </c>
      <c r="R266">
        <v>1.43</v>
      </c>
      <c r="S266">
        <v>58.74</v>
      </c>
      <c r="T266">
        <v>2.69</v>
      </c>
      <c r="U266">
        <v>0.81</v>
      </c>
      <c r="V266">
        <v>35.81</v>
      </c>
      <c r="W266">
        <v>2.13</v>
      </c>
      <c r="X266">
        <v>10.71</v>
      </c>
      <c r="Y266">
        <v>5.23</v>
      </c>
      <c r="Z266">
        <v>14.12</v>
      </c>
      <c r="AA266">
        <v>2.2000000000000002</v>
      </c>
      <c r="AB266">
        <v>19.079999999999998</v>
      </c>
      <c r="AC266">
        <v>24.41</v>
      </c>
      <c r="AD266">
        <v>19.34</v>
      </c>
      <c r="AE266">
        <v>13.29</v>
      </c>
      <c r="AF266">
        <v>7.86</v>
      </c>
      <c r="AG266">
        <v>14.86</v>
      </c>
      <c r="AH266">
        <v>296.47000000000003</v>
      </c>
      <c r="AI266">
        <v>96.37</v>
      </c>
      <c r="AJ266">
        <v>50.48</v>
      </c>
      <c r="AK266">
        <v>605.66999999999996</v>
      </c>
      <c r="AL266">
        <v>15.99</v>
      </c>
      <c r="AM266">
        <v>45.45</v>
      </c>
      <c r="AN266">
        <v>3100.64</v>
      </c>
      <c r="AO266" t="s">
        <v>334</v>
      </c>
      <c r="AP266">
        <v>9.08</v>
      </c>
      <c r="AQ266">
        <v>5.5</v>
      </c>
      <c r="AR266">
        <v>61.9</v>
      </c>
      <c r="AS266">
        <v>217.22</v>
      </c>
    </row>
    <row r="267" spans="1:45" ht="16.5" customHeight="1" x14ac:dyDescent="0.25">
      <c r="A267">
        <v>3001</v>
      </c>
      <c r="B267" t="s">
        <v>13</v>
      </c>
      <c r="C267">
        <v>3</v>
      </c>
      <c r="D267" t="s">
        <v>470</v>
      </c>
      <c r="E267" t="s">
        <v>318</v>
      </c>
      <c r="F267" t="s">
        <v>338</v>
      </c>
      <c r="G267">
        <v>88.21</v>
      </c>
      <c r="H267">
        <v>96.71</v>
      </c>
      <c r="I267">
        <v>99.91</v>
      </c>
      <c r="J267">
        <v>1.71</v>
      </c>
      <c r="K267">
        <v>175.93</v>
      </c>
      <c r="L267">
        <v>137.72</v>
      </c>
      <c r="M267">
        <v>47.64</v>
      </c>
      <c r="N267">
        <v>575.62</v>
      </c>
      <c r="O267">
        <v>48.2</v>
      </c>
      <c r="P267">
        <v>34.729999999999997</v>
      </c>
      <c r="Q267">
        <v>54.59</v>
      </c>
      <c r="R267">
        <v>1364.66</v>
      </c>
      <c r="S267">
        <v>189.45</v>
      </c>
      <c r="T267">
        <v>1.94</v>
      </c>
      <c r="U267">
        <v>1.03</v>
      </c>
      <c r="V267">
        <v>7.91</v>
      </c>
      <c r="W267">
        <v>1.71</v>
      </c>
      <c r="X267">
        <v>878.52</v>
      </c>
      <c r="Y267">
        <v>20.49</v>
      </c>
      <c r="Z267">
        <v>6816.08</v>
      </c>
      <c r="AA267">
        <v>1.56</v>
      </c>
      <c r="AB267">
        <v>17.14</v>
      </c>
      <c r="AC267">
        <v>21.28</v>
      </c>
      <c r="AD267">
        <v>7.15</v>
      </c>
      <c r="AE267">
        <v>9.8000000000000007</v>
      </c>
      <c r="AF267">
        <v>3.81</v>
      </c>
      <c r="AG267">
        <v>3.86</v>
      </c>
      <c r="AH267">
        <v>67.7</v>
      </c>
      <c r="AI267">
        <v>303.27999999999997</v>
      </c>
      <c r="AJ267">
        <v>45.29</v>
      </c>
      <c r="AK267">
        <v>328.68</v>
      </c>
      <c r="AL267">
        <v>448.04</v>
      </c>
      <c r="AM267">
        <v>848.87</v>
      </c>
      <c r="AN267">
        <v>9893.0300000000007</v>
      </c>
      <c r="AO267" t="s">
        <v>334</v>
      </c>
      <c r="AP267">
        <v>12.92</v>
      </c>
      <c r="AQ267">
        <v>104.62</v>
      </c>
      <c r="AR267">
        <v>8.33</v>
      </c>
      <c r="AS267">
        <v>151.76</v>
      </c>
    </row>
    <row r="268" spans="1:45" x14ac:dyDescent="0.25">
      <c r="A268">
        <v>3001</v>
      </c>
      <c r="B268" t="s">
        <v>13</v>
      </c>
      <c r="C268">
        <v>11</v>
      </c>
      <c r="D268" t="s">
        <v>470</v>
      </c>
      <c r="E268" t="s">
        <v>318</v>
      </c>
      <c r="F268" t="s">
        <v>335</v>
      </c>
      <c r="G268">
        <v>87.28</v>
      </c>
      <c r="H268">
        <v>121.36</v>
      </c>
      <c r="I268">
        <v>114.66</v>
      </c>
      <c r="J268">
        <v>3.25</v>
      </c>
      <c r="K268">
        <v>283.24</v>
      </c>
      <c r="L268">
        <v>49.14</v>
      </c>
      <c r="M268">
        <v>39.44</v>
      </c>
      <c r="N268">
        <v>1473.38</v>
      </c>
      <c r="O268">
        <v>55.29</v>
      </c>
      <c r="P268">
        <v>54.98</v>
      </c>
      <c r="Q268">
        <v>59.06</v>
      </c>
      <c r="R268">
        <v>1.43</v>
      </c>
      <c r="S268">
        <v>46.83</v>
      </c>
      <c r="T268">
        <v>1.62</v>
      </c>
      <c r="U268">
        <v>0.76</v>
      </c>
      <c r="V268">
        <v>22.41</v>
      </c>
      <c r="W268">
        <v>1.92</v>
      </c>
      <c r="X268">
        <v>10.41</v>
      </c>
      <c r="Y268">
        <v>2.4700000000000002</v>
      </c>
      <c r="Z268">
        <v>13.44</v>
      </c>
      <c r="AA268">
        <v>1.5</v>
      </c>
      <c r="AB268">
        <v>16.02</v>
      </c>
      <c r="AC268">
        <v>25.26</v>
      </c>
      <c r="AD268">
        <v>16.71</v>
      </c>
      <c r="AE268">
        <v>13.41</v>
      </c>
      <c r="AF268">
        <v>6.8</v>
      </c>
      <c r="AG268">
        <v>6.51</v>
      </c>
      <c r="AH268">
        <v>186.95</v>
      </c>
      <c r="AI268">
        <v>264.77999999999997</v>
      </c>
      <c r="AJ268">
        <v>57.78</v>
      </c>
      <c r="AK268">
        <v>883.52</v>
      </c>
      <c r="AL268">
        <v>10.83</v>
      </c>
      <c r="AM268">
        <v>60.15</v>
      </c>
      <c r="AN268">
        <v>8531.67</v>
      </c>
      <c r="AO268" t="s">
        <v>334</v>
      </c>
      <c r="AP268">
        <v>16.14</v>
      </c>
      <c r="AQ268">
        <v>9.17</v>
      </c>
      <c r="AR268">
        <v>15.98</v>
      </c>
      <c r="AS268">
        <v>164.08</v>
      </c>
    </row>
    <row r="269" spans="1:45" x14ac:dyDescent="0.25">
      <c r="A269">
        <v>3001</v>
      </c>
      <c r="B269" t="s">
        <v>13</v>
      </c>
      <c r="C269">
        <v>39</v>
      </c>
      <c r="D269" t="s">
        <v>470</v>
      </c>
      <c r="E269" t="s">
        <v>318</v>
      </c>
      <c r="F269" t="s">
        <v>338</v>
      </c>
      <c r="G269">
        <v>24.53</v>
      </c>
      <c r="H269">
        <v>66.42</v>
      </c>
      <c r="I269">
        <v>76.900000000000006</v>
      </c>
      <c r="J269">
        <v>0.61</v>
      </c>
      <c r="K269">
        <v>94.76</v>
      </c>
      <c r="L269">
        <v>39.11</v>
      </c>
      <c r="M269">
        <v>23.37</v>
      </c>
      <c r="N269">
        <v>238.44</v>
      </c>
      <c r="O269">
        <v>32.479999999999997</v>
      </c>
      <c r="P269">
        <v>23.58</v>
      </c>
      <c r="Q269">
        <v>54.48</v>
      </c>
      <c r="R269">
        <v>1.43</v>
      </c>
      <c r="S269">
        <v>48.3</v>
      </c>
      <c r="T269">
        <v>1.51</v>
      </c>
      <c r="U269">
        <v>0.76</v>
      </c>
      <c r="V269">
        <v>10.08</v>
      </c>
      <c r="W269">
        <v>1.54</v>
      </c>
      <c r="X269">
        <v>6.97</v>
      </c>
      <c r="Y269">
        <v>1.67</v>
      </c>
      <c r="Z269">
        <v>31.32</v>
      </c>
      <c r="AA269">
        <v>1.3</v>
      </c>
      <c r="AB269">
        <v>11.68</v>
      </c>
      <c r="AC269">
        <v>15.12</v>
      </c>
      <c r="AD269">
        <v>3.85</v>
      </c>
      <c r="AE269">
        <v>13.46</v>
      </c>
      <c r="AF269">
        <v>4.91</v>
      </c>
      <c r="AG269">
        <v>2.69</v>
      </c>
      <c r="AH269">
        <v>108.38</v>
      </c>
      <c r="AI269">
        <v>265.10000000000002</v>
      </c>
      <c r="AJ269">
        <v>48.42</v>
      </c>
      <c r="AK269">
        <v>899.26</v>
      </c>
      <c r="AL269">
        <v>77.849999999999994</v>
      </c>
      <c r="AM269">
        <v>108</v>
      </c>
      <c r="AN269">
        <v>1561.35</v>
      </c>
      <c r="AO269" t="s">
        <v>334</v>
      </c>
      <c r="AP269">
        <v>7.41</v>
      </c>
      <c r="AQ269">
        <v>48.84</v>
      </c>
      <c r="AR269">
        <v>11.17</v>
      </c>
      <c r="AS269">
        <v>117.18</v>
      </c>
    </row>
    <row r="270" spans="1:45" x14ac:dyDescent="0.25">
      <c r="A270">
        <v>3002</v>
      </c>
      <c r="B270" t="s">
        <v>14</v>
      </c>
      <c r="C270">
        <v>0</v>
      </c>
      <c r="D270" t="s">
        <v>470</v>
      </c>
      <c r="E270" t="s">
        <v>318</v>
      </c>
      <c r="F270" t="s">
        <v>338</v>
      </c>
      <c r="G270">
        <v>7.07</v>
      </c>
      <c r="H270">
        <v>43.72</v>
      </c>
      <c r="I270">
        <v>43.57</v>
      </c>
      <c r="J270">
        <v>0.61</v>
      </c>
      <c r="K270">
        <v>28.23</v>
      </c>
      <c r="L270">
        <v>28.57</v>
      </c>
      <c r="M270">
        <v>7.78</v>
      </c>
      <c r="N270">
        <v>366.95</v>
      </c>
      <c r="O270">
        <v>7.24</v>
      </c>
      <c r="P270">
        <v>7.68</v>
      </c>
      <c r="Q270">
        <v>1.1399999999999999</v>
      </c>
      <c r="R270">
        <v>1.43</v>
      </c>
      <c r="S270">
        <v>14.32</v>
      </c>
      <c r="T270">
        <v>1.51</v>
      </c>
      <c r="U270">
        <v>0.76</v>
      </c>
      <c r="V270">
        <v>0.28000000000000003</v>
      </c>
      <c r="W270">
        <v>1.24</v>
      </c>
      <c r="X270">
        <v>1.42</v>
      </c>
      <c r="Y270">
        <v>0.4</v>
      </c>
      <c r="Z270">
        <v>5.85</v>
      </c>
      <c r="AA270">
        <v>1.3</v>
      </c>
      <c r="AB270">
        <v>1.35</v>
      </c>
      <c r="AC270">
        <v>1.95</v>
      </c>
      <c r="AD270">
        <v>2.38</v>
      </c>
      <c r="AE270">
        <v>1.1100000000000001</v>
      </c>
      <c r="AF270">
        <v>0.7</v>
      </c>
      <c r="AG270">
        <v>2.4700000000000002</v>
      </c>
      <c r="AH270">
        <v>129.59</v>
      </c>
      <c r="AI270">
        <v>126.85</v>
      </c>
      <c r="AJ270">
        <v>5.22</v>
      </c>
      <c r="AK270">
        <v>1092.26</v>
      </c>
      <c r="AL270">
        <v>1.98</v>
      </c>
      <c r="AM270">
        <v>11.07</v>
      </c>
      <c r="AN270">
        <v>1620.84</v>
      </c>
      <c r="AO270" t="s">
        <v>334</v>
      </c>
      <c r="AP270">
        <v>4.22</v>
      </c>
      <c r="AQ270">
        <v>2.78</v>
      </c>
      <c r="AR270">
        <v>1.1000000000000001</v>
      </c>
      <c r="AS270">
        <v>75.739999999999995</v>
      </c>
    </row>
    <row r="271" spans="1:45" x14ac:dyDescent="0.25">
      <c r="A271">
        <v>3002</v>
      </c>
      <c r="B271" t="s">
        <v>14</v>
      </c>
      <c r="C271">
        <v>39</v>
      </c>
      <c r="D271" t="s">
        <v>470</v>
      </c>
      <c r="E271" t="s">
        <v>318</v>
      </c>
      <c r="F271" t="s">
        <v>338</v>
      </c>
      <c r="G271">
        <v>3.06</v>
      </c>
      <c r="H271">
        <v>34.19</v>
      </c>
      <c r="I271">
        <v>26.2</v>
      </c>
      <c r="J271">
        <v>0.61</v>
      </c>
      <c r="K271">
        <v>11.31</v>
      </c>
      <c r="L271">
        <v>61.04</v>
      </c>
      <c r="M271">
        <v>5.18</v>
      </c>
      <c r="N271">
        <v>174.36</v>
      </c>
      <c r="O271">
        <v>4.88</v>
      </c>
      <c r="P271">
        <v>5.92</v>
      </c>
      <c r="Q271">
        <v>1.1399999999999999</v>
      </c>
      <c r="R271">
        <v>1.43</v>
      </c>
      <c r="S271">
        <v>3.24</v>
      </c>
      <c r="T271">
        <v>1.51</v>
      </c>
      <c r="U271">
        <v>0.76</v>
      </c>
      <c r="V271">
        <v>0.28000000000000003</v>
      </c>
      <c r="W271">
        <v>1.24</v>
      </c>
      <c r="X271">
        <v>1.69</v>
      </c>
      <c r="Y271">
        <v>0.4</v>
      </c>
      <c r="Z271">
        <v>2.27</v>
      </c>
      <c r="AA271">
        <v>1.3</v>
      </c>
      <c r="AB271">
        <v>1.35</v>
      </c>
      <c r="AC271">
        <v>1.95</v>
      </c>
      <c r="AD271">
        <v>1.65</v>
      </c>
      <c r="AE271">
        <v>1.1100000000000001</v>
      </c>
      <c r="AF271">
        <v>0.7</v>
      </c>
      <c r="AG271">
        <v>1.57</v>
      </c>
      <c r="AH271">
        <v>115.81</v>
      </c>
      <c r="AI271">
        <v>196.64</v>
      </c>
      <c r="AJ271">
        <v>4.0199999999999996</v>
      </c>
      <c r="AK271">
        <v>1228.47</v>
      </c>
      <c r="AL271">
        <v>1.98</v>
      </c>
      <c r="AM271">
        <v>11.56</v>
      </c>
      <c r="AN271">
        <v>557.14</v>
      </c>
      <c r="AO271" t="s">
        <v>334</v>
      </c>
      <c r="AP271">
        <v>2.39</v>
      </c>
      <c r="AQ271">
        <v>5.53</v>
      </c>
      <c r="AR271">
        <v>1.1000000000000001</v>
      </c>
      <c r="AS271">
        <v>48.1</v>
      </c>
    </row>
    <row r="272" spans="1:45" x14ac:dyDescent="0.25">
      <c r="A272">
        <v>3003</v>
      </c>
      <c r="B272" t="s">
        <v>15</v>
      </c>
      <c r="C272">
        <v>3</v>
      </c>
      <c r="D272" t="s">
        <v>470</v>
      </c>
      <c r="E272" t="s">
        <v>318</v>
      </c>
      <c r="F272" t="s">
        <v>338</v>
      </c>
      <c r="G272">
        <v>23.57</v>
      </c>
      <c r="H272">
        <v>111.85</v>
      </c>
      <c r="I272">
        <v>65.11</v>
      </c>
      <c r="J272">
        <v>3.25</v>
      </c>
      <c r="K272">
        <v>88.71</v>
      </c>
      <c r="L272">
        <v>60.23</v>
      </c>
      <c r="M272">
        <v>17.02</v>
      </c>
      <c r="N272">
        <v>321.67</v>
      </c>
      <c r="O272">
        <v>15.65</v>
      </c>
      <c r="P272">
        <v>4.46</v>
      </c>
      <c r="Q272">
        <v>1.1399999999999999</v>
      </c>
      <c r="R272">
        <v>115.3</v>
      </c>
      <c r="S272">
        <v>65.75</v>
      </c>
      <c r="T272">
        <v>1.51</v>
      </c>
      <c r="U272">
        <v>0.76</v>
      </c>
      <c r="V272">
        <v>0.28000000000000003</v>
      </c>
      <c r="W272">
        <v>1.24</v>
      </c>
      <c r="X272">
        <v>106.1</v>
      </c>
      <c r="Y272">
        <v>6.21</v>
      </c>
      <c r="Z272">
        <v>671.24</v>
      </c>
      <c r="AA272">
        <v>1.3</v>
      </c>
      <c r="AB272">
        <v>2.68</v>
      </c>
      <c r="AC272">
        <v>2.21</v>
      </c>
      <c r="AD272">
        <v>3.39</v>
      </c>
      <c r="AE272">
        <v>1.1100000000000001</v>
      </c>
      <c r="AF272">
        <v>0.76</v>
      </c>
      <c r="AG272">
        <v>1.57</v>
      </c>
      <c r="AH272">
        <v>139.81</v>
      </c>
      <c r="AI272">
        <v>200.93</v>
      </c>
      <c r="AJ272">
        <v>10.56</v>
      </c>
      <c r="AK272">
        <v>880.19</v>
      </c>
      <c r="AL272">
        <v>136.43</v>
      </c>
      <c r="AM272">
        <v>325.19</v>
      </c>
      <c r="AN272">
        <v>4503.1400000000003</v>
      </c>
      <c r="AO272" t="s">
        <v>334</v>
      </c>
      <c r="AP272">
        <v>5.35</v>
      </c>
      <c r="AQ272">
        <v>54.07</v>
      </c>
      <c r="AR272">
        <v>1.1000000000000001</v>
      </c>
      <c r="AS272">
        <v>76.94</v>
      </c>
    </row>
    <row r="273" spans="1:45" x14ac:dyDescent="0.25">
      <c r="A273">
        <v>3003</v>
      </c>
      <c r="B273" t="s">
        <v>15</v>
      </c>
      <c r="C273">
        <v>39</v>
      </c>
      <c r="D273" t="s">
        <v>470</v>
      </c>
      <c r="E273" t="s">
        <v>318</v>
      </c>
      <c r="F273" t="s">
        <v>338</v>
      </c>
      <c r="G273">
        <v>8.6</v>
      </c>
      <c r="H273">
        <v>119.85</v>
      </c>
      <c r="I273">
        <v>37.6</v>
      </c>
      <c r="J273">
        <v>1.4</v>
      </c>
      <c r="K273">
        <v>33.56</v>
      </c>
      <c r="L273">
        <v>53.27</v>
      </c>
      <c r="M273">
        <v>7.62</v>
      </c>
      <c r="N273">
        <v>44.5</v>
      </c>
      <c r="O273">
        <v>5.65</v>
      </c>
      <c r="P273">
        <v>2</v>
      </c>
      <c r="Q273">
        <v>1.1399999999999999</v>
      </c>
      <c r="R273">
        <v>1.43</v>
      </c>
      <c r="S273">
        <v>8.8000000000000007</v>
      </c>
      <c r="T273">
        <v>1.51</v>
      </c>
      <c r="U273">
        <v>0.76</v>
      </c>
      <c r="V273">
        <v>0.28000000000000003</v>
      </c>
      <c r="W273">
        <v>1.24</v>
      </c>
      <c r="X273">
        <v>2.11</v>
      </c>
      <c r="Y273">
        <v>0.4</v>
      </c>
      <c r="Z273">
        <v>6.99</v>
      </c>
      <c r="AA273">
        <v>1.3</v>
      </c>
      <c r="AB273">
        <v>4.75</v>
      </c>
      <c r="AC273">
        <v>1.95</v>
      </c>
      <c r="AD273">
        <v>1.65</v>
      </c>
      <c r="AE273">
        <v>1.1100000000000001</v>
      </c>
      <c r="AF273">
        <v>1.05</v>
      </c>
      <c r="AG273">
        <v>1.57</v>
      </c>
      <c r="AH273">
        <v>279.27999999999997</v>
      </c>
      <c r="AI273">
        <v>216.61</v>
      </c>
      <c r="AJ273">
        <v>4.0199999999999996</v>
      </c>
      <c r="AK273">
        <v>999</v>
      </c>
      <c r="AL273">
        <v>10.67</v>
      </c>
      <c r="AM273">
        <v>22.3</v>
      </c>
      <c r="AN273">
        <v>1159.6400000000001</v>
      </c>
      <c r="AO273" t="s">
        <v>334</v>
      </c>
      <c r="AP273">
        <v>1.01</v>
      </c>
      <c r="AQ273">
        <v>18.95</v>
      </c>
      <c r="AR273">
        <v>1.1000000000000001</v>
      </c>
      <c r="AS273">
        <v>29.51</v>
      </c>
    </row>
    <row r="274" spans="1:45" x14ac:dyDescent="0.25">
      <c r="A274">
        <v>3010</v>
      </c>
      <c r="B274" t="s">
        <v>22</v>
      </c>
      <c r="C274">
        <v>0</v>
      </c>
      <c r="D274" t="s">
        <v>470</v>
      </c>
      <c r="E274" t="s">
        <v>318</v>
      </c>
      <c r="F274" t="s">
        <v>338</v>
      </c>
      <c r="G274">
        <v>102.79</v>
      </c>
      <c r="H274">
        <v>76.62</v>
      </c>
      <c r="I274">
        <v>74.27</v>
      </c>
      <c r="J274">
        <v>56.49</v>
      </c>
      <c r="K274">
        <v>161.61000000000001</v>
      </c>
      <c r="L274">
        <v>71.89</v>
      </c>
      <c r="M274">
        <v>14.43</v>
      </c>
      <c r="N274">
        <v>366.71</v>
      </c>
      <c r="O274">
        <v>21.13</v>
      </c>
      <c r="P274">
        <v>32.5</v>
      </c>
      <c r="Q274">
        <v>3.34</v>
      </c>
      <c r="R274">
        <v>40.549999999999997</v>
      </c>
      <c r="S274">
        <v>103.64</v>
      </c>
      <c r="T274">
        <v>1.51</v>
      </c>
      <c r="U274">
        <v>0.76</v>
      </c>
      <c r="V274">
        <v>10.73</v>
      </c>
      <c r="W274">
        <v>4.3499999999999996</v>
      </c>
      <c r="X274">
        <v>146.58000000000001</v>
      </c>
      <c r="Y274">
        <v>9.77</v>
      </c>
      <c r="Z274">
        <v>757.87</v>
      </c>
      <c r="AA274">
        <v>1.3</v>
      </c>
      <c r="AB274">
        <v>1.35</v>
      </c>
      <c r="AC274">
        <v>4.99</v>
      </c>
      <c r="AD274">
        <v>5.95</v>
      </c>
      <c r="AE274">
        <v>4.75</v>
      </c>
      <c r="AF274">
        <v>1.71</v>
      </c>
      <c r="AG274">
        <v>13.2</v>
      </c>
      <c r="AH274">
        <v>1568.55</v>
      </c>
      <c r="AI274">
        <v>99.27</v>
      </c>
      <c r="AJ274">
        <v>17.489999999999998</v>
      </c>
      <c r="AK274">
        <v>1135.01</v>
      </c>
      <c r="AL274">
        <v>589.82000000000005</v>
      </c>
      <c r="AM274">
        <v>540.70000000000005</v>
      </c>
      <c r="AN274">
        <v>1386.14</v>
      </c>
      <c r="AO274" t="s">
        <v>334</v>
      </c>
      <c r="AP274">
        <v>9.35</v>
      </c>
      <c r="AQ274">
        <v>89.56</v>
      </c>
      <c r="AR274">
        <v>1.1000000000000001</v>
      </c>
      <c r="AS274">
        <v>183.41</v>
      </c>
    </row>
    <row r="275" spans="1:45" x14ac:dyDescent="0.25">
      <c r="A275">
        <v>3011</v>
      </c>
      <c r="B275" t="s">
        <v>23</v>
      </c>
      <c r="C275">
        <v>0</v>
      </c>
      <c r="D275" t="s">
        <v>470</v>
      </c>
      <c r="E275" t="s">
        <v>318</v>
      </c>
      <c r="F275" t="s">
        <v>338</v>
      </c>
      <c r="G275">
        <v>26.69</v>
      </c>
      <c r="H275">
        <v>74.900000000000006</v>
      </c>
      <c r="I275">
        <v>111.01</v>
      </c>
      <c r="J275">
        <v>17.079999999999998</v>
      </c>
      <c r="K275">
        <v>282.41000000000003</v>
      </c>
      <c r="L275">
        <v>189.48</v>
      </c>
      <c r="M275">
        <v>29.79</v>
      </c>
      <c r="N275">
        <v>796.76</v>
      </c>
      <c r="O275">
        <v>67.739999999999995</v>
      </c>
      <c r="P275">
        <v>18.46</v>
      </c>
      <c r="Q275">
        <v>5.29</v>
      </c>
      <c r="R275">
        <v>35.21</v>
      </c>
      <c r="S275">
        <v>225.53</v>
      </c>
      <c r="T275">
        <v>5.64</v>
      </c>
      <c r="U275">
        <v>2.4</v>
      </c>
      <c r="V275">
        <v>3.49</v>
      </c>
      <c r="W275">
        <v>4.26</v>
      </c>
      <c r="X275">
        <v>135.02000000000001</v>
      </c>
      <c r="Y275">
        <v>15.65</v>
      </c>
      <c r="Z275">
        <v>355.22</v>
      </c>
      <c r="AA275">
        <v>2.04</v>
      </c>
      <c r="AB275">
        <v>3.71</v>
      </c>
      <c r="AC275">
        <v>78.56</v>
      </c>
      <c r="AD275">
        <v>12.14</v>
      </c>
      <c r="AE275">
        <v>2.06</v>
      </c>
      <c r="AF275">
        <v>2.02</v>
      </c>
      <c r="AG275">
        <v>8.44</v>
      </c>
      <c r="AH275">
        <v>955.33</v>
      </c>
      <c r="AI275">
        <v>136.97</v>
      </c>
      <c r="AJ275">
        <v>38.25</v>
      </c>
      <c r="AK275">
        <v>1042.07</v>
      </c>
      <c r="AL275">
        <v>168.79</v>
      </c>
      <c r="AM275">
        <v>510.4</v>
      </c>
      <c r="AN275">
        <v>1296.8699999999999</v>
      </c>
      <c r="AO275" t="s">
        <v>334</v>
      </c>
      <c r="AP275">
        <v>13.04</v>
      </c>
      <c r="AQ275">
        <v>101.33</v>
      </c>
      <c r="AR275">
        <v>12.14</v>
      </c>
      <c r="AS275">
        <v>151.76</v>
      </c>
    </row>
    <row r="276" spans="1:45" x14ac:dyDescent="0.25">
      <c r="A276">
        <v>3012</v>
      </c>
      <c r="B276" t="s">
        <v>24</v>
      </c>
      <c r="C276">
        <v>0</v>
      </c>
      <c r="D276" t="s">
        <v>470</v>
      </c>
      <c r="E276" t="s">
        <v>318</v>
      </c>
      <c r="F276" t="s">
        <v>338</v>
      </c>
      <c r="G276">
        <v>8.6</v>
      </c>
      <c r="H276">
        <v>116.17</v>
      </c>
      <c r="I276">
        <v>66.8</v>
      </c>
      <c r="J276">
        <v>30.45</v>
      </c>
      <c r="K276">
        <v>97.15</v>
      </c>
      <c r="L276">
        <v>82.12</v>
      </c>
      <c r="M276">
        <v>16.329999999999998</v>
      </c>
      <c r="N276">
        <v>264.95999999999998</v>
      </c>
      <c r="O276">
        <v>20.82</v>
      </c>
      <c r="P276">
        <v>36.5</v>
      </c>
      <c r="Q276">
        <v>1.1399999999999999</v>
      </c>
      <c r="R276">
        <v>30.42</v>
      </c>
      <c r="S276">
        <v>9.17</v>
      </c>
      <c r="T276">
        <v>1.51</v>
      </c>
      <c r="U276">
        <v>0.76</v>
      </c>
      <c r="V276">
        <v>0.28000000000000003</v>
      </c>
      <c r="W276">
        <v>1.24</v>
      </c>
      <c r="X276">
        <v>101.56</v>
      </c>
      <c r="Y276">
        <v>4.68</v>
      </c>
      <c r="Z276">
        <v>370.35</v>
      </c>
      <c r="AA276">
        <v>1.3</v>
      </c>
      <c r="AB276">
        <v>2.79</v>
      </c>
      <c r="AC276">
        <v>5.7</v>
      </c>
      <c r="AD276">
        <v>6.81</v>
      </c>
      <c r="AE276">
        <v>1.1100000000000001</v>
      </c>
      <c r="AF276">
        <v>1.44</v>
      </c>
      <c r="AG276">
        <v>9.16</v>
      </c>
      <c r="AH276">
        <v>729.04</v>
      </c>
      <c r="AI276">
        <v>352.4</v>
      </c>
      <c r="AJ276">
        <v>23.17</v>
      </c>
      <c r="AK276">
        <v>914.7</v>
      </c>
      <c r="AL276">
        <v>208.4</v>
      </c>
      <c r="AM276">
        <v>248.04</v>
      </c>
      <c r="AN276">
        <v>1392.47</v>
      </c>
      <c r="AO276" t="s">
        <v>334</v>
      </c>
      <c r="AP276">
        <v>3.45</v>
      </c>
      <c r="AQ276">
        <v>37.96</v>
      </c>
      <c r="AR276">
        <v>1.1000000000000001</v>
      </c>
      <c r="AS276">
        <v>227.15</v>
      </c>
    </row>
    <row r="277" spans="1:45" x14ac:dyDescent="0.25">
      <c r="A277">
        <v>3015</v>
      </c>
      <c r="B277" t="s">
        <v>27</v>
      </c>
      <c r="C277">
        <v>0</v>
      </c>
      <c r="D277" t="s">
        <v>470</v>
      </c>
      <c r="E277" t="s">
        <v>318</v>
      </c>
      <c r="F277" t="s">
        <v>338</v>
      </c>
      <c r="G277">
        <v>70.25</v>
      </c>
      <c r="H277">
        <v>49.94</v>
      </c>
      <c r="I277">
        <v>107.3</v>
      </c>
      <c r="J277">
        <v>171.57</v>
      </c>
      <c r="K277">
        <v>87.5</v>
      </c>
      <c r="L277">
        <v>63.88</v>
      </c>
      <c r="M277">
        <v>24.61</v>
      </c>
      <c r="N277">
        <v>212.22</v>
      </c>
      <c r="O277">
        <v>18.989999999999998</v>
      </c>
      <c r="P277">
        <v>151.68</v>
      </c>
      <c r="Q277">
        <v>55.51</v>
      </c>
      <c r="R277">
        <v>53.49</v>
      </c>
      <c r="S277">
        <v>46.83</v>
      </c>
      <c r="T277">
        <v>1.88</v>
      </c>
      <c r="U277">
        <v>0.76</v>
      </c>
      <c r="V277">
        <v>4.47</v>
      </c>
      <c r="W277">
        <v>1.24</v>
      </c>
      <c r="X277">
        <v>40.06</v>
      </c>
      <c r="Y277">
        <v>5.93</v>
      </c>
      <c r="Z277">
        <v>278.01</v>
      </c>
      <c r="AA277">
        <v>1.39</v>
      </c>
      <c r="AB277">
        <v>1.35</v>
      </c>
      <c r="AC277">
        <v>4.3099999999999996</v>
      </c>
      <c r="AD277">
        <v>6.98</v>
      </c>
      <c r="AE277">
        <v>1.1100000000000001</v>
      </c>
      <c r="AF277">
        <v>2.2200000000000002</v>
      </c>
      <c r="AG277">
        <v>57.58</v>
      </c>
      <c r="AH277">
        <v>80.17</v>
      </c>
      <c r="AI277">
        <v>63.82</v>
      </c>
      <c r="AJ277">
        <v>18.27</v>
      </c>
      <c r="AK277">
        <v>821.95</v>
      </c>
      <c r="AL277">
        <v>88.63</v>
      </c>
      <c r="AM277">
        <v>234.89</v>
      </c>
      <c r="AN277">
        <v>1328.24</v>
      </c>
      <c r="AO277" t="s">
        <v>334</v>
      </c>
      <c r="AP277">
        <v>6.39</v>
      </c>
      <c r="AQ277">
        <v>13.11</v>
      </c>
      <c r="AR277">
        <v>1.1000000000000001</v>
      </c>
      <c r="AS277">
        <v>324.81</v>
      </c>
    </row>
    <row r="278" spans="1:45" x14ac:dyDescent="0.25">
      <c r="A278">
        <v>3016</v>
      </c>
      <c r="B278" t="s">
        <v>28</v>
      </c>
      <c r="C278">
        <v>0</v>
      </c>
      <c r="D278" t="s">
        <v>470</v>
      </c>
      <c r="E278" t="s">
        <v>318</v>
      </c>
      <c r="F278" t="s">
        <v>338</v>
      </c>
      <c r="G278">
        <v>15.43</v>
      </c>
      <c r="H278">
        <v>55.6</v>
      </c>
      <c r="I278">
        <v>56</v>
      </c>
      <c r="J278">
        <v>0.61</v>
      </c>
      <c r="K278">
        <v>62.45</v>
      </c>
      <c r="L278">
        <v>45.81</v>
      </c>
      <c r="M278">
        <v>13.91</v>
      </c>
      <c r="N278">
        <v>449.85</v>
      </c>
      <c r="O278">
        <v>12.67</v>
      </c>
      <c r="P278">
        <v>25.67</v>
      </c>
      <c r="Q278">
        <v>4.47</v>
      </c>
      <c r="R278">
        <v>47.41</v>
      </c>
      <c r="S278">
        <v>30.88</v>
      </c>
      <c r="T278">
        <v>1.51</v>
      </c>
      <c r="U278">
        <v>0.76</v>
      </c>
      <c r="V278">
        <v>0.28000000000000003</v>
      </c>
      <c r="W278">
        <v>1.24</v>
      </c>
      <c r="X278">
        <v>91.28</v>
      </c>
      <c r="Y278">
        <v>1.79</v>
      </c>
      <c r="Z278">
        <v>104.04</v>
      </c>
      <c r="AA278">
        <v>1.3</v>
      </c>
      <c r="AB278">
        <v>1.35</v>
      </c>
      <c r="AC278">
        <v>6.18</v>
      </c>
      <c r="AD278">
        <v>3.39</v>
      </c>
      <c r="AE278">
        <v>1.1100000000000001</v>
      </c>
      <c r="AF278">
        <v>0.92</v>
      </c>
      <c r="AG278">
        <v>1.57</v>
      </c>
      <c r="AH278">
        <v>3863.84</v>
      </c>
      <c r="AI278">
        <v>130.28</v>
      </c>
      <c r="AJ278">
        <v>6.97</v>
      </c>
      <c r="AK278">
        <v>906.53</v>
      </c>
      <c r="AL278">
        <v>150.47999999999999</v>
      </c>
      <c r="AM278">
        <v>574.62</v>
      </c>
      <c r="AN278">
        <v>1819.85</v>
      </c>
      <c r="AO278" t="s">
        <v>334</v>
      </c>
      <c r="AP278">
        <v>5.16</v>
      </c>
      <c r="AQ278">
        <v>62.05</v>
      </c>
      <c r="AR278">
        <v>1.1000000000000001</v>
      </c>
      <c r="AS278">
        <v>50.96</v>
      </c>
    </row>
    <row r="279" spans="1:45" x14ac:dyDescent="0.25">
      <c r="A279">
        <v>3016</v>
      </c>
      <c r="B279" t="s">
        <v>28</v>
      </c>
      <c r="C279">
        <v>9</v>
      </c>
      <c r="D279" t="s">
        <v>470</v>
      </c>
      <c r="E279" t="s">
        <v>318</v>
      </c>
      <c r="F279" t="s">
        <v>338</v>
      </c>
      <c r="G279">
        <v>6.85</v>
      </c>
      <c r="H279">
        <v>61.01</v>
      </c>
      <c r="I279">
        <v>4.3600000000000003</v>
      </c>
      <c r="J279">
        <v>0.61</v>
      </c>
      <c r="K279">
        <v>7.67</v>
      </c>
      <c r="L279">
        <v>20.190000000000001</v>
      </c>
      <c r="M279">
        <v>3.77</v>
      </c>
      <c r="N279">
        <v>25.75</v>
      </c>
      <c r="O279">
        <v>2.33</v>
      </c>
      <c r="P279">
        <v>8.76</v>
      </c>
      <c r="Q279">
        <v>1.1399999999999999</v>
      </c>
      <c r="R279">
        <v>1.43</v>
      </c>
      <c r="S279">
        <v>3.24</v>
      </c>
      <c r="T279">
        <v>1.51</v>
      </c>
      <c r="U279">
        <v>0.76</v>
      </c>
      <c r="V279">
        <v>0.28000000000000003</v>
      </c>
      <c r="W279">
        <v>1.24</v>
      </c>
      <c r="X279">
        <v>1.17</v>
      </c>
      <c r="Y279">
        <v>0.4</v>
      </c>
      <c r="Z279">
        <v>1.46</v>
      </c>
      <c r="AA279">
        <v>1.3</v>
      </c>
      <c r="AB279">
        <v>1.35</v>
      </c>
      <c r="AC279">
        <v>1.95</v>
      </c>
      <c r="AD279">
        <v>1.65</v>
      </c>
      <c r="AE279">
        <v>1.1100000000000001</v>
      </c>
      <c r="AF279">
        <v>0.7</v>
      </c>
      <c r="AG279">
        <v>1.98</v>
      </c>
      <c r="AH279">
        <v>383.41</v>
      </c>
      <c r="AI279">
        <v>153.33000000000001</v>
      </c>
      <c r="AJ279">
        <v>4.0199999999999996</v>
      </c>
      <c r="AK279">
        <v>641.22</v>
      </c>
      <c r="AL279">
        <v>1.98</v>
      </c>
      <c r="AM279">
        <v>13.67</v>
      </c>
      <c r="AN279">
        <v>569.09</v>
      </c>
      <c r="AO279" t="s">
        <v>334</v>
      </c>
      <c r="AP279">
        <v>0.69</v>
      </c>
      <c r="AQ279">
        <v>7.07</v>
      </c>
      <c r="AR279">
        <v>1.1000000000000001</v>
      </c>
      <c r="AS279">
        <v>39.130000000000003</v>
      </c>
    </row>
    <row r="280" spans="1:45" x14ac:dyDescent="0.25">
      <c r="A280">
        <v>3016</v>
      </c>
      <c r="B280" t="s">
        <v>28</v>
      </c>
      <c r="C280">
        <v>13</v>
      </c>
      <c r="D280" t="s">
        <v>470</v>
      </c>
      <c r="E280" t="s">
        <v>318</v>
      </c>
      <c r="F280" t="s">
        <v>338</v>
      </c>
      <c r="G280">
        <v>11.12</v>
      </c>
      <c r="H280">
        <v>75.81</v>
      </c>
      <c r="I280">
        <v>53.7</v>
      </c>
      <c r="J280">
        <v>0.61</v>
      </c>
      <c r="K280">
        <v>76.39</v>
      </c>
      <c r="L280">
        <v>42.88</v>
      </c>
      <c r="M280">
        <v>11.2</v>
      </c>
      <c r="N280">
        <v>165.4</v>
      </c>
      <c r="O280">
        <v>9.76</v>
      </c>
      <c r="P280">
        <v>11.31</v>
      </c>
      <c r="Q280">
        <v>1.1399999999999999</v>
      </c>
      <c r="R280">
        <v>55.62</v>
      </c>
      <c r="S280">
        <v>25.75</v>
      </c>
      <c r="T280">
        <v>1.51</v>
      </c>
      <c r="U280">
        <v>0.76</v>
      </c>
      <c r="V280">
        <v>0.28000000000000003</v>
      </c>
      <c r="W280">
        <v>1.24</v>
      </c>
      <c r="X280">
        <v>227.91</v>
      </c>
      <c r="Y280">
        <v>2.66</v>
      </c>
      <c r="Z280">
        <v>262.05</v>
      </c>
      <c r="AA280">
        <v>1.3</v>
      </c>
      <c r="AB280">
        <v>1.35</v>
      </c>
      <c r="AC280">
        <v>4.76</v>
      </c>
      <c r="AD280">
        <v>2.8</v>
      </c>
      <c r="AE280">
        <v>1.1100000000000001</v>
      </c>
      <c r="AF280">
        <v>0.7</v>
      </c>
      <c r="AG280">
        <v>2.76</v>
      </c>
      <c r="AH280">
        <v>464.73</v>
      </c>
      <c r="AI280">
        <v>140.26</v>
      </c>
      <c r="AJ280">
        <v>10.56</v>
      </c>
      <c r="AK280">
        <v>717.6</v>
      </c>
      <c r="AL280">
        <v>143.06</v>
      </c>
      <c r="AM280">
        <v>279.58</v>
      </c>
      <c r="AN280">
        <v>1693.46</v>
      </c>
      <c r="AO280" t="s">
        <v>334</v>
      </c>
      <c r="AP280">
        <v>3.79</v>
      </c>
      <c r="AQ280">
        <v>32.840000000000003</v>
      </c>
      <c r="AR280">
        <v>1.1000000000000001</v>
      </c>
      <c r="AS280">
        <v>64.5</v>
      </c>
    </row>
    <row r="281" spans="1:45" x14ac:dyDescent="0.25">
      <c r="A281">
        <v>3018</v>
      </c>
      <c r="B281" t="s">
        <v>30</v>
      </c>
      <c r="C281">
        <v>0</v>
      </c>
      <c r="D281" t="s">
        <v>470</v>
      </c>
      <c r="E281" t="s">
        <v>318</v>
      </c>
      <c r="F281" t="s">
        <v>338</v>
      </c>
      <c r="G281">
        <v>11.53</v>
      </c>
      <c r="H281">
        <v>70.930000000000007</v>
      </c>
      <c r="I281">
        <v>84.26</v>
      </c>
      <c r="J281">
        <v>0.61</v>
      </c>
      <c r="K281">
        <v>54.69</v>
      </c>
      <c r="L281">
        <v>38.69</v>
      </c>
      <c r="M281">
        <v>40.869999999999997</v>
      </c>
      <c r="N281">
        <v>111.21</v>
      </c>
      <c r="O281">
        <v>18.989999999999998</v>
      </c>
      <c r="P281">
        <v>2.99</v>
      </c>
      <c r="Q281">
        <v>12.29</v>
      </c>
      <c r="R281">
        <v>1.43</v>
      </c>
      <c r="S281">
        <v>8.06</v>
      </c>
      <c r="T281">
        <v>1.51</v>
      </c>
      <c r="U281">
        <v>0.76</v>
      </c>
      <c r="V281">
        <v>0.28000000000000003</v>
      </c>
      <c r="W281">
        <v>1.24</v>
      </c>
      <c r="X281">
        <v>3.56</v>
      </c>
      <c r="Y281">
        <v>0.54</v>
      </c>
      <c r="Z281">
        <v>10.56</v>
      </c>
      <c r="AA281">
        <v>1.3</v>
      </c>
      <c r="AB281">
        <v>5.9</v>
      </c>
      <c r="AC281">
        <v>26.98</v>
      </c>
      <c r="AD281">
        <v>1.97</v>
      </c>
      <c r="AE281">
        <v>1.52</v>
      </c>
      <c r="AF281">
        <v>2.02</v>
      </c>
      <c r="AG281">
        <v>1.57</v>
      </c>
      <c r="AH281">
        <v>424.87</v>
      </c>
      <c r="AI281">
        <v>243.2</v>
      </c>
      <c r="AJ281">
        <v>35.5</v>
      </c>
      <c r="AK281">
        <v>1114.07</v>
      </c>
      <c r="AL281">
        <v>12.99</v>
      </c>
      <c r="AM281">
        <v>33.200000000000003</v>
      </c>
      <c r="AN281">
        <v>900.21</v>
      </c>
      <c r="AO281" t="s">
        <v>334</v>
      </c>
      <c r="AP281">
        <v>1.73</v>
      </c>
      <c r="AQ281">
        <v>7.86</v>
      </c>
      <c r="AR281">
        <v>1.1000000000000001</v>
      </c>
      <c r="AS281">
        <v>19.07</v>
      </c>
    </row>
    <row r="282" spans="1:45" x14ac:dyDescent="0.25">
      <c r="A282">
        <v>3021</v>
      </c>
      <c r="B282" t="s">
        <v>33</v>
      </c>
      <c r="C282">
        <v>0</v>
      </c>
      <c r="D282" t="s">
        <v>470</v>
      </c>
      <c r="E282" t="s">
        <v>318</v>
      </c>
      <c r="F282" t="s">
        <v>338</v>
      </c>
      <c r="G282">
        <v>14.67</v>
      </c>
      <c r="H282">
        <v>118.05</v>
      </c>
      <c r="I282">
        <v>63.34</v>
      </c>
      <c r="J282">
        <v>0.61</v>
      </c>
      <c r="K282">
        <v>49.45</v>
      </c>
      <c r="L282">
        <v>50.38</v>
      </c>
      <c r="M282">
        <v>14.94</v>
      </c>
      <c r="N282">
        <v>45.54</v>
      </c>
      <c r="O282">
        <v>14.75</v>
      </c>
      <c r="P282">
        <v>4.29</v>
      </c>
      <c r="Q282">
        <v>1.1399999999999999</v>
      </c>
      <c r="R282">
        <v>5.85</v>
      </c>
      <c r="S282">
        <v>34.200000000000003</v>
      </c>
      <c r="T282">
        <v>1.51</v>
      </c>
      <c r="U282">
        <v>0.76</v>
      </c>
      <c r="V282">
        <v>0.28000000000000003</v>
      </c>
      <c r="W282">
        <v>1.24</v>
      </c>
      <c r="X282">
        <v>4.7699999999999996</v>
      </c>
      <c r="Y282">
        <v>0.96</v>
      </c>
      <c r="Z282">
        <v>21.46</v>
      </c>
      <c r="AA282">
        <v>1.3</v>
      </c>
      <c r="AB282">
        <v>2.2799999999999998</v>
      </c>
      <c r="AC282">
        <v>10.25</v>
      </c>
      <c r="AD282">
        <v>2.52</v>
      </c>
      <c r="AE282">
        <v>1.1100000000000001</v>
      </c>
      <c r="AF282">
        <v>0.7</v>
      </c>
      <c r="AG282">
        <v>2.31</v>
      </c>
      <c r="AH282">
        <v>249.04</v>
      </c>
      <c r="AI282">
        <v>265.36</v>
      </c>
      <c r="AJ282">
        <v>9.44</v>
      </c>
      <c r="AK282">
        <v>608.05999999999995</v>
      </c>
      <c r="AL282">
        <v>48.62</v>
      </c>
      <c r="AM282">
        <v>130.38</v>
      </c>
      <c r="AN282">
        <v>2418.58</v>
      </c>
      <c r="AO282" t="s">
        <v>334</v>
      </c>
      <c r="AP282">
        <v>4.57</v>
      </c>
      <c r="AQ282">
        <v>21.42</v>
      </c>
      <c r="AR282">
        <v>1.1000000000000001</v>
      </c>
      <c r="AS282">
        <v>61.89</v>
      </c>
    </row>
    <row r="283" spans="1:45" x14ac:dyDescent="0.25">
      <c r="A283">
        <v>3021</v>
      </c>
      <c r="B283" t="s">
        <v>33</v>
      </c>
      <c r="C283">
        <v>5</v>
      </c>
      <c r="D283" t="s">
        <v>470</v>
      </c>
      <c r="E283" t="s">
        <v>318</v>
      </c>
      <c r="F283" t="s">
        <v>338</v>
      </c>
      <c r="G283">
        <v>10.5</v>
      </c>
      <c r="H283">
        <v>104.86</v>
      </c>
      <c r="I283">
        <v>47.63</v>
      </c>
      <c r="J283">
        <v>0.61</v>
      </c>
      <c r="K283">
        <v>72.62</v>
      </c>
      <c r="L283">
        <v>87.93</v>
      </c>
      <c r="M283">
        <v>14.08</v>
      </c>
      <c r="N283">
        <v>43.46</v>
      </c>
      <c r="O283">
        <v>14.75</v>
      </c>
      <c r="P283">
        <v>3.39</v>
      </c>
      <c r="Q283">
        <v>1.1399999999999999</v>
      </c>
      <c r="R283">
        <v>11.82</v>
      </c>
      <c r="S283">
        <v>44.86</v>
      </c>
      <c r="T283">
        <v>1.51</v>
      </c>
      <c r="U283">
        <v>0.76</v>
      </c>
      <c r="V283">
        <v>0.28000000000000003</v>
      </c>
      <c r="W283">
        <v>1.24</v>
      </c>
      <c r="X283">
        <v>41.83</v>
      </c>
      <c r="Y283">
        <v>2.15</v>
      </c>
      <c r="Z283">
        <v>26.57</v>
      </c>
      <c r="AA283">
        <v>1.3</v>
      </c>
      <c r="AB283">
        <v>8.0500000000000007</v>
      </c>
      <c r="AC283">
        <v>11.31</v>
      </c>
      <c r="AD283">
        <v>2.8</v>
      </c>
      <c r="AE283">
        <v>1.1100000000000001</v>
      </c>
      <c r="AF283">
        <v>0.7</v>
      </c>
      <c r="AG283">
        <v>1.65</v>
      </c>
      <c r="AH283">
        <v>509.53</v>
      </c>
      <c r="AI283">
        <v>257.47000000000003</v>
      </c>
      <c r="AJ283">
        <v>7.62</v>
      </c>
      <c r="AK283">
        <v>560.76</v>
      </c>
      <c r="AL283">
        <v>37.78</v>
      </c>
      <c r="AM283">
        <v>161.78</v>
      </c>
      <c r="AN283">
        <v>1501.88</v>
      </c>
      <c r="AO283" t="s">
        <v>334</v>
      </c>
      <c r="AP283">
        <v>4.87</v>
      </c>
      <c r="AQ283">
        <v>20.66</v>
      </c>
      <c r="AR283">
        <v>1.1000000000000001</v>
      </c>
      <c r="AS283">
        <v>57.89</v>
      </c>
    </row>
    <row r="284" spans="1:45" x14ac:dyDescent="0.25">
      <c r="A284">
        <v>3021</v>
      </c>
      <c r="B284" t="s">
        <v>33</v>
      </c>
      <c r="C284">
        <v>9</v>
      </c>
      <c r="D284" t="s">
        <v>470</v>
      </c>
      <c r="E284" t="s">
        <v>318</v>
      </c>
      <c r="F284" t="s">
        <v>338</v>
      </c>
      <c r="G284">
        <v>4.13</v>
      </c>
      <c r="H284">
        <v>119.94</v>
      </c>
      <c r="I284">
        <v>4.3600000000000003</v>
      </c>
      <c r="J284">
        <v>0.61</v>
      </c>
      <c r="K284">
        <v>32.22</v>
      </c>
      <c r="L284">
        <v>100.09</v>
      </c>
      <c r="M284">
        <v>11.2</v>
      </c>
      <c r="N284">
        <v>16.239999999999998</v>
      </c>
      <c r="O284">
        <v>9.48</v>
      </c>
      <c r="P284">
        <v>2.4500000000000002</v>
      </c>
      <c r="Q284">
        <v>1.1399999999999999</v>
      </c>
      <c r="R284">
        <v>1.43</v>
      </c>
      <c r="S284">
        <v>43.88</v>
      </c>
      <c r="T284">
        <v>1.51</v>
      </c>
      <c r="U284">
        <v>0.76</v>
      </c>
      <c r="V284">
        <v>0.28000000000000003</v>
      </c>
      <c r="W284">
        <v>1.24</v>
      </c>
      <c r="X284">
        <v>8.25</v>
      </c>
      <c r="Y284">
        <v>0.5</v>
      </c>
      <c r="Z284">
        <v>1.53</v>
      </c>
      <c r="AA284">
        <v>1.3</v>
      </c>
      <c r="AB284">
        <v>4.29</v>
      </c>
      <c r="AC284">
        <v>5.23</v>
      </c>
      <c r="AD284">
        <v>1.91</v>
      </c>
      <c r="AE284">
        <v>1.1100000000000001</v>
      </c>
      <c r="AF284">
        <v>0.7</v>
      </c>
      <c r="AG284">
        <v>2.2799999999999998</v>
      </c>
      <c r="AH284">
        <v>57.14</v>
      </c>
      <c r="AI284">
        <v>334.15</v>
      </c>
      <c r="AJ284">
        <v>4.0199999999999996</v>
      </c>
      <c r="AK284">
        <v>756.05</v>
      </c>
      <c r="AL284">
        <v>1.98</v>
      </c>
      <c r="AM284">
        <v>17.62</v>
      </c>
      <c r="AN284">
        <v>537.04999999999995</v>
      </c>
      <c r="AO284" t="s">
        <v>334</v>
      </c>
      <c r="AP284">
        <v>0.57999999999999996</v>
      </c>
      <c r="AQ284">
        <v>6.55</v>
      </c>
      <c r="AR284">
        <v>1.1000000000000001</v>
      </c>
      <c r="AS284">
        <v>22.66</v>
      </c>
    </row>
    <row r="285" spans="1:45" x14ac:dyDescent="0.25">
      <c r="A285">
        <v>3021</v>
      </c>
      <c r="B285" t="s">
        <v>33</v>
      </c>
      <c r="C285">
        <v>30</v>
      </c>
      <c r="D285" t="s">
        <v>470</v>
      </c>
      <c r="E285" t="s">
        <v>318</v>
      </c>
      <c r="F285" t="s">
        <v>338</v>
      </c>
      <c r="G285">
        <v>3.06</v>
      </c>
      <c r="H285">
        <v>111.59</v>
      </c>
      <c r="I285">
        <v>4.3600000000000003</v>
      </c>
      <c r="J285">
        <v>0.61</v>
      </c>
      <c r="K285">
        <v>12.56</v>
      </c>
      <c r="L285">
        <v>57.37</v>
      </c>
      <c r="M285">
        <v>7.31</v>
      </c>
      <c r="N285">
        <v>4.68</v>
      </c>
      <c r="O285">
        <v>4.1399999999999997</v>
      </c>
      <c r="P285">
        <v>1.65</v>
      </c>
      <c r="Q285">
        <v>1.1399999999999999</v>
      </c>
      <c r="R285">
        <v>1.43</v>
      </c>
      <c r="S285">
        <v>9.5500000000000007</v>
      </c>
      <c r="T285">
        <v>1.51</v>
      </c>
      <c r="U285">
        <v>0.76</v>
      </c>
      <c r="V285">
        <v>0.28000000000000003</v>
      </c>
      <c r="W285">
        <v>1.24</v>
      </c>
      <c r="X285">
        <v>1.17</v>
      </c>
      <c r="Y285">
        <v>0.4</v>
      </c>
      <c r="Z285">
        <v>0.92</v>
      </c>
      <c r="AA285">
        <v>1.3</v>
      </c>
      <c r="AB285">
        <v>1.35</v>
      </c>
      <c r="AC285">
        <v>1.95</v>
      </c>
      <c r="AD285">
        <v>1.65</v>
      </c>
      <c r="AE285">
        <v>1.1100000000000001</v>
      </c>
      <c r="AF285">
        <v>0.7</v>
      </c>
      <c r="AG285">
        <v>2.0099999999999998</v>
      </c>
      <c r="AH285">
        <v>69.28</v>
      </c>
      <c r="AI285">
        <v>282.74</v>
      </c>
      <c r="AJ285">
        <v>4.0199999999999996</v>
      </c>
      <c r="AK285">
        <v>705.24</v>
      </c>
      <c r="AL285">
        <v>1.98</v>
      </c>
      <c r="AM285">
        <v>8.41</v>
      </c>
      <c r="AN285">
        <v>528.14</v>
      </c>
      <c r="AO285" t="s">
        <v>334</v>
      </c>
      <c r="AP285">
        <v>0.52</v>
      </c>
      <c r="AQ285">
        <v>5.2</v>
      </c>
      <c r="AR285">
        <v>1.1000000000000001</v>
      </c>
      <c r="AS285">
        <v>15.37</v>
      </c>
    </row>
    <row r="286" spans="1:45" x14ac:dyDescent="0.25">
      <c r="A286">
        <v>3023</v>
      </c>
      <c r="B286" t="s">
        <v>35</v>
      </c>
      <c r="C286">
        <v>0</v>
      </c>
      <c r="D286" t="s">
        <v>470</v>
      </c>
      <c r="E286" t="s">
        <v>318</v>
      </c>
      <c r="F286" t="s">
        <v>338</v>
      </c>
      <c r="G286">
        <v>59.05</v>
      </c>
      <c r="H286">
        <v>47.37</v>
      </c>
      <c r="I286">
        <v>132.21</v>
      </c>
      <c r="J286">
        <v>44.7</v>
      </c>
      <c r="K286">
        <v>126.06</v>
      </c>
      <c r="L286">
        <v>55.33</v>
      </c>
      <c r="M286">
        <v>55.62</v>
      </c>
      <c r="N286">
        <v>456.14</v>
      </c>
      <c r="O286">
        <v>58.8</v>
      </c>
      <c r="P286">
        <v>25.12</v>
      </c>
      <c r="Q286">
        <v>25.08</v>
      </c>
      <c r="R286">
        <v>5.38</v>
      </c>
      <c r="S286">
        <v>105.16</v>
      </c>
      <c r="T286">
        <v>17.16</v>
      </c>
      <c r="U286">
        <v>0.76</v>
      </c>
      <c r="V286">
        <v>2.99</v>
      </c>
      <c r="W286">
        <v>1.24</v>
      </c>
      <c r="X286">
        <v>2.65</v>
      </c>
      <c r="Y286">
        <v>1.55</v>
      </c>
      <c r="Z286">
        <v>11.44</v>
      </c>
      <c r="AA286">
        <v>5.0999999999999996</v>
      </c>
      <c r="AB286">
        <v>1.35</v>
      </c>
      <c r="AC286">
        <v>53.57</v>
      </c>
      <c r="AD286">
        <v>2.59</v>
      </c>
      <c r="AE286">
        <v>3.84</v>
      </c>
      <c r="AF286">
        <v>19.13</v>
      </c>
      <c r="AG286">
        <v>4</v>
      </c>
      <c r="AH286">
        <v>213.6</v>
      </c>
      <c r="AI286">
        <v>181.42</v>
      </c>
      <c r="AJ286">
        <v>53.54</v>
      </c>
      <c r="AK286">
        <v>879.89</v>
      </c>
      <c r="AL286">
        <v>22.77</v>
      </c>
      <c r="AM286">
        <v>70.08</v>
      </c>
      <c r="AN286">
        <v>427.29</v>
      </c>
      <c r="AO286" t="s">
        <v>334</v>
      </c>
      <c r="AP286">
        <v>10.97</v>
      </c>
      <c r="AQ286">
        <v>14.31</v>
      </c>
      <c r="AR286">
        <v>26.78</v>
      </c>
      <c r="AS286">
        <v>135.22999999999999</v>
      </c>
    </row>
    <row r="287" spans="1:45" x14ac:dyDescent="0.25">
      <c r="A287">
        <v>3024</v>
      </c>
      <c r="B287" t="s">
        <v>36</v>
      </c>
      <c r="C287">
        <v>0</v>
      </c>
      <c r="D287" t="s">
        <v>470</v>
      </c>
      <c r="E287" t="s">
        <v>318</v>
      </c>
      <c r="F287" t="s">
        <v>338</v>
      </c>
      <c r="G287">
        <v>34.880000000000003</v>
      </c>
      <c r="H287">
        <v>46.11</v>
      </c>
      <c r="I287">
        <v>91.13</v>
      </c>
      <c r="J287">
        <v>10.69</v>
      </c>
      <c r="K287">
        <v>57.29</v>
      </c>
      <c r="L287">
        <v>10.130000000000001</v>
      </c>
      <c r="M287">
        <v>6.69</v>
      </c>
      <c r="N287">
        <v>153.11000000000001</v>
      </c>
      <c r="O287">
        <v>29.41</v>
      </c>
      <c r="P287">
        <v>25.85</v>
      </c>
      <c r="Q287">
        <v>1.1399999999999999</v>
      </c>
      <c r="R287">
        <v>2.95</v>
      </c>
      <c r="S287">
        <v>3.24</v>
      </c>
      <c r="T287">
        <v>1.51</v>
      </c>
      <c r="U287">
        <v>0.76</v>
      </c>
      <c r="V287">
        <v>22.61</v>
      </c>
      <c r="W287">
        <v>1.24</v>
      </c>
      <c r="X287">
        <v>4.5999999999999996</v>
      </c>
      <c r="Y287">
        <v>0.72</v>
      </c>
      <c r="Z287">
        <v>37.520000000000003</v>
      </c>
      <c r="AA287">
        <v>1.3</v>
      </c>
      <c r="AB287">
        <v>1.35</v>
      </c>
      <c r="AC287">
        <v>1.95</v>
      </c>
      <c r="AD287">
        <v>10.47</v>
      </c>
      <c r="AE287">
        <v>1.1100000000000001</v>
      </c>
      <c r="AF287">
        <v>4.63</v>
      </c>
      <c r="AG287">
        <v>9.42</v>
      </c>
      <c r="AH287">
        <v>138.13999999999999</v>
      </c>
      <c r="AI287">
        <v>149.82</v>
      </c>
      <c r="AJ287">
        <v>12.14</v>
      </c>
      <c r="AK287">
        <v>431.72</v>
      </c>
      <c r="AL287">
        <v>151.32</v>
      </c>
      <c r="AM287">
        <v>104.83</v>
      </c>
      <c r="AN287">
        <v>652.98</v>
      </c>
      <c r="AO287" t="s">
        <v>334</v>
      </c>
      <c r="AP287">
        <v>3.66</v>
      </c>
      <c r="AQ287">
        <v>80.09</v>
      </c>
      <c r="AR287">
        <v>1.1000000000000001</v>
      </c>
      <c r="AS287">
        <v>284.38</v>
      </c>
    </row>
    <row r="288" spans="1:45" x14ac:dyDescent="0.25">
      <c r="A288">
        <v>3025</v>
      </c>
      <c r="B288" t="s">
        <v>37</v>
      </c>
      <c r="C288">
        <v>0</v>
      </c>
      <c r="D288" t="s">
        <v>470</v>
      </c>
      <c r="E288" t="s">
        <v>318</v>
      </c>
      <c r="F288" t="s">
        <v>338</v>
      </c>
      <c r="G288">
        <v>6.4</v>
      </c>
      <c r="H288">
        <v>23.14</v>
      </c>
      <c r="I288">
        <v>53.7</v>
      </c>
      <c r="J288">
        <v>0.61</v>
      </c>
      <c r="K288">
        <v>71.36</v>
      </c>
      <c r="L288">
        <v>65.09</v>
      </c>
      <c r="M288">
        <v>11.54</v>
      </c>
      <c r="N288">
        <v>230.2</v>
      </c>
      <c r="O288">
        <v>40.39</v>
      </c>
      <c r="P288">
        <v>6.8</v>
      </c>
      <c r="Q288">
        <v>2.6</v>
      </c>
      <c r="R288">
        <v>1.43</v>
      </c>
      <c r="S288">
        <v>21.22</v>
      </c>
      <c r="T288">
        <v>1.51</v>
      </c>
      <c r="U288">
        <v>0.76</v>
      </c>
      <c r="V288">
        <v>0.28000000000000003</v>
      </c>
      <c r="W288">
        <v>1.24</v>
      </c>
      <c r="X288">
        <v>1.17</v>
      </c>
      <c r="Y288">
        <v>0.91</v>
      </c>
      <c r="Z288">
        <v>9.43</v>
      </c>
      <c r="AA288">
        <v>1.3</v>
      </c>
      <c r="AB288">
        <v>36.119999999999997</v>
      </c>
      <c r="AC288">
        <v>1.95</v>
      </c>
      <c r="AD288">
        <v>4</v>
      </c>
      <c r="AE288">
        <v>1.1100000000000001</v>
      </c>
      <c r="AF288">
        <v>6.89</v>
      </c>
      <c r="AG288">
        <v>1.57</v>
      </c>
      <c r="AH288">
        <v>2346.6999999999998</v>
      </c>
      <c r="AI288">
        <v>365.64</v>
      </c>
      <c r="AJ288">
        <v>10.01</v>
      </c>
      <c r="AK288">
        <v>694.7</v>
      </c>
      <c r="AL288">
        <v>26.05</v>
      </c>
      <c r="AM288">
        <v>28.04</v>
      </c>
      <c r="AN288">
        <v>965.26</v>
      </c>
      <c r="AO288" t="s">
        <v>334</v>
      </c>
      <c r="AP288">
        <v>1.29</v>
      </c>
      <c r="AQ288">
        <v>14.87</v>
      </c>
      <c r="AR288">
        <v>1.1000000000000001</v>
      </c>
      <c r="AS288">
        <v>32.799999999999997</v>
      </c>
    </row>
    <row r="289" spans="1:45" x14ac:dyDescent="0.25">
      <c r="A289">
        <v>3025</v>
      </c>
      <c r="B289" t="s">
        <v>37</v>
      </c>
      <c r="C289">
        <v>3</v>
      </c>
      <c r="D289" t="s">
        <v>470</v>
      </c>
      <c r="E289" t="s">
        <v>318</v>
      </c>
      <c r="F289" t="s">
        <v>338</v>
      </c>
      <c r="G289">
        <v>13.32</v>
      </c>
      <c r="H289">
        <v>26.52</v>
      </c>
      <c r="I289">
        <v>57.45</v>
      </c>
      <c r="J289">
        <v>0.61</v>
      </c>
      <c r="K289">
        <v>87.5</v>
      </c>
      <c r="L289">
        <v>73.08</v>
      </c>
      <c r="M289">
        <v>11.2</v>
      </c>
      <c r="N289">
        <v>277.52</v>
      </c>
      <c r="O289">
        <v>11.79</v>
      </c>
      <c r="P289">
        <v>3.23</v>
      </c>
      <c r="Q289">
        <v>1.1399999999999999</v>
      </c>
      <c r="R289">
        <v>8.76</v>
      </c>
      <c r="S289">
        <v>10.7</v>
      </c>
      <c r="T289">
        <v>1.51</v>
      </c>
      <c r="U289">
        <v>0.76</v>
      </c>
      <c r="V289">
        <v>0.28000000000000003</v>
      </c>
      <c r="W289">
        <v>1.24</v>
      </c>
      <c r="X289">
        <v>13.77</v>
      </c>
      <c r="Y289">
        <v>2.5299999999999998</v>
      </c>
      <c r="Z289">
        <v>112.32</v>
      </c>
      <c r="AA289">
        <v>1.3</v>
      </c>
      <c r="AB289">
        <v>3.46</v>
      </c>
      <c r="AC289">
        <v>1.95</v>
      </c>
      <c r="AD289">
        <v>3.54</v>
      </c>
      <c r="AE289">
        <v>1.1100000000000001</v>
      </c>
      <c r="AF289">
        <v>1.63</v>
      </c>
      <c r="AG289">
        <v>1.57</v>
      </c>
      <c r="AH289">
        <v>521.95000000000005</v>
      </c>
      <c r="AI289">
        <v>191.12</v>
      </c>
      <c r="AJ289">
        <v>12.14</v>
      </c>
      <c r="AK289">
        <v>865.34</v>
      </c>
      <c r="AL289">
        <v>64.53</v>
      </c>
      <c r="AM289">
        <v>120.88</v>
      </c>
      <c r="AN289">
        <v>1616.78</v>
      </c>
      <c r="AO289" t="s">
        <v>334</v>
      </c>
      <c r="AP289">
        <v>3.4</v>
      </c>
      <c r="AQ289">
        <v>19.170000000000002</v>
      </c>
      <c r="AR289">
        <v>1.1000000000000001</v>
      </c>
      <c r="AS289">
        <v>56.53</v>
      </c>
    </row>
    <row r="290" spans="1:45" x14ac:dyDescent="0.25">
      <c r="A290">
        <v>3025</v>
      </c>
      <c r="B290" t="s">
        <v>37</v>
      </c>
      <c r="C290">
        <v>11</v>
      </c>
      <c r="D290" t="s">
        <v>470</v>
      </c>
      <c r="E290" t="s">
        <v>318</v>
      </c>
      <c r="F290" t="s">
        <v>338</v>
      </c>
      <c r="G290">
        <v>6.63</v>
      </c>
      <c r="H290">
        <v>12.68</v>
      </c>
      <c r="I290">
        <v>36.25</v>
      </c>
      <c r="J290">
        <v>0.61</v>
      </c>
      <c r="K290">
        <v>61.16</v>
      </c>
      <c r="L290">
        <v>62.66</v>
      </c>
      <c r="M290">
        <v>5.18</v>
      </c>
      <c r="N290">
        <v>86.5</v>
      </c>
      <c r="O290">
        <v>10.050000000000001</v>
      </c>
      <c r="P290">
        <v>3.07</v>
      </c>
      <c r="Q290">
        <v>1.1399999999999999</v>
      </c>
      <c r="R290">
        <v>1.43</v>
      </c>
      <c r="S290">
        <v>7.34</v>
      </c>
      <c r="T290">
        <v>2.8</v>
      </c>
      <c r="U290">
        <v>0.76</v>
      </c>
      <c r="V290">
        <v>0.28000000000000003</v>
      </c>
      <c r="W290">
        <v>1.24</v>
      </c>
      <c r="X290">
        <v>2.68</v>
      </c>
      <c r="Y290">
        <v>0.91</v>
      </c>
      <c r="Z290">
        <v>2.7</v>
      </c>
      <c r="AA290">
        <v>1.3</v>
      </c>
      <c r="AB290">
        <v>1.35</v>
      </c>
      <c r="AC290">
        <v>1.95</v>
      </c>
      <c r="AD290">
        <v>4.16</v>
      </c>
      <c r="AE290">
        <v>1.1100000000000001</v>
      </c>
      <c r="AF290">
        <v>1.19</v>
      </c>
      <c r="AG290">
        <v>1.74</v>
      </c>
      <c r="AH290">
        <v>165.64</v>
      </c>
      <c r="AI290">
        <v>42.79</v>
      </c>
      <c r="AJ290">
        <v>6.29</v>
      </c>
      <c r="AK290">
        <v>1105.3800000000001</v>
      </c>
      <c r="AL290">
        <v>1.98</v>
      </c>
      <c r="AM290">
        <v>11.4</v>
      </c>
      <c r="AN290">
        <v>599.83000000000004</v>
      </c>
      <c r="AO290" t="s">
        <v>334</v>
      </c>
      <c r="AP290">
        <v>1.01</v>
      </c>
      <c r="AQ290">
        <v>5.78</v>
      </c>
      <c r="AR290">
        <v>1.1000000000000001</v>
      </c>
      <c r="AS290">
        <v>45.17</v>
      </c>
    </row>
    <row r="291" spans="1:45" x14ac:dyDescent="0.25">
      <c r="A291">
        <v>3025</v>
      </c>
      <c r="B291" t="s">
        <v>37</v>
      </c>
      <c r="C291">
        <v>33</v>
      </c>
      <c r="D291" t="s">
        <v>470</v>
      </c>
      <c r="E291" t="s">
        <v>318</v>
      </c>
      <c r="F291" t="s">
        <v>338</v>
      </c>
      <c r="G291">
        <v>18.7</v>
      </c>
      <c r="H291">
        <v>32.909999999999997</v>
      </c>
      <c r="I291">
        <v>70.47</v>
      </c>
      <c r="J291">
        <v>0.61</v>
      </c>
      <c r="K291">
        <v>99.53</v>
      </c>
      <c r="L291">
        <v>47.89</v>
      </c>
      <c r="M291">
        <v>16.850000000000001</v>
      </c>
      <c r="N291">
        <v>179.12</v>
      </c>
      <c r="O291">
        <v>19.600000000000001</v>
      </c>
      <c r="P291">
        <v>7.77</v>
      </c>
      <c r="Q291">
        <v>1.1399999999999999</v>
      </c>
      <c r="R291">
        <v>57.49</v>
      </c>
      <c r="S291">
        <v>81.89</v>
      </c>
      <c r="T291">
        <v>1.94</v>
      </c>
      <c r="U291">
        <v>0.76</v>
      </c>
      <c r="V291">
        <v>0.28000000000000003</v>
      </c>
      <c r="W291">
        <v>1.24</v>
      </c>
      <c r="X291">
        <v>37.81</v>
      </c>
      <c r="Y291">
        <v>9.3000000000000007</v>
      </c>
      <c r="Z291">
        <v>985.94</v>
      </c>
      <c r="AA291">
        <v>1.3</v>
      </c>
      <c r="AB291">
        <v>1.35</v>
      </c>
      <c r="AC291">
        <v>4.76</v>
      </c>
      <c r="AD291">
        <v>4.08</v>
      </c>
      <c r="AE291">
        <v>1.1100000000000001</v>
      </c>
      <c r="AF291">
        <v>1.78</v>
      </c>
      <c r="AG291">
        <v>2.5</v>
      </c>
      <c r="AH291">
        <v>161.76</v>
      </c>
      <c r="AI291">
        <v>79.05</v>
      </c>
      <c r="AJ291">
        <v>15.41</v>
      </c>
      <c r="AK291">
        <v>983.1</v>
      </c>
      <c r="AL291">
        <v>295.24</v>
      </c>
      <c r="AM291">
        <v>466.5</v>
      </c>
      <c r="AN291">
        <v>1917.47</v>
      </c>
      <c r="AO291" t="s">
        <v>334</v>
      </c>
      <c r="AP291">
        <v>7.12</v>
      </c>
      <c r="AQ291">
        <v>44.6</v>
      </c>
      <c r="AR291">
        <v>1.1000000000000001</v>
      </c>
      <c r="AS291">
        <v>110.42</v>
      </c>
    </row>
    <row r="292" spans="1:45" x14ac:dyDescent="0.25">
      <c r="A292">
        <v>3025</v>
      </c>
      <c r="B292" t="s">
        <v>37</v>
      </c>
      <c r="C292">
        <v>368</v>
      </c>
      <c r="D292" t="s">
        <v>470</v>
      </c>
      <c r="E292" t="s">
        <v>318</v>
      </c>
      <c r="F292" t="s">
        <v>338</v>
      </c>
      <c r="G292">
        <v>3.29</v>
      </c>
      <c r="H292">
        <v>3.96</v>
      </c>
      <c r="I292">
        <v>4.93</v>
      </c>
      <c r="J292">
        <v>3.23</v>
      </c>
      <c r="K292">
        <v>6.02</v>
      </c>
      <c r="L292">
        <v>2.68</v>
      </c>
      <c r="M292">
        <v>2.0099999999999998</v>
      </c>
      <c r="N292">
        <v>111.79</v>
      </c>
      <c r="O292">
        <v>2.2999999999999998</v>
      </c>
      <c r="P292">
        <v>1.43</v>
      </c>
      <c r="Q292">
        <v>2.57</v>
      </c>
      <c r="R292">
        <v>2.4900000000000002</v>
      </c>
      <c r="S292">
        <v>4.83</v>
      </c>
      <c r="T292">
        <v>2.33</v>
      </c>
      <c r="U292">
        <v>0.85</v>
      </c>
      <c r="V292">
        <v>2.85</v>
      </c>
      <c r="W292">
        <v>2.8</v>
      </c>
      <c r="X292">
        <v>2.97</v>
      </c>
      <c r="Y292">
        <v>2.95</v>
      </c>
      <c r="Z292">
        <v>8.3800000000000008</v>
      </c>
      <c r="AA292">
        <v>2.79</v>
      </c>
      <c r="AB292">
        <v>2.91</v>
      </c>
      <c r="AC292">
        <v>2.8</v>
      </c>
      <c r="AD292">
        <v>2.66</v>
      </c>
      <c r="AE292">
        <v>0.56000000000000005</v>
      </c>
      <c r="AF292">
        <v>2.11</v>
      </c>
      <c r="AG292">
        <v>2.83</v>
      </c>
      <c r="AH292">
        <v>97.61</v>
      </c>
      <c r="AI292">
        <v>61.28</v>
      </c>
      <c r="AJ292">
        <v>3.3</v>
      </c>
      <c r="AK292">
        <v>818.22</v>
      </c>
      <c r="AL292">
        <v>3.03</v>
      </c>
      <c r="AM292">
        <v>4.7</v>
      </c>
      <c r="AN292">
        <v>1237</v>
      </c>
      <c r="AO292" t="s">
        <v>334</v>
      </c>
      <c r="AP292">
        <v>2.41</v>
      </c>
      <c r="AQ292">
        <v>3.26</v>
      </c>
      <c r="AR292">
        <v>2.06</v>
      </c>
      <c r="AS292">
        <v>6.94</v>
      </c>
    </row>
    <row r="293" spans="1:45" x14ac:dyDescent="0.25">
      <c r="A293">
        <v>3026</v>
      </c>
      <c r="B293" t="s">
        <v>38</v>
      </c>
      <c r="C293">
        <v>0</v>
      </c>
      <c r="D293" t="s">
        <v>470</v>
      </c>
      <c r="E293" t="s">
        <v>318</v>
      </c>
      <c r="F293" t="s">
        <v>338</v>
      </c>
      <c r="G293">
        <v>39.340000000000003</v>
      </c>
      <c r="H293">
        <v>70.010000000000005</v>
      </c>
      <c r="I293">
        <v>62.73</v>
      </c>
      <c r="J293">
        <v>0.61</v>
      </c>
      <c r="K293">
        <v>38.880000000000003</v>
      </c>
      <c r="L293">
        <v>34.479999999999997</v>
      </c>
      <c r="M293">
        <v>7.78</v>
      </c>
      <c r="N293">
        <v>50.21</v>
      </c>
      <c r="O293">
        <v>14.15</v>
      </c>
      <c r="P293">
        <v>9.85</v>
      </c>
      <c r="Q293">
        <v>1.1399999999999999</v>
      </c>
      <c r="R293">
        <v>3.28</v>
      </c>
      <c r="S293">
        <v>7.7</v>
      </c>
      <c r="T293">
        <v>1.51</v>
      </c>
      <c r="U293">
        <v>0.76</v>
      </c>
      <c r="V293">
        <v>0.28000000000000003</v>
      </c>
      <c r="W293">
        <v>1.24</v>
      </c>
      <c r="X293">
        <v>41.94</v>
      </c>
      <c r="Y293">
        <v>1.38</v>
      </c>
      <c r="Z293">
        <v>55.01</v>
      </c>
      <c r="AA293">
        <v>1.3</v>
      </c>
      <c r="AB293">
        <v>3.34</v>
      </c>
      <c r="AC293">
        <v>1.95</v>
      </c>
      <c r="AD293">
        <v>3.31</v>
      </c>
      <c r="AE293">
        <v>1.1100000000000001</v>
      </c>
      <c r="AF293">
        <v>3.02</v>
      </c>
      <c r="AG293">
        <v>3.72</v>
      </c>
      <c r="AH293">
        <v>800.76</v>
      </c>
      <c r="AI293">
        <v>160.72999999999999</v>
      </c>
      <c r="AJ293">
        <v>9.44</v>
      </c>
      <c r="AK293">
        <v>475.51</v>
      </c>
      <c r="AL293">
        <v>45.2</v>
      </c>
      <c r="AM293">
        <v>145.78</v>
      </c>
      <c r="AN293">
        <v>673.94</v>
      </c>
      <c r="AO293" t="s">
        <v>334</v>
      </c>
      <c r="AP293">
        <v>8.8699999999999992</v>
      </c>
      <c r="AQ293">
        <v>21.74</v>
      </c>
      <c r="AR293">
        <v>1.1000000000000001</v>
      </c>
      <c r="AS293">
        <v>193.48</v>
      </c>
    </row>
    <row r="294" spans="1:45" x14ac:dyDescent="0.25">
      <c r="A294">
        <v>3026</v>
      </c>
      <c r="B294" t="s">
        <v>38</v>
      </c>
      <c r="C294">
        <v>14</v>
      </c>
      <c r="D294" t="s">
        <v>470</v>
      </c>
      <c r="E294" t="s">
        <v>318</v>
      </c>
      <c r="F294" t="s">
        <v>338</v>
      </c>
      <c r="G294">
        <v>32.729999999999997</v>
      </c>
      <c r="H294">
        <v>67.64</v>
      </c>
      <c r="I294">
        <v>54.48</v>
      </c>
      <c r="J294">
        <v>0.61</v>
      </c>
      <c r="K294">
        <v>24.25</v>
      </c>
      <c r="L294">
        <v>26.04</v>
      </c>
      <c r="M294">
        <v>6.84</v>
      </c>
      <c r="N294">
        <v>60.97</v>
      </c>
      <c r="O294">
        <v>7.24</v>
      </c>
      <c r="P294">
        <v>9.31</v>
      </c>
      <c r="Q294">
        <v>1.1399999999999999</v>
      </c>
      <c r="R294">
        <v>4.79</v>
      </c>
      <c r="S294">
        <v>6.64</v>
      </c>
      <c r="T294">
        <v>1.51</v>
      </c>
      <c r="U294">
        <v>0.76</v>
      </c>
      <c r="V294">
        <v>0.28000000000000003</v>
      </c>
      <c r="W294">
        <v>1.24</v>
      </c>
      <c r="X294">
        <v>17.68</v>
      </c>
      <c r="Y294">
        <v>0.54</v>
      </c>
      <c r="Z294">
        <v>44.52</v>
      </c>
      <c r="AA294">
        <v>1.3</v>
      </c>
      <c r="AB294">
        <v>1.35</v>
      </c>
      <c r="AC294">
        <v>1.95</v>
      </c>
      <c r="AD294">
        <v>2.11</v>
      </c>
      <c r="AE294">
        <v>1.1100000000000001</v>
      </c>
      <c r="AF294">
        <v>1.78</v>
      </c>
      <c r="AG294">
        <v>2.76</v>
      </c>
      <c r="AH294">
        <v>454.96</v>
      </c>
      <c r="AI294">
        <v>110.86</v>
      </c>
      <c r="AJ294">
        <v>5.94</v>
      </c>
      <c r="AK294">
        <v>550.77</v>
      </c>
      <c r="AL294">
        <v>34.6</v>
      </c>
      <c r="AM294">
        <v>133.13999999999999</v>
      </c>
      <c r="AN294">
        <v>1330.99</v>
      </c>
      <c r="AO294" t="s">
        <v>334</v>
      </c>
      <c r="AP294">
        <v>8.48</v>
      </c>
      <c r="AQ294">
        <v>21.9</v>
      </c>
      <c r="AR294">
        <v>1.1000000000000001</v>
      </c>
      <c r="AS294">
        <v>135.22999999999999</v>
      </c>
    </row>
    <row r="295" spans="1:45" x14ac:dyDescent="0.25">
      <c r="A295">
        <v>3026</v>
      </c>
      <c r="B295" t="s">
        <v>38</v>
      </c>
      <c r="C295">
        <v>31</v>
      </c>
      <c r="D295" t="s">
        <v>470</v>
      </c>
      <c r="E295" t="s">
        <v>318</v>
      </c>
      <c r="F295" t="s">
        <v>338</v>
      </c>
      <c r="G295">
        <v>36.06</v>
      </c>
      <c r="H295">
        <v>56.44</v>
      </c>
      <c r="I295">
        <v>56.73</v>
      </c>
      <c r="J295">
        <v>0.61</v>
      </c>
      <c r="K295">
        <v>22.92</v>
      </c>
      <c r="L295">
        <v>28.57</v>
      </c>
      <c r="M295">
        <v>5.18</v>
      </c>
      <c r="N295">
        <v>41.89</v>
      </c>
      <c r="O295">
        <v>7.79</v>
      </c>
      <c r="P295">
        <v>7.33</v>
      </c>
      <c r="Q295">
        <v>1.1399999999999999</v>
      </c>
      <c r="R295">
        <v>8.07</v>
      </c>
      <c r="S295">
        <v>8.06</v>
      </c>
      <c r="T295">
        <v>1.51</v>
      </c>
      <c r="U295">
        <v>0.76</v>
      </c>
      <c r="V295">
        <v>0.28000000000000003</v>
      </c>
      <c r="W295">
        <v>1.24</v>
      </c>
      <c r="X295">
        <v>39.89</v>
      </c>
      <c r="Y295">
        <v>0.91</v>
      </c>
      <c r="Z295">
        <v>82.28</v>
      </c>
      <c r="AA295">
        <v>1.3</v>
      </c>
      <c r="AB295">
        <v>1.35</v>
      </c>
      <c r="AC295">
        <v>1.95</v>
      </c>
      <c r="AD295">
        <v>2.38</v>
      </c>
      <c r="AE295">
        <v>1.1100000000000001</v>
      </c>
      <c r="AF295">
        <v>1.67</v>
      </c>
      <c r="AG295">
        <v>3.25</v>
      </c>
      <c r="AH295">
        <v>204.38</v>
      </c>
      <c r="AI295">
        <v>102.37</v>
      </c>
      <c r="AJ295">
        <v>4.0199999999999996</v>
      </c>
      <c r="AK295">
        <v>514.04999999999995</v>
      </c>
      <c r="AL295">
        <v>68.430000000000007</v>
      </c>
      <c r="AM295">
        <v>155.28</v>
      </c>
      <c r="AN295">
        <v>882.74</v>
      </c>
      <c r="AO295" t="s">
        <v>334</v>
      </c>
      <c r="AP295">
        <v>10.36</v>
      </c>
      <c r="AQ295">
        <v>22.62</v>
      </c>
      <c r="AR295">
        <v>1.1000000000000001</v>
      </c>
      <c r="AS295">
        <v>173.6</v>
      </c>
    </row>
    <row r="296" spans="1:45" x14ac:dyDescent="0.25">
      <c r="A296">
        <v>3027</v>
      </c>
      <c r="B296" t="s">
        <v>39</v>
      </c>
      <c r="C296">
        <v>11</v>
      </c>
      <c r="D296" t="s">
        <v>470</v>
      </c>
      <c r="E296" t="s">
        <v>318</v>
      </c>
      <c r="F296" t="s">
        <v>338</v>
      </c>
      <c r="G296">
        <v>22.6</v>
      </c>
      <c r="H296">
        <v>88.34</v>
      </c>
      <c r="I296">
        <v>57.45</v>
      </c>
      <c r="J296">
        <v>0.61</v>
      </c>
      <c r="K296">
        <v>146.86000000000001</v>
      </c>
      <c r="L296">
        <v>78.61</v>
      </c>
      <c r="M296">
        <v>14.77</v>
      </c>
      <c r="N296">
        <v>85.07</v>
      </c>
      <c r="O296">
        <v>21.43</v>
      </c>
      <c r="P296">
        <v>6.71</v>
      </c>
      <c r="Q296">
        <v>1.1599999999999999</v>
      </c>
      <c r="R296">
        <v>1.43</v>
      </c>
      <c r="S296">
        <v>5.96</v>
      </c>
      <c r="T296">
        <v>1.51</v>
      </c>
      <c r="U296">
        <v>0.94</v>
      </c>
      <c r="V296">
        <v>0.28000000000000003</v>
      </c>
      <c r="W296">
        <v>1.83</v>
      </c>
      <c r="X296">
        <v>1.17</v>
      </c>
      <c r="Y296">
        <v>5.37</v>
      </c>
      <c r="Z296">
        <v>4.83</v>
      </c>
      <c r="AA296">
        <v>1.3</v>
      </c>
      <c r="AB296">
        <v>2.4500000000000002</v>
      </c>
      <c r="AC296">
        <v>15.4</v>
      </c>
      <c r="AD296">
        <v>5.79</v>
      </c>
      <c r="AE296">
        <v>1.1100000000000001</v>
      </c>
      <c r="AF296">
        <v>0.7</v>
      </c>
      <c r="AG296">
        <v>2.2799999999999998</v>
      </c>
      <c r="AH296">
        <v>98.23</v>
      </c>
      <c r="AI296">
        <v>226.6</v>
      </c>
      <c r="AJ296">
        <v>18.850000000000001</v>
      </c>
      <c r="AK296">
        <v>1471.88</v>
      </c>
      <c r="AL296">
        <v>97.25</v>
      </c>
      <c r="AM296">
        <v>124.62</v>
      </c>
      <c r="AN296">
        <v>611.33000000000004</v>
      </c>
      <c r="AO296" t="s">
        <v>334</v>
      </c>
      <c r="AP296">
        <v>1.9</v>
      </c>
      <c r="AQ296">
        <v>26.32</v>
      </c>
      <c r="AR296">
        <v>1.1000000000000001</v>
      </c>
      <c r="AS296">
        <v>67.069999999999993</v>
      </c>
    </row>
    <row r="297" spans="1:45" x14ac:dyDescent="0.25">
      <c r="A297">
        <v>3028</v>
      </c>
      <c r="B297" t="s">
        <v>40</v>
      </c>
      <c r="C297">
        <v>0</v>
      </c>
      <c r="D297" t="s">
        <v>470</v>
      </c>
      <c r="E297" t="s">
        <v>318</v>
      </c>
      <c r="F297" t="s">
        <v>338</v>
      </c>
      <c r="G297">
        <v>40.56</v>
      </c>
      <c r="H297">
        <v>121.66</v>
      </c>
      <c r="I297">
        <v>152.71</v>
      </c>
      <c r="J297">
        <v>28.06</v>
      </c>
      <c r="K297">
        <v>870.62</v>
      </c>
      <c r="L297">
        <v>49.96</v>
      </c>
      <c r="M297">
        <v>67.760000000000005</v>
      </c>
      <c r="N297">
        <v>58.94</v>
      </c>
      <c r="O297">
        <v>189.67</v>
      </c>
      <c r="P297">
        <v>122.31</v>
      </c>
      <c r="Q297">
        <v>1.1399999999999999</v>
      </c>
      <c r="R297">
        <v>14.7</v>
      </c>
      <c r="S297">
        <v>9.5500000000000007</v>
      </c>
      <c r="T297">
        <v>1.51</v>
      </c>
      <c r="U297">
        <v>0.76</v>
      </c>
      <c r="V297">
        <v>0.28000000000000003</v>
      </c>
      <c r="W297">
        <v>1.62</v>
      </c>
      <c r="X297">
        <v>57.5</v>
      </c>
      <c r="Y297">
        <v>3.92</v>
      </c>
      <c r="Z297">
        <v>85.5</v>
      </c>
      <c r="AA297">
        <v>1.3</v>
      </c>
      <c r="AB297">
        <v>36.700000000000003</v>
      </c>
      <c r="AC297">
        <v>2.4</v>
      </c>
      <c r="AD297">
        <v>14.02</v>
      </c>
      <c r="AE297">
        <v>11.2</v>
      </c>
      <c r="AF297">
        <v>2.06</v>
      </c>
      <c r="AG297">
        <v>57.71</v>
      </c>
      <c r="AH297">
        <v>232.27</v>
      </c>
      <c r="AI297">
        <v>176.7</v>
      </c>
      <c r="AJ297">
        <v>26.9</v>
      </c>
      <c r="AK297">
        <v>1113.01</v>
      </c>
      <c r="AL297">
        <v>63.58</v>
      </c>
      <c r="AM297">
        <v>175.37</v>
      </c>
      <c r="AN297">
        <v>669.37</v>
      </c>
      <c r="AO297" t="s">
        <v>334</v>
      </c>
      <c r="AP297">
        <v>4.92</v>
      </c>
      <c r="AQ297">
        <v>33.9</v>
      </c>
      <c r="AR297">
        <v>1.1000000000000001</v>
      </c>
      <c r="AS297">
        <v>656.17</v>
      </c>
    </row>
    <row r="298" spans="1:45" x14ac:dyDescent="0.25">
      <c r="A298">
        <v>3028</v>
      </c>
      <c r="B298" t="s">
        <v>40</v>
      </c>
      <c r="C298">
        <v>11</v>
      </c>
      <c r="D298" t="s">
        <v>470</v>
      </c>
      <c r="E298" t="s">
        <v>318</v>
      </c>
      <c r="F298" t="s">
        <v>338</v>
      </c>
      <c r="G298">
        <v>48.34</v>
      </c>
      <c r="H298">
        <v>114.07</v>
      </c>
      <c r="I298">
        <v>165.38</v>
      </c>
      <c r="J298">
        <v>65.540000000000006</v>
      </c>
      <c r="K298">
        <v>584.83000000000004</v>
      </c>
      <c r="L298">
        <v>35.32</v>
      </c>
      <c r="M298">
        <v>93.05</v>
      </c>
      <c r="N298">
        <v>41.37</v>
      </c>
      <c r="O298">
        <v>151.61000000000001</v>
      </c>
      <c r="P298">
        <v>78.3</v>
      </c>
      <c r="Q298">
        <v>1.1399999999999999</v>
      </c>
      <c r="R298">
        <v>1.43</v>
      </c>
      <c r="S298">
        <v>3.24</v>
      </c>
      <c r="T298">
        <v>1.51</v>
      </c>
      <c r="U298">
        <v>0.76</v>
      </c>
      <c r="V298">
        <v>0.28000000000000003</v>
      </c>
      <c r="W298">
        <v>1.58</v>
      </c>
      <c r="X298">
        <v>40.15</v>
      </c>
      <c r="Y298">
        <v>2.2799999999999998</v>
      </c>
      <c r="Z298">
        <v>29.37</v>
      </c>
      <c r="AA298">
        <v>1.3</v>
      </c>
      <c r="AB298">
        <v>44.95</v>
      </c>
      <c r="AC298">
        <v>1.95</v>
      </c>
      <c r="AD298">
        <v>25.09</v>
      </c>
      <c r="AE298">
        <v>15.45</v>
      </c>
      <c r="AF298">
        <v>4.3600000000000003</v>
      </c>
      <c r="AG298">
        <v>33.1</v>
      </c>
      <c r="AH298">
        <v>157.28</v>
      </c>
      <c r="AI298">
        <v>162.49</v>
      </c>
      <c r="AJ298">
        <v>34.200000000000003</v>
      </c>
      <c r="AK298">
        <v>1065.32</v>
      </c>
      <c r="AL298">
        <v>49.34</v>
      </c>
      <c r="AM298">
        <v>127.09</v>
      </c>
      <c r="AN298">
        <v>571.4</v>
      </c>
      <c r="AO298" t="s">
        <v>334</v>
      </c>
      <c r="AP298">
        <v>5.95</v>
      </c>
      <c r="AQ298">
        <v>27.35</v>
      </c>
      <c r="AR298">
        <v>1.1599999999999999</v>
      </c>
      <c r="AS298">
        <v>534.92999999999995</v>
      </c>
    </row>
    <row r="299" spans="1:45" x14ac:dyDescent="0.25">
      <c r="A299">
        <v>3028</v>
      </c>
      <c r="B299" t="s">
        <v>40</v>
      </c>
      <c r="C299">
        <v>15</v>
      </c>
      <c r="D299" t="s">
        <v>470</v>
      </c>
      <c r="E299" t="s">
        <v>318</v>
      </c>
      <c r="F299" t="s">
        <v>338</v>
      </c>
      <c r="G299">
        <v>36.700000000000003</v>
      </c>
      <c r="H299">
        <v>91.61</v>
      </c>
      <c r="I299">
        <v>137.72</v>
      </c>
      <c r="J299">
        <v>20</v>
      </c>
      <c r="K299">
        <v>522.41999999999996</v>
      </c>
      <c r="L299">
        <v>21.85</v>
      </c>
      <c r="M299">
        <v>57.03</v>
      </c>
      <c r="N299">
        <v>68.010000000000005</v>
      </c>
      <c r="O299">
        <v>121.94</v>
      </c>
      <c r="P299">
        <v>71.95</v>
      </c>
      <c r="Q299">
        <v>1.1399999999999999</v>
      </c>
      <c r="R299">
        <v>16.920000000000002</v>
      </c>
      <c r="S299">
        <v>9.17</v>
      </c>
      <c r="T299">
        <v>1.51</v>
      </c>
      <c r="U299">
        <v>0.76</v>
      </c>
      <c r="V299">
        <v>0.28000000000000003</v>
      </c>
      <c r="W299">
        <v>1.24</v>
      </c>
      <c r="X299">
        <v>48.94</v>
      </c>
      <c r="Y299">
        <v>2.0299999999999998</v>
      </c>
      <c r="Z299">
        <v>133.55000000000001</v>
      </c>
      <c r="AA299">
        <v>1.3</v>
      </c>
      <c r="AB299">
        <v>22.58</v>
      </c>
      <c r="AC299">
        <v>1.95</v>
      </c>
      <c r="AD299">
        <v>13.55</v>
      </c>
      <c r="AE299">
        <v>7.91</v>
      </c>
      <c r="AF299">
        <v>0.73</v>
      </c>
      <c r="AG299">
        <v>34.21</v>
      </c>
      <c r="AH299">
        <v>128.22</v>
      </c>
      <c r="AI299">
        <v>148.12</v>
      </c>
      <c r="AJ299">
        <v>25.02</v>
      </c>
      <c r="AK299">
        <v>917.73</v>
      </c>
      <c r="AL299">
        <v>81.47</v>
      </c>
      <c r="AM299">
        <v>189.28</v>
      </c>
      <c r="AN299">
        <v>728.69</v>
      </c>
      <c r="AO299" t="s">
        <v>334</v>
      </c>
      <c r="AP299">
        <v>5.95</v>
      </c>
      <c r="AQ299">
        <v>24.65</v>
      </c>
      <c r="AR299">
        <v>1.1000000000000001</v>
      </c>
      <c r="AS299">
        <v>476.27</v>
      </c>
    </row>
    <row r="300" spans="1:45" x14ac:dyDescent="0.25">
      <c r="A300">
        <v>3028</v>
      </c>
      <c r="B300" t="s">
        <v>40</v>
      </c>
      <c r="C300">
        <v>22</v>
      </c>
      <c r="D300" t="s">
        <v>470</v>
      </c>
      <c r="E300" t="s">
        <v>318</v>
      </c>
      <c r="F300" t="s">
        <v>338</v>
      </c>
      <c r="G300">
        <v>49.41</v>
      </c>
      <c r="H300">
        <v>117.45</v>
      </c>
      <c r="I300">
        <v>167.56</v>
      </c>
      <c r="J300">
        <v>52.42</v>
      </c>
      <c r="K300">
        <v>696.21</v>
      </c>
      <c r="L300">
        <v>47.47</v>
      </c>
      <c r="M300">
        <v>94.59</v>
      </c>
      <c r="N300">
        <v>60.97</v>
      </c>
      <c r="O300">
        <v>163.18</v>
      </c>
      <c r="P300">
        <v>103.03</v>
      </c>
      <c r="Q300">
        <v>1.1399999999999999</v>
      </c>
      <c r="R300">
        <v>3.65</v>
      </c>
      <c r="S300">
        <v>8.8000000000000007</v>
      </c>
      <c r="T300">
        <v>1.51</v>
      </c>
      <c r="U300">
        <v>0.76</v>
      </c>
      <c r="V300">
        <v>0.28000000000000003</v>
      </c>
      <c r="W300">
        <v>2.48</v>
      </c>
      <c r="X300">
        <v>51.28</v>
      </c>
      <c r="Y300">
        <v>4.13</v>
      </c>
      <c r="Z300">
        <v>52.32</v>
      </c>
      <c r="AA300">
        <v>1.3</v>
      </c>
      <c r="AB300">
        <v>46.26</v>
      </c>
      <c r="AC300">
        <v>1.95</v>
      </c>
      <c r="AD300">
        <v>18.07</v>
      </c>
      <c r="AE300">
        <v>17.05</v>
      </c>
      <c r="AF300">
        <v>4.18</v>
      </c>
      <c r="AG300">
        <v>46.14</v>
      </c>
      <c r="AH300">
        <v>143.06</v>
      </c>
      <c r="AI300">
        <v>181.16</v>
      </c>
      <c r="AJ300">
        <v>36.75</v>
      </c>
      <c r="AK300">
        <v>999.15</v>
      </c>
      <c r="AL300">
        <v>27.3</v>
      </c>
      <c r="AM300">
        <v>116.92</v>
      </c>
      <c r="AN300">
        <v>783.72</v>
      </c>
      <c r="AO300" t="s">
        <v>334</v>
      </c>
      <c r="AP300">
        <v>6.62</v>
      </c>
      <c r="AQ300">
        <v>27.95</v>
      </c>
      <c r="AR300">
        <v>1.78</v>
      </c>
      <c r="AS300">
        <v>615.48</v>
      </c>
    </row>
    <row r="301" spans="1:45" x14ac:dyDescent="0.25">
      <c r="A301">
        <v>3034</v>
      </c>
      <c r="B301" t="s">
        <v>46</v>
      </c>
      <c r="C301">
        <v>0</v>
      </c>
      <c r="D301" t="s">
        <v>470</v>
      </c>
      <c r="E301" t="s">
        <v>318</v>
      </c>
      <c r="F301" t="s">
        <v>335</v>
      </c>
      <c r="G301">
        <v>800.05</v>
      </c>
      <c r="H301">
        <v>39.630000000000003</v>
      </c>
      <c r="I301">
        <v>76.040000000000006</v>
      </c>
      <c r="J301">
        <v>0.61</v>
      </c>
      <c r="K301">
        <v>187.88</v>
      </c>
      <c r="L301">
        <v>21.43</v>
      </c>
      <c r="M301">
        <v>11.71</v>
      </c>
      <c r="N301">
        <v>1264</v>
      </c>
      <c r="O301">
        <v>68.03</v>
      </c>
      <c r="P301">
        <v>9.49</v>
      </c>
      <c r="Q301">
        <v>13.97</v>
      </c>
      <c r="R301">
        <v>1.43</v>
      </c>
      <c r="S301">
        <v>54.75</v>
      </c>
      <c r="T301">
        <v>1.51</v>
      </c>
      <c r="U301">
        <v>0.76</v>
      </c>
      <c r="V301">
        <v>0.28000000000000003</v>
      </c>
      <c r="W301">
        <v>1.24</v>
      </c>
      <c r="X301">
        <v>3.37</v>
      </c>
      <c r="Y301">
        <v>1.73</v>
      </c>
      <c r="Z301">
        <v>51.1</v>
      </c>
      <c r="AA301">
        <v>1.3</v>
      </c>
      <c r="AB301">
        <v>146.97999999999999</v>
      </c>
      <c r="AC301">
        <v>6.67</v>
      </c>
      <c r="AD301">
        <v>2.66</v>
      </c>
      <c r="AE301">
        <v>1.1100000000000001</v>
      </c>
      <c r="AF301">
        <v>19.420000000000002</v>
      </c>
      <c r="AG301">
        <v>2.92</v>
      </c>
      <c r="AH301">
        <v>5541.95</v>
      </c>
      <c r="AI301">
        <v>237.2</v>
      </c>
      <c r="AJ301">
        <v>25.91</v>
      </c>
      <c r="AK301">
        <v>743.77</v>
      </c>
      <c r="AL301">
        <v>3.61</v>
      </c>
      <c r="AM301">
        <v>28.18</v>
      </c>
      <c r="AN301">
        <v>9893.0300000000007</v>
      </c>
      <c r="AO301" t="s">
        <v>334</v>
      </c>
      <c r="AP301">
        <v>16.43</v>
      </c>
      <c r="AQ301">
        <v>15.82</v>
      </c>
      <c r="AR301">
        <v>1.1000000000000001</v>
      </c>
      <c r="AS301">
        <v>243.27</v>
      </c>
    </row>
    <row r="302" spans="1:45" x14ac:dyDescent="0.25">
      <c r="A302">
        <v>3036</v>
      </c>
      <c r="B302" t="s">
        <v>48</v>
      </c>
      <c r="C302">
        <v>0</v>
      </c>
      <c r="D302" t="s">
        <v>470</v>
      </c>
      <c r="E302" t="s">
        <v>318</v>
      </c>
      <c r="F302" t="s">
        <v>338</v>
      </c>
      <c r="G302">
        <v>3.67</v>
      </c>
      <c r="H302">
        <v>63.45</v>
      </c>
      <c r="I302">
        <v>15.48</v>
      </c>
      <c r="J302">
        <v>0.61</v>
      </c>
      <c r="K302">
        <v>22.92</v>
      </c>
      <c r="L302">
        <v>16.89</v>
      </c>
      <c r="M302">
        <v>6.08</v>
      </c>
      <c r="N302">
        <v>107.22</v>
      </c>
      <c r="O302">
        <v>4.38</v>
      </c>
      <c r="P302">
        <v>2.37</v>
      </c>
      <c r="Q302">
        <v>1.1399999999999999</v>
      </c>
      <c r="R302">
        <v>13.22</v>
      </c>
      <c r="S302">
        <v>3.24</v>
      </c>
      <c r="T302">
        <v>1.51</v>
      </c>
      <c r="U302">
        <v>0.76</v>
      </c>
      <c r="V302">
        <v>0.28000000000000003</v>
      </c>
      <c r="W302">
        <v>1.24</v>
      </c>
      <c r="X302">
        <v>15.57</v>
      </c>
      <c r="Y302">
        <v>1.1100000000000001</v>
      </c>
      <c r="Z302">
        <v>249.15</v>
      </c>
      <c r="AA302">
        <v>1.3</v>
      </c>
      <c r="AB302">
        <v>1.35</v>
      </c>
      <c r="AC302">
        <v>1.95</v>
      </c>
      <c r="AD302">
        <v>2.66</v>
      </c>
      <c r="AE302">
        <v>1.1100000000000001</v>
      </c>
      <c r="AF302">
        <v>0.7</v>
      </c>
      <c r="AG302">
        <v>1.57</v>
      </c>
      <c r="AH302">
        <v>41.59</v>
      </c>
      <c r="AI302">
        <v>54.23</v>
      </c>
      <c r="AJ302">
        <v>4.0199999999999996</v>
      </c>
      <c r="AK302">
        <v>518.58000000000004</v>
      </c>
      <c r="AL302">
        <v>69</v>
      </c>
      <c r="AM302">
        <v>253.91</v>
      </c>
      <c r="AN302">
        <v>1086.0899999999999</v>
      </c>
      <c r="AO302" t="s">
        <v>334</v>
      </c>
      <c r="AP302">
        <v>1.65</v>
      </c>
      <c r="AQ302">
        <v>29.39</v>
      </c>
      <c r="AR302">
        <v>1.1000000000000001</v>
      </c>
      <c r="AS302">
        <v>32.799999999999997</v>
      </c>
    </row>
    <row r="303" spans="1:45" x14ac:dyDescent="0.25">
      <c r="A303">
        <v>3039</v>
      </c>
      <c r="B303" t="s">
        <v>51</v>
      </c>
      <c r="C303">
        <v>0</v>
      </c>
      <c r="D303" t="s">
        <v>470</v>
      </c>
      <c r="E303" t="s">
        <v>318</v>
      </c>
      <c r="F303" t="s">
        <v>338</v>
      </c>
      <c r="G303">
        <v>18.170000000000002</v>
      </c>
      <c r="H303">
        <v>84.34</v>
      </c>
      <c r="I303">
        <v>65.11</v>
      </c>
      <c r="J303">
        <v>0.61</v>
      </c>
      <c r="K303">
        <v>65.010000000000005</v>
      </c>
      <c r="L303">
        <v>58.6</v>
      </c>
      <c r="M303">
        <v>16.5</v>
      </c>
      <c r="N303">
        <v>202.06</v>
      </c>
      <c r="O303">
        <v>35.840000000000003</v>
      </c>
      <c r="P303">
        <v>9.49</v>
      </c>
      <c r="Q303">
        <v>1.1399999999999999</v>
      </c>
      <c r="R303">
        <v>1.43</v>
      </c>
      <c r="S303">
        <v>4.3600000000000003</v>
      </c>
      <c r="T303">
        <v>1.51</v>
      </c>
      <c r="U303">
        <v>0.76</v>
      </c>
      <c r="V303">
        <v>0.28000000000000003</v>
      </c>
      <c r="W303">
        <v>1.24</v>
      </c>
      <c r="X303">
        <v>28.39</v>
      </c>
      <c r="Y303">
        <v>1.79</v>
      </c>
      <c r="Z303">
        <v>75.540000000000006</v>
      </c>
      <c r="AA303">
        <v>1.3</v>
      </c>
      <c r="AB303">
        <v>38.909999999999997</v>
      </c>
      <c r="AC303">
        <v>1.95</v>
      </c>
      <c r="AD303">
        <v>4.16</v>
      </c>
      <c r="AE303">
        <v>1.1100000000000001</v>
      </c>
      <c r="AF303">
        <v>1.05</v>
      </c>
      <c r="AG303">
        <v>2.85</v>
      </c>
      <c r="AH303">
        <v>1207</v>
      </c>
      <c r="AI303">
        <v>197.6</v>
      </c>
      <c r="AJ303">
        <v>10.56</v>
      </c>
      <c r="AK303">
        <v>1279.47</v>
      </c>
      <c r="AL303">
        <v>43.04</v>
      </c>
      <c r="AM303">
        <v>158</v>
      </c>
      <c r="AN303">
        <v>1397.21</v>
      </c>
      <c r="AO303" t="s">
        <v>334</v>
      </c>
      <c r="AP303">
        <v>2.17</v>
      </c>
      <c r="AQ303">
        <v>21.42</v>
      </c>
      <c r="AR303">
        <v>1.1000000000000001</v>
      </c>
      <c r="AS303">
        <v>116.23</v>
      </c>
    </row>
    <row r="304" spans="1:45" x14ac:dyDescent="0.25">
      <c r="A304">
        <v>3039</v>
      </c>
      <c r="B304" t="s">
        <v>51</v>
      </c>
      <c r="C304">
        <v>2</v>
      </c>
      <c r="D304" t="s">
        <v>470</v>
      </c>
      <c r="E304" t="s">
        <v>318</v>
      </c>
      <c r="F304" t="s">
        <v>338</v>
      </c>
      <c r="G304">
        <v>13.71</v>
      </c>
      <c r="H304">
        <v>72.92</v>
      </c>
      <c r="I304">
        <v>51.23</v>
      </c>
      <c r="J304">
        <v>0.61</v>
      </c>
      <c r="K304">
        <v>29.56</v>
      </c>
      <c r="L304">
        <v>69.099999999999994</v>
      </c>
      <c r="M304">
        <v>10.87</v>
      </c>
      <c r="N304">
        <v>55.88</v>
      </c>
      <c r="O304">
        <v>8.6300000000000008</v>
      </c>
      <c r="P304">
        <v>6.35</v>
      </c>
      <c r="Q304">
        <v>1.1399999999999999</v>
      </c>
      <c r="R304">
        <v>1.43</v>
      </c>
      <c r="S304">
        <v>3.24</v>
      </c>
      <c r="T304">
        <v>1.51</v>
      </c>
      <c r="U304">
        <v>0.76</v>
      </c>
      <c r="V304">
        <v>0.28000000000000003</v>
      </c>
      <c r="W304">
        <v>1.24</v>
      </c>
      <c r="X304">
        <v>5.34</v>
      </c>
      <c r="Y304">
        <v>0.72</v>
      </c>
      <c r="Z304">
        <v>34.86</v>
      </c>
      <c r="AA304">
        <v>1.3</v>
      </c>
      <c r="AB304">
        <v>1.35</v>
      </c>
      <c r="AC304">
        <v>1.95</v>
      </c>
      <c r="AD304">
        <v>2.66</v>
      </c>
      <c r="AE304">
        <v>1.1100000000000001</v>
      </c>
      <c r="AF304">
        <v>0.7</v>
      </c>
      <c r="AG304">
        <v>2.41</v>
      </c>
      <c r="AH304">
        <v>286.72000000000003</v>
      </c>
      <c r="AI304">
        <v>150.69999999999999</v>
      </c>
      <c r="AJ304">
        <v>4.84</v>
      </c>
      <c r="AK304">
        <v>1404.85</v>
      </c>
      <c r="AL304">
        <v>46.81</v>
      </c>
      <c r="AM304">
        <v>96.85</v>
      </c>
      <c r="AN304">
        <v>652.22</v>
      </c>
      <c r="AO304" t="s">
        <v>334</v>
      </c>
      <c r="AP304">
        <v>1.37</v>
      </c>
      <c r="AQ304">
        <v>18.38</v>
      </c>
      <c r="AR304">
        <v>1.1000000000000001</v>
      </c>
      <c r="AS304">
        <v>126.42</v>
      </c>
    </row>
    <row r="305" spans="1:45" x14ac:dyDescent="0.25">
      <c r="A305">
        <v>3039</v>
      </c>
      <c r="B305" t="s">
        <v>51</v>
      </c>
      <c r="C305">
        <v>5</v>
      </c>
      <c r="D305" t="s">
        <v>470</v>
      </c>
      <c r="E305" t="s">
        <v>318</v>
      </c>
      <c r="F305" t="s">
        <v>338</v>
      </c>
      <c r="G305">
        <v>22.27</v>
      </c>
      <c r="H305">
        <v>65.290000000000006</v>
      </c>
      <c r="I305">
        <v>60.84</v>
      </c>
      <c r="J305">
        <v>0.61</v>
      </c>
      <c r="K305">
        <v>65.010000000000005</v>
      </c>
      <c r="L305">
        <v>223.53</v>
      </c>
      <c r="M305">
        <v>11.2</v>
      </c>
      <c r="N305">
        <v>236.55</v>
      </c>
      <c r="O305">
        <v>12.97</v>
      </c>
      <c r="P305">
        <v>4.8</v>
      </c>
      <c r="Q305">
        <v>1.1399999999999999</v>
      </c>
      <c r="R305">
        <v>8.27</v>
      </c>
      <c r="S305">
        <v>8.06</v>
      </c>
      <c r="T305">
        <v>1.51</v>
      </c>
      <c r="U305">
        <v>0.76</v>
      </c>
      <c r="V305">
        <v>0.28000000000000003</v>
      </c>
      <c r="W305">
        <v>1.24</v>
      </c>
      <c r="X305">
        <v>53.48</v>
      </c>
      <c r="Y305">
        <v>3.38</v>
      </c>
      <c r="Z305">
        <v>246.51</v>
      </c>
      <c r="AA305">
        <v>1.3</v>
      </c>
      <c r="AB305">
        <v>1.58</v>
      </c>
      <c r="AC305">
        <v>1.95</v>
      </c>
      <c r="AD305">
        <v>2.8</v>
      </c>
      <c r="AE305">
        <v>1.1100000000000001</v>
      </c>
      <c r="AF305">
        <v>0.98</v>
      </c>
      <c r="AG305">
        <v>1.71</v>
      </c>
      <c r="AH305">
        <v>299.45</v>
      </c>
      <c r="AI305">
        <v>87.55</v>
      </c>
      <c r="AJ305">
        <v>8.85</v>
      </c>
      <c r="AK305">
        <v>880.64</v>
      </c>
      <c r="AL305">
        <v>80.38</v>
      </c>
      <c r="AM305">
        <v>188.16</v>
      </c>
      <c r="AN305">
        <v>2125.12</v>
      </c>
      <c r="AO305" t="s">
        <v>334</v>
      </c>
      <c r="AP305">
        <v>6.16</v>
      </c>
      <c r="AQ305">
        <v>29.73</v>
      </c>
      <c r="AR305">
        <v>1.1000000000000001</v>
      </c>
      <c r="AS305">
        <v>105.44</v>
      </c>
    </row>
    <row r="306" spans="1:45" x14ac:dyDescent="0.25">
      <c r="A306">
        <v>3039</v>
      </c>
      <c r="B306" t="s">
        <v>51</v>
      </c>
      <c r="C306">
        <v>12</v>
      </c>
      <c r="D306" t="s">
        <v>470</v>
      </c>
      <c r="E306" t="s">
        <v>318</v>
      </c>
      <c r="F306" t="s">
        <v>338</v>
      </c>
      <c r="G306">
        <v>24.68</v>
      </c>
      <c r="H306">
        <v>73.62</v>
      </c>
      <c r="I306">
        <v>58.15</v>
      </c>
      <c r="J306">
        <v>1.4</v>
      </c>
      <c r="K306">
        <v>76.39</v>
      </c>
      <c r="L306">
        <v>34.06</v>
      </c>
      <c r="M306">
        <v>15.63</v>
      </c>
      <c r="N306">
        <v>207.85</v>
      </c>
      <c r="O306">
        <v>15.05</v>
      </c>
      <c r="P306">
        <v>4.21</v>
      </c>
      <c r="Q306">
        <v>1.1399999999999999</v>
      </c>
      <c r="R306">
        <v>27.71</v>
      </c>
      <c r="S306">
        <v>11.88</v>
      </c>
      <c r="T306">
        <v>1.51</v>
      </c>
      <c r="U306">
        <v>0.76</v>
      </c>
      <c r="V306">
        <v>0.28000000000000003</v>
      </c>
      <c r="W306">
        <v>1.24</v>
      </c>
      <c r="X306">
        <v>80.25</v>
      </c>
      <c r="Y306">
        <v>5.93</v>
      </c>
      <c r="Z306">
        <v>648.47</v>
      </c>
      <c r="AA306">
        <v>1.3</v>
      </c>
      <c r="AB306">
        <v>1.35</v>
      </c>
      <c r="AC306">
        <v>1.95</v>
      </c>
      <c r="AD306">
        <v>3.39</v>
      </c>
      <c r="AE306">
        <v>1.1100000000000001</v>
      </c>
      <c r="AF306">
        <v>0.7</v>
      </c>
      <c r="AG306">
        <v>2.44</v>
      </c>
      <c r="AH306">
        <v>249.97</v>
      </c>
      <c r="AI306">
        <v>106.26</v>
      </c>
      <c r="AJ306">
        <v>7.94</v>
      </c>
      <c r="AK306">
        <v>877.46</v>
      </c>
      <c r="AL306">
        <v>196.42</v>
      </c>
      <c r="AM306">
        <v>464.27</v>
      </c>
      <c r="AN306">
        <v>2643.97</v>
      </c>
      <c r="AO306" t="s">
        <v>334</v>
      </c>
      <c r="AP306">
        <v>6.14</v>
      </c>
      <c r="AQ306">
        <v>58.21</v>
      </c>
      <c r="AR306">
        <v>1.1000000000000001</v>
      </c>
      <c r="AS306">
        <v>97.17</v>
      </c>
    </row>
    <row r="307" spans="1:45" x14ac:dyDescent="0.25">
      <c r="A307">
        <v>3039</v>
      </c>
      <c r="B307" t="s">
        <v>51</v>
      </c>
      <c r="C307">
        <v>41</v>
      </c>
      <c r="D307" t="s">
        <v>470</v>
      </c>
      <c r="E307" t="s">
        <v>318</v>
      </c>
      <c r="F307" t="s">
        <v>338</v>
      </c>
      <c r="G307">
        <v>23.73</v>
      </c>
      <c r="H307">
        <v>50.46</v>
      </c>
      <c r="I307">
        <v>70.47</v>
      </c>
      <c r="J307">
        <v>0.61</v>
      </c>
      <c r="K307">
        <v>128.29</v>
      </c>
      <c r="L307">
        <v>122.49</v>
      </c>
      <c r="M307">
        <v>27.82</v>
      </c>
      <c r="N307">
        <v>338.36</v>
      </c>
      <c r="O307">
        <v>25.73</v>
      </c>
      <c r="P307">
        <v>8.4</v>
      </c>
      <c r="Q307">
        <v>1.1399999999999999</v>
      </c>
      <c r="R307">
        <v>73.88</v>
      </c>
      <c r="S307">
        <v>43.39</v>
      </c>
      <c r="T307">
        <v>1.51</v>
      </c>
      <c r="U307">
        <v>0.76</v>
      </c>
      <c r="V307">
        <v>0.34</v>
      </c>
      <c r="W307">
        <v>1.54</v>
      </c>
      <c r="X307">
        <v>271.75</v>
      </c>
      <c r="Y307">
        <v>12.79</v>
      </c>
      <c r="Z307">
        <v>1823.39</v>
      </c>
      <c r="AA307">
        <v>1.3</v>
      </c>
      <c r="AB307">
        <v>3.27</v>
      </c>
      <c r="AC307">
        <v>4.3099999999999996</v>
      </c>
      <c r="AD307">
        <v>7.94</v>
      </c>
      <c r="AE307">
        <v>1.1100000000000001</v>
      </c>
      <c r="AF307">
        <v>0.92</v>
      </c>
      <c r="AG307">
        <v>3.59</v>
      </c>
      <c r="AH307">
        <v>524.15</v>
      </c>
      <c r="AI307">
        <v>107.37</v>
      </c>
      <c r="AJ307">
        <v>19.59</v>
      </c>
      <c r="AK307">
        <v>868.37</v>
      </c>
      <c r="AL307">
        <v>233.18</v>
      </c>
      <c r="AM307">
        <v>904.68</v>
      </c>
      <c r="AN307">
        <v>3099.66</v>
      </c>
      <c r="AO307" t="s">
        <v>334</v>
      </c>
      <c r="AP307">
        <v>11.17</v>
      </c>
      <c r="AQ307">
        <v>105.83</v>
      </c>
      <c r="AR307">
        <v>1.1000000000000001</v>
      </c>
      <c r="AS307">
        <v>142</v>
      </c>
    </row>
    <row r="308" spans="1:45" x14ac:dyDescent="0.25">
      <c r="A308">
        <v>3040</v>
      </c>
      <c r="B308" t="s">
        <v>52</v>
      </c>
      <c r="C308">
        <v>0</v>
      </c>
      <c r="D308" t="s">
        <v>470</v>
      </c>
      <c r="E308" t="s">
        <v>318</v>
      </c>
      <c r="F308" t="s">
        <v>338</v>
      </c>
      <c r="G308">
        <v>7.29</v>
      </c>
      <c r="H308">
        <v>28.21</v>
      </c>
      <c r="I308">
        <v>41.33</v>
      </c>
      <c r="J308">
        <v>0.61</v>
      </c>
      <c r="K308">
        <v>22.92</v>
      </c>
      <c r="L308">
        <v>40.79</v>
      </c>
      <c r="M308">
        <v>5.04</v>
      </c>
      <c r="N308">
        <v>66.010000000000005</v>
      </c>
      <c r="O308">
        <v>9.19</v>
      </c>
      <c r="P308">
        <v>1.58</v>
      </c>
      <c r="Q308">
        <v>1.1399999999999999</v>
      </c>
      <c r="R308">
        <v>1.43</v>
      </c>
      <c r="S308">
        <v>3.24</v>
      </c>
      <c r="T308">
        <v>1.51</v>
      </c>
      <c r="U308">
        <v>0.76</v>
      </c>
      <c r="V308">
        <v>0.28000000000000003</v>
      </c>
      <c r="W308">
        <v>1.24</v>
      </c>
      <c r="X308">
        <v>10.49</v>
      </c>
      <c r="Y308">
        <v>0.5</v>
      </c>
      <c r="Z308">
        <v>53.65</v>
      </c>
      <c r="AA308">
        <v>1.3</v>
      </c>
      <c r="AB308">
        <v>1.35</v>
      </c>
      <c r="AC308">
        <v>1.95</v>
      </c>
      <c r="AD308">
        <v>1.97</v>
      </c>
      <c r="AE308">
        <v>1.1100000000000001</v>
      </c>
      <c r="AF308">
        <v>0.7</v>
      </c>
      <c r="AG308">
        <v>1.57</v>
      </c>
      <c r="AH308">
        <v>309.25</v>
      </c>
      <c r="AI308">
        <v>95.88</v>
      </c>
      <c r="AJ308">
        <v>4.0199999999999996</v>
      </c>
      <c r="AK308">
        <v>656.32</v>
      </c>
      <c r="AL308">
        <v>26.4</v>
      </c>
      <c r="AM308">
        <v>72.61</v>
      </c>
      <c r="AN308">
        <v>734.39</v>
      </c>
      <c r="AO308" t="s">
        <v>334</v>
      </c>
      <c r="AP308">
        <v>2.06</v>
      </c>
      <c r="AQ308">
        <v>13.77</v>
      </c>
      <c r="AR308">
        <v>1.1000000000000001</v>
      </c>
      <c r="AS308">
        <v>5.71</v>
      </c>
    </row>
    <row r="309" spans="1:45" x14ac:dyDescent="0.25">
      <c r="A309">
        <v>3040</v>
      </c>
      <c r="B309" t="s">
        <v>52</v>
      </c>
      <c r="C309">
        <v>2</v>
      </c>
      <c r="D309" t="s">
        <v>470</v>
      </c>
      <c r="E309" t="s">
        <v>318</v>
      </c>
      <c r="F309" t="s">
        <v>338</v>
      </c>
      <c r="G309">
        <v>4.13</v>
      </c>
      <c r="H309">
        <v>28.42</v>
      </c>
      <c r="I309">
        <v>4.3600000000000003</v>
      </c>
      <c r="J309">
        <v>0.61</v>
      </c>
      <c r="K309">
        <v>26.9</v>
      </c>
      <c r="L309">
        <v>39.53</v>
      </c>
      <c r="M309">
        <v>2.48</v>
      </c>
      <c r="N309">
        <v>6.14</v>
      </c>
      <c r="O309">
        <v>3.43</v>
      </c>
      <c r="P309">
        <v>1.42</v>
      </c>
      <c r="Q309">
        <v>1.1399999999999999</v>
      </c>
      <c r="R309">
        <v>1.43</v>
      </c>
      <c r="S309">
        <v>3.24</v>
      </c>
      <c r="T309">
        <v>1.51</v>
      </c>
      <c r="U309">
        <v>0.76</v>
      </c>
      <c r="V309">
        <v>0.28000000000000003</v>
      </c>
      <c r="W309">
        <v>1.24</v>
      </c>
      <c r="X309">
        <v>10.43</v>
      </c>
      <c r="Y309">
        <v>0.4</v>
      </c>
      <c r="Z309">
        <v>40.99</v>
      </c>
      <c r="AA309">
        <v>1.3</v>
      </c>
      <c r="AB309">
        <v>1.35</v>
      </c>
      <c r="AC309">
        <v>1.95</v>
      </c>
      <c r="AD309">
        <v>1.65</v>
      </c>
      <c r="AE309">
        <v>1.1100000000000001</v>
      </c>
      <c r="AF309">
        <v>0.7</v>
      </c>
      <c r="AG309">
        <v>1.57</v>
      </c>
      <c r="AH309">
        <v>161.08000000000001</v>
      </c>
      <c r="AI309">
        <v>129.03</v>
      </c>
      <c r="AJ309">
        <v>4.0199999999999996</v>
      </c>
      <c r="AK309">
        <v>690.04</v>
      </c>
      <c r="AL309">
        <v>89</v>
      </c>
      <c r="AM309">
        <v>111.42</v>
      </c>
      <c r="AN309">
        <v>519.6</v>
      </c>
      <c r="AO309" t="s">
        <v>334</v>
      </c>
      <c r="AP309">
        <v>1.34</v>
      </c>
      <c r="AQ309">
        <v>22.62</v>
      </c>
      <c r="AR309">
        <v>1.1000000000000001</v>
      </c>
      <c r="AS309">
        <v>5.71</v>
      </c>
    </row>
    <row r="310" spans="1:45" x14ac:dyDescent="0.25">
      <c r="A310">
        <v>3040</v>
      </c>
      <c r="B310" t="s">
        <v>52</v>
      </c>
      <c r="C310">
        <v>5</v>
      </c>
      <c r="D310" t="s">
        <v>470</v>
      </c>
      <c r="E310" t="s">
        <v>318</v>
      </c>
      <c r="F310" t="s">
        <v>338</v>
      </c>
      <c r="G310">
        <v>11.53</v>
      </c>
      <c r="H310">
        <v>32.54</v>
      </c>
      <c r="I310">
        <v>47.63</v>
      </c>
      <c r="J310">
        <v>0.61</v>
      </c>
      <c r="K310">
        <v>65.010000000000005</v>
      </c>
      <c r="L310">
        <v>45.81</v>
      </c>
      <c r="M310">
        <v>7.78</v>
      </c>
      <c r="N310">
        <v>173.25</v>
      </c>
      <c r="O310">
        <v>15.96</v>
      </c>
      <c r="P310">
        <v>3.39</v>
      </c>
      <c r="Q310">
        <v>1.1399999999999999</v>
      </c>
      <c r="R310">
        <v>14.87</v>
      </c>
      <c r="S310">
        <v>4.9800000000000004</v>
      </c>
      <c r="T310">
        <v>1.51</v>
      </c>
      <c r="U310">
        <v>0.76</v>
      </c>
      <c r="V310">
        <v>0.28000000000000003</v>
      </c>
      <c r="W310">
        <v>1.24</v>
      </c>
      <c r="X310">
        <v>26.24</v>
      </c>
      <c r="Y310">
        <v>2.92</v>
      </c>
      <c r="Z310">
        <v>269.68</v>
      </c>
      <c r="AA310">
        <v>1.3</v>
      </c>
      <c r="AB310">
        <v>1.35</v>
      </c>
      <c r="AC310">
        <v>1.95</v>
      </c>
      <c r="AD310">
        <v>3.77</v>
      </c>
      <c r="AE310">
        <v>1.1100000000000001</v>
      </c>
      <c r="AF310">
        <v>0.76</v>
      </c>
      <c r="AG310">
        <v>1.57</v>
      </c>
      <c r="AH310">
        <v>145.63999999999999</v>
      </c>
      <c r="AI310">
        <v>100.51</v>
      </c>
      <c r="AJ310">
        <v>8.85</v>
      </c>
      <c r="AK310">
        <v>614.91999999999996</v>
      </c>
      <c r="AL310">
        <v>136.26</v>
      </c>
      <c r="AM310">
        <v>214.87</v>
      </c>
      <c r="AN310">
        <v>1323.13</v>
      </c>
      <c r="AO310" t="s">
        <v>334</v>
      </c>
      <c r="AP310">
        <v>4.12</v>
      </c>
      <c r="AQ310">
        <v>43.73</v>
      </c>
      <c r="AR310">
        <v>1.1000000000000001</v>
      </c>
      <c r="AS310">
        <v>39.130000000000003</v>
      </c>
    </row>
    <row r="311" spans="1:45" x14ac:dyDescent="0.25">
      <c r="A311">
        <v>3040</v>
      </c>
      <c r="B311" t="s">
        <v>52</v>
      </c>
      <c r="C311">
        <v>12</v>
      </c>
      <c r="D311" t="s">
        <v>470</v>
      </c>
      <c r="E311" t="s">
        <v>318</v>
      </c>
      <c r="F311" t="s">
        <v>338</v>
      </c>
      <c r="G311">
        <v>6.85</v>
      </c>
      <c r="H311">
        <v>42.06</v>
      </c>
      <c r="I311">
        <v>37.6</v>
      </c>
      <c r="J311">
        <v>0.61</v>
      </c>
      <c r="K311">
        <v>52.08</v>
      </c>
      <c r="L311">
        <v>36.159999999999997</v>
      </c>
      <c r="M311">
        <v>6.23</v>
      </c>
      <c r="N311">
        <v>78.83</v>
      </c>
      <c r="O311">
        <v>12.37</v>
      </c>
      <c r="P311">
        <v>2.2999999999999998</v>
      </c>
      <c r="Q311">
        <v>1.1399999999999999</v>
      </c>
      <c r="R311">
        <v>22.41</v>
      </c>
      <c r="S311">
        <v>8.06</v>
      </c>
      <c r="T311">
        <v>1.51</v>
      </c>
      <c r="U311">
        <v>0.76</v>
      </c>
      <c r="V311">
        <v>0.28000000000000003</v>
      </c>
      <c r="W311">
        <v>1.24</v>
      </c>
      <c r="X311">
        <v>55.74</v>
      </c>
      <c r="Y311">
        <v>3.72</v>
      </c>
      <c r="Z311">
        <v>381.1</v>
      </c>
      <c r="AA311">
        <v>1.3</v>
      </c>
      <c r="AB311">
        <v>1.35</v>
      </c>
      <c r="AC311">
        <v>1.95</v>
      </c>
      <c r="AD311">
        <v>2.66</v>
      </c>
      <c r="AE311">
        <v>1.1100000000000001</v>
      </c>
      <c r="AF311">
        <v>0.7</v>
      </c>
      <c r="AG311">
        <v>1.57</v>
      </c>
      <c r="AH311">
        <v>170.14</v>
      </c>
      <c r="AI311">
        <v>85.41</v>
      </c>
      <c r="AJ311">
        <v>6.63</v>
      </c>
      <c r="AK311">
        <v>653.80999999999995</v>
      </c>
      <c r="AL311">
        <v>171.96</v>
      </c>
      <c r="AM311">
        <v>323.10000000000002</v>
      </c>
      <c r="AN311">
        <v>1138.8</v>
      </c>
      <c r="AO311" t="s">
        <v>334</v>
      </c>
      <c r="AP311">
        <v>5.45</v>
      </c>
      <c r="AQ311">
        <v>54.77</v>
      </c>
      <c r="AR311">
        <v>1.1000000000000001</v>
      </c>
      <c r="AS311">
        <v>11.51</v>
      </c>
    </row>
    <row r="312" spans="1:45" x14ac:dyDescent="0.25">
      <c r="A312">
        <v>3040</v>
      </c>
      <c r="B312" t="s">
        <v>52</v>
      </c>
      <c r="C312">
        <v>40</v>
      </c>
      <c r="D312" t="s">
        <v>470</v>
      </c>
      <c r="E312" t="s">
        <v>318</v>
      </c>
      <c r="F312" t="s">
        <v>338</v>
      </c>
      <c r="G312">
        <v>3.06</v>
      </c>
      <c r="H312">
        <v>31.88</v>
      </c>
      <c r="I312">
        <v>31.72</v>
      </c>
      <c r="J312">
        <v>0.61</v>
      </c>
      <c r="K312">
        <v>46.82</v>
      </c>
      <c r="L312">
        <v>30.26</v>
      </c>
      <c r="M312">
        <v>6.08</v>
      </c>
      <c r="N312">
        <v>75.91</v>
      </c>
      <c r="O312">
        <v>5.13</v>
      </c>
      <c r="P312">
        <v>1.42</v>
      </c>
      <c r="Q312">
        <v>1.1399999999999999</v>
      </c>
      <c r="R312">
        <v>12.51</v>
      </c>
      <c r="S312">
        <v>9.5500000000000007</v>
      </c>
      <c r="T312">
        <v>1.51</v>
      </c>
      <c r="U312">
        <v>0.76</v>
      </c>
      <c r="V312">
        <v>0.28000000000000003</v>
      </c>
      <c r="W312">
        <v>1.24</v>
      </c>
      <c r="X312">
        <v>40.53</v>
      </c>
      <c r="Y312">
        <v>1.1100000000000001</v>
      </c>
      <c r="Z312">
        <v>213.76</v>
      </c>
      <c r="AA312">
        <v>1.3</v>
      </c>
      <c r="AB312">
        <v>1.35</v>
      </c>
      <c r="AC312">
        <v>1.95</v>
      </c>
      <c r="AD312">
        <v>1.65</v>
      </c>
      <c r="AE312">
        <v>1.1100000000000001</v>
      </c>
      <c r="AF312">
        <v>0.7</v>
      </c>
      <c r="AG312">
        <v>1.57</v>
      </c>
      <c r="AH312">
        <v>181.9</v>
      </c>
      <c r="AI312">
        <v>84.91</v>
      </c>
      <c r="AJ312">
        <v>4.0199999999999996</v>
      </c>
      <c r="AK312">
        <v>648</v>
      </c>
      <c r="AL312">
        <v>127.95</v>
      </c>
      <c r="AM312">
        <v>292.08999999999997</v>
      </c>
      <c r="AN312">
        <v>829.23</v>
      </c>
      <c r="AO312" t="s">
        <v>334</v>
      </c>
      <c r="AP312">
        <v>4.42</v>
      </c>
      <c r="AQ312">
        <v>31.98</v>
      </c>
      <c r="AR312">
        <v>1.1000000000000001</v>
      </c>
      <c r="AS312">
        <v>5.71</v>
      </c>
    </row>
    <row r="313" spans="1:45" x14ac:dyDescent="0.25">
      <c r="A313">
        <v>3040</v>
      </c>
      <c r="B313" t="s">
        <v>52</v>
      </c>
      <c r="C313">
        <v>425</v>
      </c>
      <c r="D313" t="s">
        <v>470</v>
      </c>
      <c r="E313" t="s">
        <v>318</v>
      </c>
      <c r="F313" t="s">
        <v>338</v>
      </c>
      <c r="G313">
        <v>8.9700000000000006</v>
      </c>
      <c r="H313">
        <v>5.67</v>
      </c>
      <c r="I313">
        <v>16.62</v>
      </c>
      <c r="J313">
        <v>1.94</v>
      </c>
      <c r="K313">
        <v>14.38</v>
      </c>
      <c r="L313">
        <v>53.89</v>
      </c>
      <c r="M313">
        <v>2.64</v>
      </c>
      <c r="N313">
        <v>161.66</v>
      </c>
      <c r="O313">
        <v>15.16</v>
      </c>
      <c r="P313">
        <v>2.17</v>
      </c>
      <c r="Q313">
        <v>2.2400000000000002</v>
      </c>
      <c r="R313">
        <v>2.83</v>
      </c>
      <c r="S313">
        <v>9.67</v>
      </c>
      <c r="T313">
        <v>0.95</v>
      </c>
      <c r="U313">
        <v>2.76</v>
      </c>
      <c r="V313">
        <v>1.86</v>
      </c>
      <c r="W313">
        <v>0.75</v>
      </c>
      <c r="X313">
        <v>2.67</v>
      </c>
      <c r="Y313">
        <v>2.5</v>
      </c>
      <c r="Z313">
        <v>3.69</v>
      </c>
      <c r="AA313">
        <v>3.04</v>
      </c>
      <c r="AB313">
        <v>2.5299999999999998</v>
      </c>
      <c r="AC313">
        <v>1.61</v>
      </c>
      <c r="AD313">
        <v>2.59</v>
      </c>
      <c r="AE313">
        <v>0.82</v>
      </c>
      <c r="AF313">
        <v>0.83</v>
      </c>
      <c r="AG313">
        <v>3.01</v>
      </c>
      <c r="AH313">
        <v>77.77</v>
      </c>
      <c r="AI313">
        <v>76.45</v>
      </c>
      <c r="AJ313">
        <v>2.57</v>
      </c>
      <c r="AK313">
        <v>322.81</v>
      </c>
      <c r="AL313">
        <v>3.01</v>
      </c>
      <c r="AM313">
        <v>11.14</v>
      </c>
      <c r="AN313">
        <v>1391</v>
      </c>
      <c r="AO313" t="s">
        <v>334</v>
      </c>
      <c r="AP313">
        <v>1.5</v>
      </c>
      <c r="AQ313">
        <v>8.83</v>
      </c>
      <c r="AR313">
        <v>2.09</v>
      </c>
      <c r="AS313">
        <v>10.92</v>
      </c>
    </row>
    <row r="314" spans="1:45" x14ac:dyDescent="0.25">
      <c r="A314">
        <v>3041</v>
      </c>
      <c r="B314" t="s">
        <v>53</v>
      </c>
      <c r="C314">
        <v>0</v>
      </c>
      <c r="D314" t="s">
        <v>470</v>
      </c>
      <c r="E314" t="s">
        <v>318</v>
      </c>
      <c r="F314" t="s">
        <v>338</v>
      </c>
      <c r="G314">
        <v>3.06</v>
      </c>
      <c r="H314">
        <v>67.28</v>
      </c>
      <c r="I314">
        <v>33.31</v>
      </c>
      <c r="J314">
        <v>0.61</v>
      </c>
      <c r="K314">
        <v>93.55</v>
      </c>
      <c r="L314">
        <v>53.27</v>
      </c>
      <c r="M314">
        <v>7.62</v>
      </c>
      <c r="N314">
        <v>90.28</v>
      </c>
      <c r="O314">
        <v>12.97</v>
      </c>
      <c r="P314">
        <v>2.99</v>
      </c>
      <c r="Q314">
        <v>1.1399999999999999</v>
      </c>
      <c r="R314">
        <v>13.16</v>
      </c>
      <c r="S314">
        <v>3.24</v>
      </c>
      <c r="T314">
        <v>1.51</v>
      </c>
      <c r="U314">
        <v>0.76</v>
      </c>
      <c r="V314">
        <v>0.28000000000000003</v>
      </c>
      <c r="W314">
        <v>1.24</v>
      </c>
      <c r="X314">
        <v>21.8</v>
      </c>
      <c r="Y314">
        <v>5.44</v>
      </c>
      <c r="Z314">
        <v>341.21</v>
      </c>
      <c r="AA314">
        <v>1.3</v>
      </c>
      <c r="AB314">
        <v>1.35</v>
      </c>
      <c r="AC314">
        <v>2.21</v>
      </c>
      <c r="AD314">
        <v>3.24</v>
      </c>
      <c r="AE314">
        <v>1.1100000000000001</v>
      </c>
      <c r="AF314">
        <v>0.7</v>
      </c>
      <c r="AG314">
        <v>1.57</v>
      </c>
      <c r="AH314">
        <v>157.47999999999999</v>
      </c>
      <c r="AI314">
        <v>110</v>
      </c>
      <c r="AJ314">
        <v>8.85</v>
      </c>
      <c r="AK314">
        <v>809.78</v>
      </c>
      <c r="AL314">
        <v>103.6</v>
      </c>
      <c r="AM314">
        <v>147.58000000000001</v>
      </c>
      <c r="AN314">
        <v>614.77</v>
      </c>
      <c r="AO314" t="s">
        <v>334</v>
      </c>
      <c r="AP314">
        <v>3.5</v>
      </c>
      <c r="AQ314">
        <v>22.69</v>
      </c>
      <c r="AR314">
        <v>1.1000000000000001</v>
      </c>
      <c r="AS314">
        <v>29.51</v>
      </c>
    </row>
    <row r="315" spans="1:45" x14ac:dyDescent="0.25">
      <c r="A315">
        <v>3041</v>
      </c>
      <c r="B315" t="s">
        <v>53</v>
      </c>
      <c r="C315">
        <v>12</v>
      </c>
      <c r="D315" t="s">
        <v>470</v>
      </c>
      <c r="E315" t="s">
        <v>318</v>
      </c>
      <c r="F315" t="s">
        <v>338</v>
      </c>
      <c r="G315">
        <v>3.06</v>
      </c>
      <c r="H315">
        <v>75.489999999999995</v>
      </c>
      <c r="I315">
        <v>36.25</v>
      </c>
      <c r="J315">
        <v>0.61</v>
      </c>
      <c r="K315">
        <v>62.45</v>
      </c>
      <c r="L315">
        <v>20.6</v>
      </c>
      <c r="M315">
        <v>6.23</v>
      </c>
      <c r="N315">
        <v>87.92</v>
      </c>
      <c r="O315">
        <v>8.6300000000000008</v>
      </c>
      <c r="P315">
        <v>1.86</v>
      </c>
      <c r="Q315">
        <v>1.1399999999999999</v>
      </c>
      <c r="R315">
        <v>24.3</v>
      </c>
      <c r="S315">
        <v>3.24</v>
      </c>
      <c r="T315">
        <v>1.51</v>
      </c>
      <c r="U315">
        <v>0.76</v>
      </c>
      <c r="V315">
        <v>0.28000000000000003</v>
      </c>
      <c r="W315">
        <v>1.24</v>
      </c>
      <c r="X315">
        <v>38.119999999999997</v>
      </c>
      <c r="Y315">
        <v>3.32</v>
      </c>
      <c r="Z315">
        <v>440.23</v>
      </c>
      <c r="AA315">
        <v>1.3</v>
      </c>
      <c r="AB315">
        <v>1.35</v>
      </c>
      <c r="AC315">
        <v>1.95</v>
      </c>
      <c r="AD315">
        <v>2.31</v>
      </c>
      <c r="AE315">
        <v>1.1100000000000001</v>
      </c>
      <c r="AF315">
        <v>0.7</v>
      </c>
      <c r="AG315">
        <v>1.57</v>
      </c>
      <c r="AH315">
        <v>222.35</v>
      </c>
      <c r="AI315">
        <v>95.79</v>
      </c>
      <c r="AJ315">
        <v>4.45</v>
      </c>
      <c r="AK315">
        <v>687.71</v>
      </c>
      <c r="AL315">
        <v>128.55000000000001</v>
      </c>
      <c r="AM315">
        <v>240.31</v>
      </c>
      <c r="AN315">
        <v>1079.56</v>
      </c>
      <c r="AO315" t="s">
        <v>334</v>
      </c>
      <c r="AP315">
        <v>3.5</v>
      </c>
      <c r="AQ315">
        <v>32.72</v>
      </c>
      <c r="AR315">
        <v>1.1000000000000001</v>
      </c>
      <c r="AS315">
        <v>22.66</v>
      </c>
    </row>
    <row r="316" spans="1:45" x14ac:dyDescent="0.25">
      <c r="A316">
        <v>3041</v>
      </c>
      <c r="B316" t="s">
        <v>53</v>
      </c>
      <c r="C316">
        <v>22</v>
      </c>
      <c r="D316" t="s">
        <v>470</v>
      </c>
      <c r="E316" t="s">
        <v>318</v>
      </c>
      <c r="F316" t="s">
        <v>338</v>
      </c>
      <c r="G316">
        <v>3.06</v>
      </c>
      <c r="H316">
        <v>56.79</v>
      </c>
      <c r="I316">
        <v>26.2</v>
      </c>
      <c r="J316">
        <v>0.61</v>
      </c>
      <c r="K316">
        <v>38.880000000000003</v>
      </c>
      <c r="L316">
        <v>21.02</v>
      </c>
      <c r="M316">
        <v>4.04</v>
      </c>
      <c r="N316">
        <v>86.5</v>
      </c>
      <c r="O316">
        <v>4.63</v>
      </c>
      <c r="P316">
        <v>1.42</v>
      </c>
      <c r="Q316">
        <v>1.1399999999999999</v>
      </c>
      <c r="R316">
        <v>8.1</v>
      </c>
      <c r="S316">
        <v>3.24</v>
      </c>
      <c r="T316">
        <v>1.51</v>
      </c>
      <c r="U316">
        <v>0.76</v>
      </c>
      <c r="V316">
        <v>0.28000000000000003</v>
      </c>
      <c r="W316">
        <v>1.24</v>
      </c>
      <c r="X316">
        <v>27.03</v>
      </c>
      <c r="Y316">
        <v>1.01</v>
      </c>
      <c r="Z316">
        <v>147.56</v>
      </c>
      <c r="AA316">
        <v>1.3</v>
      </c>
      <c r="AB316">
        <v>1.35</v>
      </c>
      <c r="AC316">
        <v>1.95</v>
      </c>
      <c r="AD316">
        <v>1.65</v>
      </c>
      <c r="AE316">
        <v>1.1100000000000001</v>
      </c>
      <c r="AF316">
        <v>0.7</v>
      </c>
      <c r="AG316">
        <v>1.57</v>
      </c>
      <c r="AH316">
        <v>185.06</v>
      </c>
      <c r="AI316">
        <v>90.12</v>
      </c>
      <c r="AJ316">
        <v>4.84</v>
      </c>
      <c r="AK316">
        <v>617.15</v>
      </c>
      <c r="AL316">
        <v>73.52</v>
      </c>
      <c r="AM316">
        <v>170.63</v>
      </c>
      <c r="AN316">
        <v>865.28</v>
      </c>
      <c r="AO316" t="s">
        <v>334</v>
      </c>
      <c r="AP316">
        <v>2.25</v>
      </c>
      <c r="AQ316">
        <v>22.05</v>
      </c>
      <c r="AR316">
        <v>1.1000000000000001</v>
      </c>
      <c r="AS316">
        <v>13.46</v>
      </c>
    </row>
    <row r="317" spans="1:45" x14ac:dyDescent="0.25">
      <c r="A317">
        <v>3041</v>
      </c>
      <c r="B317" t="s">
        <v>53</v>
      </c>
      <c r="C317">
        <v>40</v>
      </c>
      <c r="D317" t="s">
        <v>470</v>
      </c>
      <c r="E317" t="s">
        <v>318</v>
      </c>
      <c r="F317" t="s">
        <v>338</v>
      </c>
      <c r="G317">
        <v>3.06</v>
      </c>
      <c r="H317">
        <v>71.45</v>
      </c>
      <c r="I317">
        <v>33.31</v>
      </c>
      <c r="J317">
        <v>0.61</v>
      </c>
      <c r="K317">
        <v>49.45</v>
      </c>
      <c r="L317">
        <v>24.36</v>
      </c>
      <c r="M317">
        <v>5.04</v>
      </c>
      <c r="N317">
        <v>61.98</v>
      </c>
      <c r="O317">
        <v>7.24</v>
      </c>
      <c r="P317">
        <v>1.42</v>
      </c>
      <c r="Q317">
        <v>1.1399999999999999</v>
      </c>
      <c r="R317">
        <v>12.51</v>
      </c>
      <c r="S317">
        <v>3.47</v>
      </c>
      <c r="T317">
        <v>1.51</v>
      </c>
      <c r="U317">
        <v>0.76</v>
      </c>
      <c r="V317">
        <v>0.28000000000000003</v>
      </c>
      <c r="W317">
        <v>1.24</v>
      </c>
      <c r="X317">
        <v>35.549999999999997</v>
      </c>
      <c r="Y317">
        <v>2.66</v>
      </c>
      <c r="Z317">
        <v>383.26</v>
      </c>
      <c r="AA317">
        <v>1.3</v>
      </c>
      <c r="AB317">
        <v>1.35</v>
      </c>
      <c r="AC317">
        <v>1.95</v>
      </c>
      <c r="AD317">
        <v>2.87</v>
      </c>
      <c r="AE317">
        <v>1.1100000000000001</v>
      </c>
      <c r="AF317">
        <v>0.7</v>
      </c>
      <c r="AG317">
        <v>1.57</v>
      </c>
      <c r="AH317">
        <v>200.39</v>
      </c>
      <c r="AI317">
        <v>95.33</v>
      </c>
      <c r="AJ317">
        <v>4.0199999999999996</v>
      </c>
      <c r="AK317">
        <v>732.86</v>
      </c>
      <c r="AL317">
        <v>118.33</v>
      </c>
      <c r="AM317">
        <v>232.75</v>
      </c>
      <c r="AN317">
        <v>761.72</v>
      </c>
      <c r="AO317" t="s">
        <v>334</v>
      </c>
      <c r="AP317">
        <v>2.66</v>
      </c>
      <c r="AQ317">
        <v>26</v>
      </c>
      <c r="AR317">
        <v>1.1000000000000001</v>
      </c>
      <c r="AS317">
        <v>19.07</v>
      </c>
    </row>
    <row r="318" spans="1:45" x14ac:dyDescent="0.25">
      <c r="A318">
        <v>3041</v>
      </c>
      <c r="B318" t="s">
        <v>53</v>
      </c>
      <c r="C318">
        <v>425</v>
      </c>
      <c r="D318" t="s">
        <v>470</v>
      </c>
      <c r="E318" t="s">
        <v>318</v>
      </c>
      <c r="F318" t="s">
        <v>338</v>
      </c>
      <c r="G318">
        <v>3.47</v>
      </c>
      <c r="H318">
        <v>25.9</v>
      </c>
      <c r="I318">
        <v>29.03</v>
      </c>
      <c r="J318">
        <v>1.94</v>
      </c>
      <c r="K318">
        <v>35.950000000000003</v>
      </c>
      <c r="L318">
        <v>45.04</v>
      </c>
      <c r="M318">
        <v>3.47</v>
      </c>
      <c r="N318">
        <v>191.59</v>
      </c>
      <c r="O318">
        <v>15.16</v>
      </c>
      <c r="P318">
        <v>2.9</v>
      </c>
      <c r="Q318">
        <v>2.2400000000000002</v>
      </c>
      <c r="R318">
        <v>2.83</v>
      </c>
      <c r="S318">
        <v>19.690000000000001</v>
      </c>
      <c r="T318">
        <v>0.95</v>
      </c>
      <c r="U318">
        <v>2.76</v>
      </c>
      <c r="V318">
        <v>1.86</v>
      </c>
      <c r="W318">
        <v>2.61</v>
      </c>
      <c r="X318">
        <v>2.67</v>
      </c>
      <c r="Y318">
        <v>2.61</v>
      </c>
      <c r="Z318">
        <v>17.77</v>
      </c>
      <c r="AA318">
        <v>3.04</v>
      </c>
      <c r="AB318">
        <v>3.14</v>
      </c>
      <c r="AC318">
        <v>1.61</v>
      </c>
      <c r="AD318">
        <v>3.39</v>
      </c>
      <c r="AE318">
        <v>0.82</v>
      </c>
      <c r="AF318">
        <v>0.83</v>
      </c>
      <c r="AG318">
        <v>3.01</v>
      </c>
      <c r="AH318">
        <v>358.08</v>
      </c>
      <c r="AI318">
        <v>142.46</v>
      </c>
      <c r="AJ318">
        <v>2.79</v>
      </c>
      <c r="AK318">
        <v>430.95</v>
      </c>
      <c r="AL318">
        <v>3.01</v>
      </c>
      <c r="AM318">
        <v>17.7</v>
      </c>
      <c r="AN318">
        <v>1682</v>
      </c>
      <c r="AO318" t="s">
        <v>334</v>
      </c>
      <c r="AP318">
        <v>1.47</v>
      </c>
      <c r="AQ318">
        <v>8.92</v>
      </c>
      <c r="AR318">
        <v>2.09</v>
      </c>
      <c r="AS318">
        <v>32.130000000000003</v>
      </c>
    </row>
    <row r="319" spans="1:45" x14ac:dyDescent="0.25">
      <c r="A319">
        <v>3042</v>
      </c>
      <c r="B319" t="s">
        <v>54</v>
      </c>
      <c r="C319">
        <v>0</v>
      </c>
      <c r="D319" t="s">
        <v>470</v>
      </c>
      <c r="E319" t="s">
        <v>318</v>
      </c>
      <c r="F319" t="s">
        <v>338</v>
      </c>
      <c r="G319">
        <v>3.67</v>
      </c>
      <c r="H319">
        <v>36.65</v>
      </c>
      <c r="I319">
        <v>38.9</v>
      </c>
      <c r="J319">
        <v>15.18</v>
      </c>
      <c r="K319">
        <v>55.99</v>
      </c>
      <c r="L319">
        <v>77.430000000000007</v>
      </c>
      <c r="M319">
        <v>7.78</v>
      </c>
      <c r="N319">
        <v>336.82</v>
      </c>
      <c r="O319">
        <v>7.79</v>
      </c>
      <c r="P319">
        <v>1.42</v>
      </c>
      <c r="Q319">
        <v>1.1399999999999999</v>
      </c>
      <c r="R319">
        <v>1.43</v>
      </c>
      <c r="S319">
        <v>3.24</v>
      </c>
      <c r="T319">
        <v>1.51</v>
      </c>
      <c r="U319">
        <v>0.76</v>
      </c>
      <c r="V319">
        <v>0.28000000000000003</v>
      </c>
      <c r="W319">
        <v>1.24</v>
      </c>
      <c r="X319">
        <v>26.2</v>
      </c>
      <c r="Y319">
        <v>1.01</v>
      </c>
      <c r="Z319">
        <v>169.54</v>
      </c>
      <c r="AA319">
        <v>1.3</v>
      </c>
      <c r="AB319">
        <v>1.35</v>
      </c>
      <c r="AC319">
        <v>1.95</v>
      </c>
      <c r="AD319">
        <v>1.65</v>
      </c>
      <c r="AE319">
        <v>1.1100000000000001</v>
      </c>
      <c r="AF319">
        <v>1.59</v>
      </c>
      <c r="AG319">
        <v>1.57</v>
      </c>
      <c r="AH319">
        <v>250.52</v>
      </c>
      <c r="AI319">
        <v>80.53</v>
      </c>
      <c r="AJ319">
        <v>4.0199999999999996</v>
      </c>
      <c r="AK319">
        <v>460.17</v>
      </c>
      <c r="AL319">
        <v>75.58</v>
      </c>
      <c r="AM319">
        <v>235.91</v>
      </c>
      <c r="AN319">
        <v>1667.68</v>
      </c>
      <c r="AO319" t="s">
        <v>334</v>
      </c>
      <c r="AP319">
        <v>2.39</v>
      </c>
      <c r="AQ319">
        <v>10.91</v>
      </c>
      <c r="AR319">
        <v>1.1000000000000001</v>
      </c>
      <c r="AS319">
        <v>26.13</v>
      </c>
    </row>
    <row r="320" spans="1:45" x14ac:dyDescent="0.25">
      <c r="A320">
        <v>3042</v>
      </c>
      <c r="B320" t="s">
        <v>54</v>
      </c>
      <c r="C320">
        <v>10</v>
      </c>
      <c r="D320" t="s">
        <v>470</v>
      </c>
      <c r="E320" t="s">
        <v>318</v>
      </c>
      <c r="F320" t="s">
        <v>338</v>
      </c>
      <c r="G320">
        <v>5.05</v>
      </c>
      <c r="H320">
        <v>39.07</v>
      </c>
      <c r="I320">
        <v>34.82</v>
      </c>
      <c r="J320">
        <v>0.61</v>
      </c>
      <c r="K320">
        <v>52.08</v>
      </c>
      <c r="L320">
        <v>139.81</v>
      </c>
      <c r="M320">
        <v>11.54</v>
      </c>
      <c r="N320">
        <v>1098.31</v>
      </c>
      <c r="O320">
        <v>5.39</v>
      </c>
      <c r="P320">
        <v>1.42</v>
      </c>
      <c r="Q320">
        <v>1.1399999999999999</v>
      </c>
      <c r="R320">
        <v>14.21</v>
      </c>
      <c r="S320">
        <v>7.7</v>
      </c>
      <c r="T320">
        <v>1.51</v>
      </c>
      <c r="U320">
        <v>0.76</v>
      </c>
      <c r="V320">
        <v>0.28000000000000003</v>
      </c>
      <c r="W320">
        <v>1.24</v>
      </c>
      <c r="X320">
        <v>35.18</v>
      </c>
      <c r="Y320">
        <v>1.1599999999999999</v>
      </c>
      <c r="Z320">
        <v>189.49</v>
      </c>
      <c r="AA320">
        <v>1.3</v>
      </c>
      <c r="AB320">
        <v>8.8699999999999992</v>
      </c>
      <c r="AC320">
        <v>1.95</v>
      </c>
      <c r="AD320">
        <v>2.04</v>
      </c>
      <c r="AE320">
        <v>1.1100000000000001</v>
      </c>
      <c r="AF320">
        <v>1.63</v>
      </c>
      <c r="AG320">
        <v>1.57</v>
      </c>
      <c r="AH320">
        <v>211.35</v>
      </c>
      <c r="AI320">
        <v>158.4</v>
      </c>
      <c r="AJ320">
        <v>4.0199999999999996</v>
      </c>
      <c r="AK320">
        <v>441.05</v>
      </c>
      <c r="AL320">
        <v>32.22</v>
      </c>
      <c r="AM320">
        <v>241.9</v>
      </c>
      <c r="AN320">
        <v>1638.73</v>
      </c>
      <c r="AO320" t="s">
        <v>334</v>
      </c>
      <c r="AP320">
        <v>10.28</v>
      </c>
      <c r="AQ320">
        <v>19.84</v>
      </c>
      <c r="AR320">
        <v>1.1000000000000001</v>
      </c>
      <c r="AS320">
        <v>13.46</v>
      </c>
    </row>
    <row r="321" spans="1:45" x14ac:dyDescent="0.25">
      <c r="A321">
        <v>3042</v>
      </c>
      <c r="B321" t="s">
        <v>54</v>
      </c>
      <c r="C321">
        <v>12</v>
      </c>
      <c r="D321" t="s">
        <v>470</v>
      </c>
      <c r="E321" t="s">
        <v>318</v>
      </c>
      <c r="F321" t="s">
        <v>338</v>
      </c>
      <c r="G321">
        <v>6.85</v>
      </c>
      <c r="H321">
        <v>61.12</v>
      </c>
      <c r="I321">
        <v>34.82</v>
      </c>
      <c r="J321">
        <v>30.45</v>
      </c>
      <c r="K321">
        <v>80.12</v>
      </c>
      <c r="L321">
        <v>93.29</v>
      </c>
      <c r="M321">
        <v>11.54</v>
      </c>
      <c r="N321">
        <v>689.6</v>
      </c>
      <c r="O321">
        <v>7.52</v>
      </c>
      <c r="P321">
        <v>2.4500000000000002</v>
      </c>
      <c r="Q321">
        <v>1.1399999999999999</v>
      </c>
      <c r="R321">
        <v>21.64</v>
      </c>
      <c r="S321">
        <v>8.8000000000000007</v>
      </c>
      <c r="T321">
        <v>1.51</v>
      </c>
      <c r="U321">
        <v>0.76</v>
      </c>
      <c r="V321">
        <v>0.28000000000000003</v>
      </c>
      <c r="W321">
        <v>5.71</v>
      </c>
      <c r="X321">
        <v>47.92</v>
      </c>
      <c r="Y321">
        <v>5.37</v>
      </c>
      <c r="Z321">
        <v>680.2</v>
      </c>
      <c r="AA321">
        <v>1.3</v>
      </c>
      <c r="AB321">
        <v>1.35</v>
      </c>
      <c r="AC321">
        <v>1.95</v>
      </c>
      <c r="AD321">
        <v>2.94</v>
      </c>
      <c r="AE321">
        <v>1.1100000000000001</v>
      </c>
      <c r="AF321">
        <v>1.63</v>
      </c>
      <c r="AG321">
        <v>1.57</v>
      </c>
      <c r="AH321">
        <v>267.23</v>
      </c>
      <c r="AI321">
        <v>161.11000000000001</v>
      </c>
      <c r="AJ321">
        <v>28.93</v>
      </c>
      <c r="AK321">
        <v>631.42999999999995</v>
      </c>
      <c r="AL321">
        <v>66.430000000000007</v>
      </c>
      <c r="AM321">
        <v>213.31</v>
      </c>
      <c r="AN321">
        <v>2837</v>
      </c>
      <c r="AO321" t="s">
        <v>334</v>
      </c>
      <c r="AP321">
        <v>13.38</v>
      </c>
      <c r="AQ321">
        <v>13.46</v>
      </c>
      <c r="AR321">
        <v>1.1000000000000001</v>
      </c>
      <c r="AS321">
        <v>24.41</v>
      </c>
    </row>
    <row r="322" spans="1:45" x14ac:dyDescent="0.25">
      <c r="A322">
        <v>3042</v>
      </c>
      <c r="B322" t="s">
        <v>54</v>
      </c>
      <c r="C322">
        <v>20</v>
      </c>
      <c r="D322" t="s">
        <v>470</v>
      </c>
      <c r="E322" t="s">
        <v>318</v>
      </c>
      <c r="F322" t="s">
        <v>338</v>
      </c>
      <c r="G322">
        <v>4.82</v>
      </c>
      <c r="H322">
        <v>61.01</v>
      </c>
      <c r="I322">
        <v>45.67</v>
      </c>
      <c r="J322">
        <v>0.61</v>
      </c>
      <c r="K322">
        <v>49.45</v>
      </c>
      <c r="L322">
        <v>30.26</v>
      </c>
      <c r="M322">
        <v>13.74</v>
      </c>
      <c r="N322">
        <v>372.8</v>
      </c>
      <c r="O322">
        <v>9.48</v>
      </c>
      <c r="P322">
        <v>1.58</v>
      </c>
      <c r="Q322">
        <v>1.1399999999999999</v>
      </c>
      <c r="R322">
        <v>41.27</v>
      </c>
      <c r="S322">
        <v>3.24</v>
      </c>
      <c r="T322">
        <v>1.51</v>
      </c>
      <c r="U322">
        <v>0.76</v>
      </c>
      <c r="V322">
        <v>0.28000000000000003</v>
      </c>
      <c r="W322">
        <v>1.24</v>
      </c>
      <c r="X322">
        <v>31.28</v>
      </c>
      <c r="Y322">
        <v>2.0299999999999998</v>
      </c>
      <c r="Z322">
        <v>331.03</v>
      </c>
      <c r="AA322">
        <v>1.3</v>
      </c>
      <c r="AB322">
        <v>1.35</v>
      </c>
      <c r="AC322">
        <v>1.95</v>
      </c>
      <c r="AD322">
        <v>1.91</v>
      </c>
      <c r="AE322">
        <v>1.1100000000000001</v>
      </c>
      <c r="AF322">
        <v>0.7</v>
      </c>
      <c r="AG322">
        <v>1.57</v>
      </c>
      <c r="AH322">
        <v>184.62</v>
      </c>
      <c r="AI322">
        <v>120.86</v>
      </c>
      <c r="AJ322">
        <v>6.97</v>
      </c>
      <c r="AK322">
        <v>710.81</v>
      </c>
      <c r="AL322">
        <v>54.5</v>
      </c>
      <c r="AM322">
        <v>232.59</v>
      </c>
      <c r="AN322">
        <v>2576.6799999999998</v>
      </c>
      <c r="AO322" t="s">
        <v>334</v>
      </c>
      <c r="AP322">
        <v>3.19</v>
      </c>
      <c r="AQ322">
        <v>5.95</v>
      </c>
      <c r="AR322">
        <v>1.1000000000000001</v>
      </c>
      <c r="AS322">
        <v>24.41</v>
      </c>
    </row>
    <row r="323" spans="1:45" x14ac:dyDescent="0.25">
      <c r="A323">
        <v>3042</v>
      </c>
      <c r="B323" t="s">
        <v>54</v>
      </c>
      <c r="C323">
        <v>38</v>
      </c>
      <c r="D323" t="s">
        <v>470</v>
      </c>
      <c r="E323" t="s">
        <v>318</v>
      </c>
      <c r="F323" t="s">
        <v>338</v>
      </c>
      <c r="G323">
        <v>9.0299999999999994</v>
      </c>
      <c r="H323">
        <v>83.69</v>
      </c>
      <c r="I323">
        <v>46.66</v>
      </c>
      <c r="J323">
        <v>0.61</v>
      </c>
      <c r="K323">
        <v>67.56</v>
      </c>
      <c r="L323">
        <v>42.05</v>
      </c>
      <c r="M323">
        <v>11.54</v>
      </c>
      <c r="N323">
        <v>365.72</v>
      </c>
      <c r="O323">
        <v>13.56</v>
      </c>
      <c r="P323">
        <v>2.37</v>
      </c>
      <c r="Q323">
        <v>1.1399999999999999</v>
      </c>
      <c r="R323">
        <v>45.58</v>
      </c>
      <c r="S323">
        <v>5.96</v>
      </c>
      <c r="T323">
        <v>1.51</v>
      </c>
      <c r="U323">
        <v>0.76</v>
      </c>
      <c r="V323">
        <v>0.28000000000000003</v>
      </c>
      <c r="W323">
        <v>1.24</v>
      </c>
      <c r="X323">
        <v>83.78</v>
      </c>
      <c r="Y323">
        <v>3.59</v>
      </c>
      <c r="Z323">
        <v>438.5</v>
      </c>
      <c r="AA323">
        <v>1.3</v>
      </c>
      <c r="AB323">
        <v>1.35</v>
      </c>
      <c r="AC323">
        <v>1.95</v>
      </c>
      <c r="AD323">
        <v>2.66</v>
      </c>
      <c r="AE323">
        <v>1.1100000000000001</v>
      </c>
      <c r="AF323">
        <v>0.7</v>
      </c>
      <c r="AG323">
        <v>1.57</v>
      </c>
      <c r="AH323">
        <v>234.59</v>
      </c>
      <c r="AI323">
        <v>126.75</v>
      </c>
      <c r="AJ323">
        <v>9.15</v>
      </c>
      <c r="AK323">
        <v>829.7</v>
      </c>
      <c r="AL323">
        <v>116.49</v>
      </c>
      <c r="AM323">
        <v>404.57</v>
      </c>
      <c r="AN323">
        <v>1646.47</v>
      </c>
      <c r="AO323" t="s">
        <v>334</v>
      </c>
      <c r="AP323">
        <v>3.35</v>
      </c>
      <c r="AQ323">
        <v>15.47</v>
      </c>
      <c r="AR323">
        <v>1.1000000000000001</v>
      </c>
      <c r="AS323">
        <v>22.66</v>
      </c>
    </row>
    <row r="324" spans="1:45" x14ac:dyDescent="0.25">
      <c r="A324">
        <v>3042</v>
      </c>
      <c r="B324" t="s">
        <v>54</v>
      </c>
      <c r="C324">
        <v>423</v>
      </c>
      <c r="D324" t="s">
        <v>470</v>
      </c>
      <c r="E324" t="s">
        <v>318</v>
      </c>
      <c r="F324" t="s">
        <v>338</v>
      </c>
      <c r="G324">
        <v>6.9</v>
      </c>
      <c r="H324">
        <v>15.85</v>
      </c>
      <c r="I324">
        <v>24.63</v>
      </c>
      <c r="J324">
        <v>14.84</v>
      </c>
      <c r="K324">
        <v>22.7</v>
      </c>
      <c r="L324">
        <v>85.78</v>
      </c>
      <c r="M324">
        <v>4.91</v>
      </c>
      <c r="N324">
        <v>312.86</v>
      </c>
      <c r="O324">
        <v>6.25</v>
      </c>
      <c r="P324">
        <v>2.17</v>
      </c>
      <c r="Q324">
        <v>2.2400000000000002</v>
      </c>
      <c r="R324">
        <v>2.83</v>
      </c>
      <c r="S324">
        <v>24.24</v>
      </c>
      <c r="T324">
        <v>0.95</v>
      </c>
      <c r="U324">
        <v>2.76</v>
      </c>
      <c r="V324">
        <v>1.86</v>
      </c>
      <c r="W324">
        <v>1.42</v>
      </c>
      <c r="X324">
        <v>2.67</v>
      </c>
      <c r="Y324">
        <v>2.5</v>
      </c>
      <c r="Z324">
        <v>30.05</v>
      </c>
      <c r="AA324">
        <v>3.04</v>
      </c>
      <c r="AB324">
        <v>2.5299999999999998</v>
      </c>
      <c r="AC324">
        <v>1.61</v>
      </c>
      <c r="AD324">
        <v>2.59</v>
      </c>
      <c r="AE324">
        <v>0.82</v>
      </c>
      <c r="AF324">
        <v>0.83</v>
      </c>
      <c r="AG324">
        <v>3.01</v>
      </c>
      <c r="AH324">
        <v>113.36</v>
      </c>
      <c r="AI324">
        <v>84.94</v>
      </c>
      <c r="AJ324">
        <v>2.57</v>
      </c>
      <c r="AK324">
        <v>417.54</v>
      </c>
      <c r="AL324">
        <v>3.01</v>
      </c>
      <c r="AM324">
        <v>24.27</v>
      </c>
      <c r="AN324">
        <v>2419</v>
      </c>
      <c r="AO324" t="s">
        <v>334</v>
      </c>
      <c r="AP324">
        <v>2.86</v>
      </c>
      <c r="AQ324">
        <v>5.09</v>
      </c>
      <c r="AR324">
        <v>2.09</v>
      </c>
      <c r="AS324">
        <v>19.440000000000001</v>
      </c>
    </row>
    <row r="325" spans="1:45" x14ac:dyDescent="0.25">
      <c r="A325">
        <v>3043</v>
      </c>
      <c r="B325" t="s">
        <v>55</v>
      </c>
      <c r="C325">
        <v>0</v>
      </c>
      <c r="D325" t="s">
        <v>470</v>
      </c>
      <c r="E325" t="s">
        <v>318</v>
      </c>
      <c r="F325" t="s">
        <v>338</v>
      </c>
      <c r="G325">
        <v>11.53</v>
      </c>
      <c r="H325">
        <v>79.91</v>
      </c>
      <c r="I325">
        <v>36.25</v>
      </c>
      <c r="J325">
        <v>0.61</v>
      </c>
      <c r="K325">
        <v>38.880000000000003</v>
      </c>
      <c r="L325">
        <v>10.51</v>
      </c>
      <c r="M325">
        <v>15.46</v>
      </c>
      <c r="N325">
        <v>43.98</v>
      </c>
      <c r="O325">
        <v>8.35</v>
      </c>
      <c r="P325">
        <v>2.2999999999999998</v>
      </c>
      <c r="Q325">
        <v>1.1399999999999999</v>
      </c>
      <c r="R325">
        <v>3.28</v>
      </c>
      <c r="S325">
        <v>8.06</v>
      </c>
      <c r="T325">
        <v>1.51</v>
      </c>
      <c r="U325">
        <v>0.76</v>
      </c>
      <c r="V325">
        <v>0.28000000000000003</v>
      </c>
      <c r="W325">
        <v>1.24</v>
      </c>
      <c r="X325">
        <v>8.5299999999999994</v>
      </c>
      <c r="Y325">
        <v>0.54</v>
      </c>
      <c r="Z325">
        <v>90.47</v>
      </c>
      <c r="AA325">
        <v>1.3</v>
      </c>
      <c r="AB325">
        <v>1.35</v>
      </c>
      <c r="AC325">
        <v>1.95</v>
      </c>
      <c r="AD325">
        <v>2.31</v>
      </c>
      <c r="AE325">
        <v>1.1100000000000001</v>
      </c>
      <c r="AF325">
        <v>0.7</v>
      </c>
      <c r="AG325">
        <v>1.57</v>
      </c>
      <c r="AH325">
        <v>345.3</v>
      </c>
      <c r="AI325">
        <v>135.72</v>
      </c>
      <c r="AJ325">
        <v>4.0199999999999996</v>
      </c>
      <c r="AK325">
        <v>1057.42</v>
      </c>
      <c r="AL325">
        <v>153.03</v>
      </c>
      <c r="AM325">
        <v>320.01</v>
      </c>
      <c r="AN325">
        <v>938.23</v>
      </c>
      <c r="AO325" t="s">
        <v>334</v>
      </c>
      <c r="AP325">
        <v>2.2799999999999998</v>
      </c>
      <c r="AQ325">
        <v>41.22</v>
      </c>
      <c r="AR325">
        <v>1.1000000000000001</v>
      </c>
      <c r="AS325">
        <v>24.41</v>
      </c>
    </row>
    <row r="326" spans="1:45" x14ac:dyDescent="0.25">
      <c r="A326">
        <v>3045</v>
      </c>
      <c r="B326" t="s">
        <v>57</v>
      </c>
      <c r="C326">
        <v>0</v>
      </c>
      <c r="D326" t="s">
        <v>470</v>
      </c>
      <c r="E326" t="s">
        <v>318</v>
      </c>
      <c r="F326" t="s">
        <v>338</v>
      </c>
      <c r="G326">
        <v>14.67</v>
      </c>
      <c r="H326">
        <v>139.68</v>
      </c>
      <c r="I326">
        <v>62.73</v>
      </c>
      <c r="J326">
        <v>0.61</v>
      </c>
      <c r="K326">
        <v>52.08</v>
      </c>
      <c r="L326">
        <v>113.43</v>
      </c>
      <c r="M326">
        <v>12.55</v>
      </c>
      <c r="N326">
        <v>178.02</v>
      </c>
      <c r="O326">
        <v>22.66</v>
      </c>
      <c r="P326">
        <v>8.85</v>
      </c>
      <c r="Q326">
        <v>18.329999999999998</v>
      </c>
      <c r="R326">
        <v>1.43</v>
      </c>
      <c r="S326">
        <v>7.34</v>
      </c>
      <c r="T326">
        <v>1.51</v>
      </c>
      <c r="U326">
        <v>0.76</v>
      </c>
      <c r="V326">
        <v>2.06</v>
      </c>
      <c r="W326">
        <v>1.62</v>
      </c>
      <c r="X326">
        <v>4.41</v>
      </c>
      <c r="Y326">
        <v>0.72</v>
      </c>
      <c r="Z326">
        <v>25.32</v>
      </c>
      <c r="AA326">
        <v>1.3</v>
      </c>
      <c r="AB326">
        <v>16.579999999999998</v>
      </c>
      <c r="AC326">
        <v>11.31</v>
      </c>
      <c r="AD326">
        <v>2.17</v>
      </c>
      <c r="AE326">
        <v>3.99</v>
      </c>
      <c r="AF326">
        <v>3.11</v>
      </c>
      <c r="AG326">
        <v>1.57</v>
      </c>
      <c r="AH326">
        <v>455.51</v>
      </c>
      <c r="AI326">
        <v>238.55</v>
      </c>
      <c r="AJ326">
        <v>38.54</v>
      </c>
      <c r="AK326">
        <v>243.17</v>
      </c>
      <c r="AL326">
        <v>47.38</v>
      </c>
      <c r="AM326">
        <v>78.09</v>
      </c>
      <c r="AN326">
        <v>402.11</v>
      </c>
      <c r="AO326" t="s">
        <v>334</v>
      </c>
      <c r="AP326">
        <v>4.45</v>
      </c>
      <c r="AQ326">
        <v>29.04</v>
      </c>
      <c r="AR326">
        <v>4.09</v>
      </c>
      <c r="AS326">
        <v>68.34</v>
      </c>
    </row>
    <row r="327" spans="1:45" x14ac:dyDescent="0.25">
      <c r="A327">
        <v>3045</v>
      </c>
      <c r="B327" t="s">
        <v>57</v>
      </c>
      <c r="C327">
        <v>7</v>
      </c>
      <c r="D327" t="s">
        <v>470</v>
      </c>
      <c r="E327" t="s">
        <v>318</v>
      </c>
      <c r="F327" t="s">
        <v>338</v>
      </c>
      <c r="G327">
        <v>13.12</v>
      </c>
      <c r="H327">
        <v>107.37</v>
      </c>
      <c r="I327">
        <v>52.89</v>
      </c>
      <c r="J327">
        <v>0.61</v>
      </c>
      <c r="K327">
        <v>33.56</v>
      </c>
      <c r="L327">
        <v>37.85</v>
      </c>
      <c r="M327">
        <v>10.210000000000001</v>
      </c>
      <c r="N327">
        <v>139.16</v>
      </c>
      <c r="O327">
        <v>16.559999999999999</v>
      </c>
      <c r="P327">
        <v>6.8</v>
      </c>
      <c r="Q327">
        <v>15.55</v>
      </c>
      <c r="R327">
        <v>1.43</v>
      </c>
      <c r="S327">
        <v>4.05</v>
      </c>
      <c r="T327">
        <v>1.51</v>
      </c>
      <c r="U327">
        <v>0.76</v>
      </c>
      <c r="V327">
        <v>4.32</v>
      </c>
      <c r="W327">
        <v>1.24</v>
      </c>
      <c r="X327">
        <v>3.11</v>
      </c>
      <c r="Y327">
        <v>0.4</v>
      </c>
      <c r="Z327">
        <v>6.84</v>
      </c>
      <c r="AA327">
        <v>1.3</v>
      </c>
      <c r="AB327">
        <v>7.54</v>
      </c>
      <c r="AC327">
        <v>3.86</v>
      </c>
      <c r="AD327">
        <v>1.65</v>
      </c>
      <c r="AE327">
        <v>5.59</v>
      </c>
      <c r="AF327">
        <v>2.93</v>
      </c>
      <c r="AG327">
        <v>1.57</v>
      </c>
      <c r="AH327">
        <v>182.4</v>
      </c>
      <c r="AI327">
        <v>188.47</v>
      </c>
      <c r="AJ327">
        <v>40.99</v>
      </c>
      <c r="AK327">
        <v>270.73</v>
      </c>
      <c r="AL327">
        <v>1.98</v>
      </c>
      <c r="AM327">
        <v>16.989999999999998</v>
      </c>
      <c r="AN327">
        <v>264.22000000000003</v>
      </c>
      <c r="AO327" t="s">
        <v>334</v>
      </c>
      <c r="AP327">
        <v>4.62</v>
      </c>
      <c r="AQ327">
        <v>8.75</v>
      </c>
      <c r="AR327">
        <v>3.69</v>
      </c>
      <c r="AS327">
        <v>42.18</v>
      </c>
    </row>
    <row r="328" spans="1:45" x14ac:dyDescent="0.25">
      <c r="A328">
        <v>3045</v>
      </c>
      <c r="B328" t="s">
        <v>57</v>
      </c>
      <c r="C328">
        <v>10</v>
      </c>
      <c r="D328" t="s">
        <v>470</v>
      </c>
      <c r="E328" t="s">
        <v>318</v>
      </c>
      <c r="F328" t="s">
        <v>338</v>
      </c>
      <c r="G328">
        <v>20.43</v>
      </c>
      <c r="H328">
        <v>170.09</v>
      </c>
      <c r="I328">
        <v>69.959999999999994</v>
      </c>
      <c r="J328">
        <v>9.82</v>
      </c>
      <c r="K328">
        <v>118.15</v>
      </c>
      <c r="L328">
        <v>47.06</v>
      </c>
      <c r="M328">
        <v>21.42</v>
      </c>
      <c r="N328">
        <v>164.27</v>
      </c>
      <c r="O328">
        <v>33.4</v>
      </c>
      <c r="P328">
        <v>12.04</v>
      </c>
      <c r="Q328">
        <v>22.62</v>
      </c>
      <c r="R328">
        <v>83.42</v>
      </c>
      <c r="S328">
        <v>52.26</v>
      </c>
      <c r="T328">
        <v>1.51</v>
      </c>
      <c r="U328">
        <v>0.76</v>
      </c>
      <c r="V328">
        <v>5.84</v>
      </c>
      <c r="W328">
        <v>1.81</v>
      </c>
      <c r="X328">
        <v>187.17</v>
      </c>
      <c r="Y328">
        <v>5.03</v>
      </c>
      <c r="Z328">
        <v>297.52999999999997</v>
      </c>
      <c r="AA328">
        <v>1.3</v>
      </c>
      <c r="AB328">
        <v>19.64</v>
      </c>
      <c r="AC328">
        <v>12.38</v>
      </c>
      <c r="AD328">
        <v>6.81</v>
      </c>
      <c r="AE328">
        <v>8.41</v>
      </c>
      <c r="AF328">
        <v>3.68</v>
      </c>
      <c r="AG328">
        <v>1.74</v>
      </c>
      <c r="AH328">
        <v>792.29</v>
      </c>
      <c r="AI328">
        <v>308.08999999999997</v>
      </c>
      <c r="AJ328">
        <v>41.53</v>
      </c>
      <c r="AK328">
        <v>238.12</v>
      </c>
      <c r="AL328">
        <v>280.77999999999997</v>
      </c>
      <c r="AM328">
        <v>906.36</v>
      </c>
      <c r="AN328">
        <v>857.69</v>
      </c>
      <c r="AO328" t="s">
        <v>334</v>
      </c>
      <c r="AP328">
        <v>10.1</v>
      </c>
      <c r="AQ328">
        <v>115.29</v>
      </c>
      <c r="AR328">
        <v>4.67</v>
      </c>
      <c r="AS328">
        <v>89.59</v>
      </c>
    </row>
    <row r="329" spans="1:45" x14ac:dyDescent="0.25">
      <c r="A329">
        <v>3045</v>
      </c>
      <c r="B329" t="s">
        <v>57</v>
      </c>
      <c r="C329">
        <v>17</v>
      </c>
      <c r="D329" t="s">
        <v>470</v>
      </c>
      <c r="E329" t="s">
        <v>318</v>
      </c>
      <c r="F329" t="s">
        <v>338</v>
      </c>
      <c r="G329">
        <v>15.43</v>
      </c>
      <c r="H329">
        <v>129.06</v>
      </c>
      <c r="I329">
        <v>78.97</v>
      </c>
      <c r="J329">
        <v>0.61</v>
      </c>
      <c r="K329">
        <v>83.82</v>
      </c>
      <c r="L329">
        <v>39.53</v>
      </c>
      <c r="M329">
        <v>20.18</v>
      </c>
      <c r="N329">
        <v>170.28</v>
      </c>
      <c r="O329">
        <v>33.4</v>
      </c>
      <c r="P329">
        <v>10.94</v>
      </c>
      <c r="Q329">
        <v>21.97</v>
      </c>
      <c r="R329">
        <v>16.95</v>
      </c>
      <c r="S329">
        <v>26.68</v>
      </c>
      <c r="T329">
        <v>1.51</v>
      </c>
      <c r="U329">
        <v>0.76</v>
      </c>
      <c r="V329">
        <v>4.55</v>
      </c>
      <c r="W329">
        <v>1.79</v>
      </c>
      <c r="X329">
        <v>19.72</v>
      </c>
      <c r="Y329">
        <v>1.85</v>
      </c>
      <c r="Z329">
        <v>158.84</v>
      </c>
      <c r="AA329">
        <v>1.3</v>
      </c>
      <c r="AB329">
        <v>9.92</v>
      </c>
      <c r="AC329">
        <v>18.46</v>
      </c>
      <c r="AD329">
        <v>3.24</v>
      </c>
      <c r="AE329">
        <v>7.47</v>
      </c>
      <c r="AF329">
        <v>3.9</v>
      </c>
      <c r="AG329">
        <v>1.77</v>
      </c>
      <c r="AH329">
        <v>229.42</v>
      </c>
      <c r="AI329">
        <v>191</v>
      </c>
      <c r="AJ329">
        <v>43.63</v>
      </c>
      <c r="AK329">
        <v>250.86</v>
      </c>
      <c r="AL329">
        <v>106.93</v>
      </c>
      <c r="AM329">
        <v>297.62</v>
      </c>
      <c r="AN329">
        <v>591.39</v>
      </c>
      <c r="AO329" t="s">
        <v>334</v>
      </c>
      <c r="AP329">
        <v>7.41</v>
      </c>
      <c r="AQ329">
        <v>58.12</v>
      </c>
      <c r="AR329">
        <v>6.5</v>
      </c>
      <c r="AS329">
        <v>86.23</v>
      </c>
    </row>
    <row r="330" spans="1:45" x14ac:dyDescent="0.25">
      <c r="A330">
        <v>3045</v>
      </c>
      <c r="B330" t="s">
        <v>57</v>
      </c>
      <c r="C330">
        <v>39</v>
      </c>
      <c r="D330" t="s">
        <v>470</v>
      </c>
      <c r="E330" t="s">
        <v>318</v>
      </c>
      <c r="F330" t="s">
        <v>338</v>
      </c>
      <c r="G330">
        <v>20.94</v>
      </c>
      <c r="H330">
        <v>132.76</v>
      </c>
      <c r="I330">
        <v>67.34</v>
      </c>
      <c r="J330">
        <v>0.61</v>
      </c>
      <c r="K330">
        <v>108.94</v>
      </c>
      <c r="L330">
        <v>55.74</v>
      </c>
      <c r="M330">
        <v>18.77</v>
      </c>
      <c r="N330">
        <v>145.61000000000001</v>
      </c>
      <c r="O330">
        <v>33.090000000000003</v>
      </c>
      <c r="P330">
        <v>10.67</v>
      </c>
      <c r="Q330">
        <v>20.9</v>
      </c>
      <c r="R330">
        <v>40.950000000000003</v>
      </c>
      <c r="S330">
        <v>35.159999999999997</v>
      </c>
      <c r="T330">
        <v>1.51</v>
      </c>
      <c r="U330">
        <v>0.76</v>
      </c>
      <c r="V330">
        <v>3.13</v>
      </c>
      <c r="W330">
        <v>1.38</v>
      </c>
      <c r="X330">
        <v>65.75</v>
      </c>
      <c r="Y330">
        <v>3.38</v>
      </c>
      <c r="Z330">
        <v>256.63</v>
      </c>
      <c r="AA330">
        <v>1.3</v>
      </c>
      <c r="AB330">
        <v>8.8699999999999992</v>
      </c>
      <c r="AC330">
        <v>15.4</v>
      </c>
      <c r="AD330">
        <v>2.73</v>
      </c>
      <c r="AE330">
        <v>6.6</v>
      </c>
      <c r="AF330">
        <v>2.81</v>
      </c>
      <c r="AG330">
        <v>1.68</v>
      </c>
      <c r="AH330">
        <v>175.68</v>
      </c>
      <c r="AI330">
        <v>165.52</v>
      </c>
      <c r="AJ330">
        <v>42.94</v>
      </c>
      <c r="AK330">
        <v>361.02</v>
      </c>
      <c r="AL330">
        <v>120.07</v>
      </c>
      <c r="AM330">
        <v>340.85</v>
      </c>
      <c r="AN330">
        <v>914.27</v>
      </c>
      <c r="AO330" t="s">
        <v>334</v>
      </c>
      <c r="AP330">
        <v>8.91</v>
      </c>
      <c r="AQ330">
        <v>48.72</v>
      </c>
      <c r="AR330">
        <v>6.14</v>
      </c>
      <c r="AS330">
        <v>83.96</v>
      </c>
    </row>
    <row r="331" spans="1:45" x14ac:dyDescent="0.25">
      <c r="A331">
        <v>3047</v>
      </c>
      <c r="B331" t="s">
        <v>59</v>
      </c>
      <c r="C331">
        <v>0</v>
      </c>
      <c r="D331" t="s">
        <v>470</v>
      </c>
      <c r="E331" t="s">
        <v>318</v>
      </c>
      <c r="F331" t="s">
        <v>338</v>
      </c>
      <c r="G331">
        <v>5.05</v>
      </c>
      <c r="H331">
        <v>41.91</v>
      </c>
      <c r="I331">
        <v>60.19</v>
      </c>
      <c r="J331">
        <v>0.61</v>
      </c>
      <c r="K331">
        <v>29.56</v>
      </c>
      <c r="L331">
        <v>21.43</v>
      </c>
      <c r="M331">
        <v>20.89</v>
      </c>
      <c r="N331">
        <v>39.28</v>
      </c>
      <c r="O331">
        <v>8.91</v>
      </c>
      <c r="P331">
        <v>28.65</v>
      </c>
      <c r="Q331">
        <v>2.76</v>
      </c>
      <c r="R331">
        <v>1.43</v>
      </c>
      <c r="S331">
        <v>4.9800000000000004</v>
      </c>
      <c r="T331">
        <v>1.51</v>
      </c>
      <c r="U331">
        <v>0.76</v>
      </c>
      <c r="V331">
        <v>0.28000000000000003</v>
      </c>
      <c r="W331">
        <v>1.24</v>
      </c>
      <c r="X331">
        <v>1.17</v>
      </c>
      <c r="Y331">
        <v>0.4</v>
      </c>
      <c r="Z331">
        <v>7.02</v>
      </c>
      <c r="AA331">
        <v>1.3</v>
      </c>
      <c r="AB331">
        <v>2.11</v>
      </c>
      <c r="AC331">
        <v>7.92</v>
      </c>
      <c r="AD331">
        <v>1.84</v>
      </c>
      <c r="AE331">
        <v>1.1100000000000001</v>
      </c>
      <c r="AF331">
        <v>0.7</v>
      </c>
      <c r="AG331">
        <v>1.57</v>
      </c>
      <c r="AH331">
        <v>3209.52</v>
      </c>
      <c r="AI331">
        <v>154.88</v>
      </c>
      <c r="AJ331">
        <v>8.25</v>
      </c>
      <c r="AK331">
        <v>836.53</v>
      </c>
      <c r="AL331">
        <v>11.26</v>
      </c>
      <c r="AM331">
        <v>30.92</v>
      </c>
      <c r="AN331">
        <v>644.20000000000005</v>
      </c>
      <c r="AO331" t="s">
        <v>334</v>
      </c>
      <c r="AP331">
        <v>0.52</v>
      </c>
      <c r="AQ331">
        <v>31.14</v>
      </c>
      <c r="AR331">
        <v>1.1000000000000001</v>
      </c>
      <c r="AS331">
        <v>50.96</v>
      </c>
    </row>
    <row r="332" spans="1:45" x14ac:dyDescent="0.25">
      <c r="A332">
        <v>3049</v>
      </c>
      <c r="B332" t="s">
        <v>61</v>
      </c>
      <c r="C332">
        <v>0</v>
      </c>
      <c r="D332" t="s">
        <v>470</v>
      </c>
      <c r="E332" t="s">
        <v>318</v>
      </c>
      <c r="F332" t="s">
        <v>338</v>
      </c>
      <c r="G332">
        <v>5.5</v>
      </c>
      <c r="H332">
        <v>46.67</v>
      </c>
      <c r="I332">
        <v>15.48</v>
      </c>
      <c r="J332">
        <v>0.61</v>
      </c>
      <c r="K332">
        <v>25.57</v>
      </c>
      <c r="L332">
        <v>52.86</v>
      </c>
      <c r="M332">
        <v>8.26</v>
      </c>
      <c r="N332">
        <v>184.18</v>
      </c>
      <c r="O332">
        <v>4.1399999999999997</v>
      </c>
      <c r="P332">
        <v>4.21</v>
      </c>
      <c r="Q332">
        <v>1.1399999999999999</v>
      </c>
      <c r="R332">
        <v>35.26</v>
      </c>
      <c r="S332">
        <v>5.96</v>
      </c>
      <c r="T332">
        <v>1.51</v>
      </c>
      <c r="U332">
        <v>0.76</v>
      </c>
      <c r="V332">
        <v>0.28000000000000003</v>
      </c>
      <c r="W332">
        <v>1.24</v>
      </c>
      <c r="X332">
        <v>84.05</v>
      </c>
      <c r="Y332">
        <v>1.38</v>
      </c>
      <c r="Z332">
        <v>175.36</v>
      </c>
      <c r="AA332">
        <v>1.3</v>
      </c>
      <c r="AB332">
        <v>1.35</v>
      </c>
      <c r="AC332">
        <v>1.95</v>
      </c>
      <c r="AD332">
        <v>2.2400000000000002</v>
      </c>
      <c r="AE332">
        <v>1.1100000000000001</v>
      </c>
      <c r="AF332">
        <v>0.7</v>
      </c>
      <c r="AG332">
        <v>1.57</v>
      </c>
      <c r="AH332">
        <v>389.21</v>
      </c>
      <c r="AI332">
        <v>220.14</v>
      </c>
      <c r="AJ332">
        <v>4.0199999999999996</v>
      </c>
      <c r="AK332">
        <v>783.11</v>
      </c>
      <c r="AL332">
        <v>106.71</v>
      </c>
      <c r="AM332">
        <v>210.24</v>
      </c>
      <c r="AN332">
        <v>861.48</v>
      </c>
      <c r="AO332" t="s">
        <v>334</v>
      </c>
      <c r="AP332">
        <v>4.7699999999999996</v>
      </c>
      <c r="AQ332">
        <v>24.77</v>
      </c>
      <c r="AR332">
        <v>1.1000000000000001</v>
      </c>
      <c r="AS332">
        <v>13.46</v>
      </c>
    </row>
    <row r="333" spans="1:45" x14ac:dyDescent="0.25">
      <c r="A333">
        <v>3050</v>
      </c>
      <c r="B333" t="s">
        <v>62</v>
      </c>
      <c r="C333">
        <v>0</v>
      </c>
      <c r="D333" t="s">
        <v>470</v>
      </c>
      <c r="E333" t="s">
        <v>318</v>
      </c>
      <c r="F333" t="s">
        <v>338</v>
      </c>
      <c r="G333">
        <v>6.85</v>
      </c>
      <c r="H333">
        <v>42.06</v>
      </c>
      <c r="I333">
        <v>26.2</v>
      </c>
      <c r="J333">
        <v>0.61</v>
      </c>
      <c r="K333">
        <v>37.549999999999997</v>
      </c>
      <c r="L333">
        <v>12.86</v>
      </c>
      <c r="M333">
        <v>5.48</v>
      </c>
      <c r="N333">
        <v>18.68</v>
      </c>
      <c r="O333">
        <v>4.63</v>
      </c>
      <c r="P333">
        <v>2.91</v>
      </c>
      <c r="Q333">
        <v>1.1399999999999999</v>
      </c>
      <c r="R333">
        <v>1.98</v>
      </c>
      <c r="S333">
        <v>3.24</v>
      </c>
      <c r="T333">
        <v>1.51</v>
      </c>
      <c r="U333">
        <v>0.76</v>
      </c>
      <c r="V333">
        <v>0.28000000000000003</v>
      </c>
      <c r="W333">
        <v>1.24</v>
      </c>
      <c r="X333">
        <v>4.01</v>
      </c>
      <c r="Y333">
        <v>1.38</v>
      </c>
      <c r="Z333">
        <v>97.22</v>
      </c>
      <c r="AA333">
        <v>1.3</v>
      </c>
      <c r="AB333">
        <v>1.35</v>
      </c>
      <c r="AC333">
        <v>1.95</v>
      </c>
      <c r="AD333">
        <v>2.17</v>
      </c>
      <c r="AE333">
        <v>1.1100000000000001</v>
      </c>
      <c r="AF333">
        <v>0.7</v>
      </c>
      <c r="AG333">
        <v>1.57</v>
      </c>
      <c r="AH333">
        <v>140.18</v>
      </c>
      <c r="AI333">
        <v>212.4</v>
      </c>
      <c r="AJ333">
        <v>7.62</v>
      </c>
      <c r="AK333">
        <v>817.39</v>
      </c>
      <c r="AL333">
        <v>39.729999999999997</v>
      </c>
      <c r="AM333">
        <v>96.43</v>
      </c>
      <c r="AN333">
        <v>682.32</v>
      </c>
      <c r="AO333" t="s">
        <v>334</v>
      </c>
      <c r="AP333">
        <v>4.2</v>
      </c>
      <c r="AQ333">
        <v>8.7799999999999994</v>
      </c>
      <c r="AR333">
        <v>1.1000000000000001</v>
      </c>
      <c r="AS333">
        <v>20.88</v>
      </c>
    </row>
    <row r="334" spans="1:45" x14ac:dyDescent="0.25">
      <c r="A334">
        <v>3052</v>
      </c>
      <c r="B334" t="s">
        <v>64</v>
      </c>
      <c r="C334">
        <v>0</v>
      </c>
      <c r="D334" t="s">
        <v>470</v>
      </c>
      <c r="E334" t="s">
        <v>318</v>
      </c>
      <c r="F334" t="s">
        <v>338</v>
      </c>
      <c r="G334">
        <v>7.51</v>
      </c>
      <c r="H334">
        <v>123.93</v>
      </c>
      <c r="I334">
        <v>66.239999999999995</v>
      </c>
      <c r="J334">
        <v>0.61</v>
      </c>
      <c r="K334">
        <v>54.69</v>
      </c>
      <c r="L334">
        <v>47.47</v>
      </c>
      <c r="M334">
        <v>9.5500000000000007</v>
      </c>
      <c r="N334">
        <v>191.29</v>
      </c>
      <c r="O334">
        <v>19.600000000000001</v>
      </c>
      <c r="P334">
        <v>5.14</v>
      </c>
      <c r="Q334">
        <v>1.1399999999999999</v>
      </c>
      <c r="R334">
        <v>3.44</v>
      </c>
      <c r="S334">
        <v>5.63</v>
      </c>
      <c r="T334">
        <v>1.51</v>
      </c>
      <c r="U334">
        <v>0.76</v>
      </c>
      <c r="V334">
        <v>0.28000000000000003</v>
      </c>
      <c r="W334">
        <v>1.24</v>
      </c>
      <c r="X334">
        <v>24.2</v>
      </c>
      <c r="Y334">
        <v>0.96</v>
      </c>
      <c r="Z334">
        <v>49.15</v>
      </c>
      <c r="AA334">
        <v>1.3</v>
      </c>
      <c r="AB334">
        <v>49.75</v>
      </c>
      <c r="AC334">
        <v>1.95</v>
      </c>
      <c r="AD334">
        <v>3.92</v>
      </c>
      <c r="AE334">
        <v>1.1100000000000001</v>
      </c>
      <c r="AF334">
        <v>1.55</v>
      </c>
      <c r="AG334">
        <v>1.57</v>
      </c>
      <c r="AH334">
        <v>471.46</v>
      </c>
      <c r="AI334">
        <v>345.16</v>
      </c>
      <c r="AJ334">
        <v>9.44</v>
      </c>
      <c r="AK334">
        <v>631.11</v>
      </c>
      <c r="AL334">
        <v>5.74</v>
      </c>
      <c r="AM334">
        <v>36.08</v>
      </c>
      <c r="AN334">
        <v>1398.79</v>
      </c>
      <c r="AO334" t="s">
        <v>334</v>
      </c>
      <c r="AP334">
        <v>5.26</v>
      </c>
      <c r="AQ334">
        <v>21.64</v>
      </c>
      <c r="AR334">
        <v>1.1000000000000001</v>
      </c>
      <c r="AS334">
        <v>63.2</v>
      </c>
    </row>
    <row r="335" spans="1:45" x14ac:dyDescent="0.25">
      <c r="A335">
        <v>3052</v>
      </c>
      <c r="B335" t="s">
        <v>64</v>
      </c>
      <c r="C335">
        <v>4</v>
      </c>
      <c r="D335" t="s">
        <v>470</v>
      </c>
      <c r="E335" t="s">
        <v>318</v>
      </c>
      <c r="F335" t="s">
        <v>338</v>
      </c>
      <c r="G335">
        <v>13.9</v>
      </c>
      <c r="H335">
        <v>141.66</v>
      </c>
      <c r="I335">
        <v>69.45</v>
      </c>
      <c r="J335">
        <v>0.61</v>
      </c>
      <c r="K335">
        <v>87.5</v>
      </c>
      <c r="L335">
        <v>37.85</v>
      </c>
      <c r="M335">
        <v>13.06</v>
      </c>
      <c r="N335">
        <v>128.84</v>
      </c>
      <c r="O335">
        <v>20.52</v>
      </c>
      <c r="P335">
        <v>4.8</v>
      </c>
      <c r="Q335">
        <v>1.1399999999999999</v>
      </c>
      <c r="R335">
        <v>19.28</v>
      </c>
      <c r="S335">
        <v>6.64</v>
      </c>
      <c r="T335">
        <v>1.51</v>
      </c>
      <c r="U335">
        <v>0.76</v>
      </c>
      <c r="V335">
        <v>0.28000000000000003</v>
      </c>
      <c r="W335">
        <v>1.24</v>
      </c>
      <c r="X335">
        <v>35</v>
      </c>
      <c r="Y335">
        <v>3.99</v>
      </c>
      <c r="Z335">
        <v>179.55</v>
      </c>
      <c r="AA335">
        <v>1.3</v>
      </c>
      <c r="AB335">
        <v>132.61000000000001</v>
      </c>
      <c r="AC335">
        <v>1.95</v>
      </c>
      <c r="AD335">
        <v>4.88</v>
      </c>
      <c r="AE335">
        <v>1.1100000000000001</v>
      </c>
      <c r="AF335">
        <v>0.92</v>
      </c>
      <c r="AG335">
        <v>1.65</v>
      </c>
      <c r="AH335">
        <v>232.09</v>
      </c>
      <c r="AI335">
        <v>287.89999999999998</v>
      </c>
      <c r="AJ335">
        <v>13.6</v>
      </c>
      <c r="AK335">
        <v>561.41</v>
      </c>
      <c r="AL335">
        <v>40.25</v>
      </c>
      <c r="AM335">
        <v>83.74</v>
      </c>
      <c r="AN335">
        <v>1742.37</v>
      </c>
      <c r="AO335" t="s">
        <v>334</v>
      </c>
      <c r="AP335">
        <v>10.16</v>
      </c>
      <c r="AQ335">
        <v>32.29</v>
      </c>
      <c r="AR335">
        <v>1.1000000000000001</v>
      </c>
      <c r="AS335">
        <v>90.69</v>
      </c>
    </row>
    <row r="336" spans="1:45" x14ac:dyDescent="0.25">
      <c r="A336">
        <v>3052</v>
      </c>
      <c r="B336" t="s">
        <v>64</v>
      </c>
      <c r="C336">
        <v>6</v>
      </c>
      <c r="D336" t="s">
        <v>470</v>
      </c>
      <c r="E336" t="s">
        <v>318</v>
      </c>
      <c r="F336" t="s">
        <v>338</v>
      </c>
      <c r="G336">
        <v>13.9</v>
      </c>
      <c r="H336">
        <v>135.69</v>
      </c>
      <c r="I336">
        <v>72.41</v>
      </c>
      <c r="J336">
        <v>0.61</v>
      </c>
      <c r="K336">
        <v>85.05</v>
      </c>
      <c r="L336">
        <v>34.479999999999997</v>
      </c>
      <c r="M336">
        <v>13.23</v>
      </c>
      <c r="N336">
        <v>164.27</v>
      </c>
      <c r="O336">
        <v>19.600000000000001</v>
      </c>
      <c r="P336">
        <v>4.71</v>
      </c>
      <c r="Q336">
        <v>1.1399999999999999</v>
      </c>
      <c r="R336">
        <v>34.67</v>
      </c>
      <c r="S336">
        <v>11.09</v>
      </c>
      <c r="T336">
        <v>1.51</v>
      </c>
      <c r="U336">
        <v>0.76</v>
      </c>
      <c r="V336">
        <v>0.28000000000000003</v>
      </c>
      <c r="W336">
        <v>1.24</v>
      </c>
      <c r="X336">
        <v>52.76</v>
      </c>
      <c r="Y336">
        <v>4.54</v>
      </c>
      <c r="Z336">
        <v>287.85000000000002</v>
      </c>
      <c r="AA336">
        <v>1.3</v>
      </c>
      <c r="AB336">
        <v>63.48</v>
      </c>
      <c r="AC336">
        <v>2.6</v>
      </c>
      <c r="AD336">
        <v>4.96</v>
      </c>
      <c r="AE336">
        <v>1.1100000000000001</v>
      </c>
      <c r="AF336">
        <v>0.89</v>
      </c>
      <c r="AG336">
        <v>1.71</v>
      </c>
      <c r="AH336">
        <v>133.41</v>
      </c>
      <c r="AI336">
        <v>224.98</v>
      </c>
      <c r="AJ336">
        <v>8.85</v>
      </c>
      <c r="AK336">
        <v>522.77</v>
      </c>
      <c r="AL336">
        <v>57.87</v>
      </c>
      <c r="AM336">
        <v>82.66</v>
      </c>
      <c r="AN336">
        <v>2858.84</v>
      </c>
      <c r="AO336" t="s">
        <v>334</v>
      </c>
      <c r="AP336">
        <v>10.53</v>
      </c>
      <c r="AQ336">
        <v>31.2</v>
      </c>
      <c r="AR336">
        <v>1.1000000000000001</v>
      </c>
      <c r="AS336">
        <v>109.44</v>
      </c>
    </row>
    <row r="337" spans="1:45" x14ac:dyDescent="0.25">
      <c r="A337">
        <v>3052</v>
      </c>
      <c r="B337" t="s">
        <v>64</v>
      </c>
      <c r="C337">
        <v>14</v>
      </c>
      <c r="D337" t="s">
        <v>470</v>
      </c>
      <c r="E337" t="s">
        <v>318</v>
      </c>
      <c r="F337" t="s">
        <v>338</v>
      </c>
      <c r="G337">
        <v>12.13</v>
      </c>
      <c r="H337">
        <v>182.1</v>
      </c>
      <c r="I337">
        <v>63.94</v>
      </c>
      <c r="J337">
        <v>0.61</v>
      </c>
      <c r="K337">
        <v>85.05</v>
      </c>
      <c r="L337">
        <v>26.04</v>
      </c>
      <c r="M337">
        <v>10.37</v>
      </c>
      <c r="N337">
        <v>26.26</v>
      </c>
      <c r="O337">
        <v>15.65</v>
      </c>
      <c r="P337">
        <v>3.71</v>
      </c>
      <c r="Q337">
        <v>1.1399999999999999</v>
      </c>
      <c r="R337">
        <v>64.17</v>
      </c>
      <c r="S337">
        <v>12.68</v>
      </c>
      <c r="T337">
        <v>1.51</v>
      </c>
      <c r="U337">
        <v>0.76</v>
      </c>
      <c r="V337">
        <v>0.28000000000000003</v>
      </c>
      <c r="W337">
        <v>1.24</v>
      </c>
      <c r="X337">
        <v>22.71</v>
      </c>
      <c r="Y337">
        <v>2.15</v>
      </c>
      <c r="Z337">
        <v>209.97</v>
      </c>
      <c r="AA337">
        <v>1.3</v>
      </c>
      <c r="AB337">
        <v>3.09</v>
      </c>
      <c r="AC337">
        <v>1.95</v>
      </c>
      <c r="AD337">
        <v>4.16</v>
      </c>
      <c r="AE337">
        <v>1.1100000000000001</v>
      </c>
      <c r="AF337">
        <v>0.7</v>
      </c>
      <c r="AG337">
        <v>1.57</v>
      </c>
      <c r="AH337">
        <v>110.12</v>
      </c>
      <c r="AI337">
        <v>354.48</v>
      </c>
      <c r="AJ337">
        <v>11.36</v>
      </c>
      <c r="AK337">
        <v>783.88</v>
      </c>
      <c r="AL337">
        <v>49.75</v>
      </c>
      <c r="AM337">
        <v>93.24</v>
      </c>
      <c r="AN337">
        <v>3473.8</v>
      </c>
      <c r="AO337" t="s">
        <v>334</v>
      </c>
      <c r="AP337">
        <v>5.45</v>
      </c>
      <c r="AQ337">
        <v>33.56</v>
      </c>
      <c r="AR337">
        <v>1.1000000000000001</v>
      </c>
      <c r="AS337">
        <v>99.27</v>
      </c>
    </row>
    <row r="338" spans="1:45" x14ac:dyDescent="0.25">
      <c r="A338">
        <v>3052</v>
      </c>
      <c r="B338" t="s">
        <v>64</v>
      </c>
      <c r="C338">
        <v>33</v>
      </c>
      <c r="D338" t="s">
        <v>470</v>
      </c>
      <c r="E338" t="s">
        <v>318</v>
      </c>
      <c r="F338" t="s">
        <v>338</v>
      </c>
      <c r="G338">
        <v>6.18</v>
      </c>
      <c r="H338">
        <v>118.5</v>
      </c>
      <c r="I338">
        <v>56.73</v>
      </c>
      <c r="J338">
        <v>0.61</v>
      </c>
      <c r="K338">
        <v>34.89</v>
      </c>
      <c r="L338">
        <v>25.2</v>
      </c>
      <c r="M338">
        <v>7.31</v>
      </c>
      <c r="N338">
        <v>69.5</v>
      </c>
      <c r="O338">
        <v>15.05</v>
      </c>
      <c r="P338">
        <v>3.23</v>
      </c>
      <c r="Q338">
        <v>1.1399999999999999</v>
      </c>
      <c r="R338">
        <v>6.02</v>
      </c>
      <c r="S338">
        <v>5.3</v>
      </c>
      <c r="T338">
        <v>1.51</v>
      </c>
      <c r="U338">
        <v>0.76</v>
      </c>
      <c r="V338">
        <v>0.28000000000000003</v>
      </c>
      <c r="W338">
        <v>1.24</v>
      </c>
      <c r="X338">
        <v>13.93</v>
      </c>
      <c r="Y338">
        <v>1.79</v>
      </c>
      <c r="Z338">
        <v>132.12</v>
      </c>
      <c r="AA338">
        <v>1.3</v>
      </c>
      <c r="AB338">
        <v>1.35</v>
      </c>
      <c r="AC338">
        <v>1.95</v>
      </c>
      <c r="AD338">
        <v>2.38</v>
      </c>
      <c r="AE338">
        <v>1.1100000000000001</v>
      </c>
      <c r="AF338">
        <v>0.7</v>
      </c>
      <c r="AG338">
        <v>1.57</v>
      </c>
      <c r="AH338">
        <v>121.51</v>
      </c>
      <c r="AI338">
        <v>368.33</v>
      </c>
      <c r="AJ338">
        <v>5.94</v>
      </c>
      <c r="AK338">
        <v>621.6</v>
      </c>
      <c r="AL338">
        <v>8.1999999999999993</v>
      </c>
      <c r="AM338">
        <v>37.479999999999997</v>
      </c>
      <c r="AN338">
        <v>1457.55</v>
      </c>
      <c r="AO338" t="s">
        <v>334</v>
      </c>
      <c r="AP338">
        <v>11.57</v>
      </c>
      <c r="AQ338">
        <v>12.9</v>
      </c>
      <c r="AR338">
        <v>1.1000000000000001</v>
      </c>
      <c r="AS338">
        <v>56.53</v>
      </c>
    </row>
    <row r="339" spans="1:45" x14ac:dyDescent="0.25">
      <c r="A339">
        <v>3053</v>
      </c>
      <c r="B339" t="s">
        <v>65</v>
      </c>
      <c r="C339">
        <v>0</v>
      </c>
      <c r="D339" t="s">
        <v>470</v>
      </c>
      <c r="E339" t="s">
        <v>318</v>
      </c>
      <c r="F339" t="s">
        <v>338</v>
      </c>
      <c r="G339">
        <v>8.17</v>
      </c>
      <c r="H339">
        <v>146.94</v>
      </c>
      <c r="I339">
        <v>58.84</v>
      </c>
      <c r="J339">
        <v>0.61</v>
      </c>
      <c r="K339">
        <v>32.22</v>
      </c>
      <c r="L339">
        <v>9.3699999999999992</v>
      </c>
      <c r="M339">
        <v>8.26</v>
      </c>
      <c r="N339">
        <v>16.239999999999998</v>
      </c>
      <c r="O339">
        <v>9.19</v>
      </c>
      <c r="P339">
        <v>6.97</v>
      </c>
      <c r="Q339">
        <v>54.79</v>
      </c>
      <c r="R339">
        <v>16.829999999999998</v>
      </c>
      <c r="S339">
        <v>6.64</v>
      </c>
      <c r="T339">
        <v>1.51</v>
      </c>
      <c r="U339">
        <v>0.76</v>
      </c>
      <c r="V339">
        <v>0.28000000000000003</v>
      </c>
      <c r="W339">
        <v>1.24</v>
      </c>
      <c r="X339">
        <v>38.01</v>
      </c>
      <c r="Y339">
        <v>4.68</v>
      </c>
      <c r="Z339">
        <v>193.97</v>
      </c>
      <c r="AA339">
        <v>1.3</v>
      </c>
      <c r="AB339">
        <v>1.35</v>
      </c>
      <c r="AC339">
        <v>1.95</v>
      </c>
      <c r="AD339">
        <v>3.69</v>
      </c>
      <c r="AE339">
        <v>1.1100000000000001</v>
      </c>
      <c r="AF339">
        <v>0.7</v>
      </c>
      <c r="AG339">
        <v>5.67</v>
      </c>
      <c r="AH339">
        <v>225.47</v>
      </c>
      <c r="AI339">
        <v>381.37</v>
      </c>
      <c r="AJ339">
        <v>4.0199999999999996</v>
      </c>
      <c r="AK339">
        <v>151.75</v>
      </c>
      <c r="AL339">
        <v>55.92</v>
      </c>
      <c r="AM339">
        <v>236.33</v>
      </c>
      <c r="AN339">
        <v>1569.42</v>
      </c>
      <c r="AO339" t="s">
        <v>334</v>
      </c>
      <c r="AP339">
        <v>6.74</v>
      </c>
      <c r="AQ339">
        <v>50.09</v>
      </c>
      <c r="AR339">
        <v>1.1000000000000001</v>
      </c>
      <c r="AS339">
        <v>109.44</v>
      </c>
    </row>
    <row r="340" spans="1:45" x14ac:dyDescent="0.25">
      <c r="A340">
        <v>3053</v>
      </c>
      <c r="B340" t="s">
        <v>65</v>
      </c>
      <c r="C340">
        <v>33</v>
      </c>
      <c r="D340" t="s">
        <v>470</v>
      </c>
      <c r="E340" t="s">
        <v>318</v>
      </c>
      <c r="F340" t="s">
        <v>338</v>
      </c>
      <c r="G340">
        <v>24.68</v>
      </c>
      <c r="H340">
        <v>164.42</v>
      </c>
      <c r="I340">
        <v>58.84</v>
      </c>
      <c r="J340">
        <v>0.61</v>
      </c>
      <c r="K340">
        <v>81.36</v>
      </c>
      <c r="L340">
        <v>13.65</v>
      </c>
      <c r="M340">
        <v>6.08</v>
      </c>
      <c r="N340">
        <v>32.479999999999997</v>
      </c>
      <c r="O340">
        <v>7.79</v>
      </c>
      <c r="P340">
        <v>5.05</v>
      </c>
      <c r="Q340">
        <v>35.65</v>
      </c>
      <c r="R340">
        <v>1.43</v>
      </c>
      <c r="S340">
        <v>3.24</v>
      </c>
      <c r="T340">
        <v>1.51</v>
      </c>
      <c r="U340">
        <v>0.76</v>
      </c>
      <c r="V340">
        <v>0.28000000000000003</v>
      </c>
      <c r="W340">
        <v>1.24</v>
      </c>
      <c r="X340">
        <v>9.9700000000000006</v>
      </c>
      <c r="Y340">
        <v>0.63</v>
      </c>
      <c r="Z340">
        <v>15.99</v>
      </c>
      <c r="AA340">
        <v>1.3</v>
      </c>
      <c r="AB340">
        <v>1.35</v>
      </c>
      <c r="AC340">
        <v>1.95</v>
      </c>
      <c r="AD340">
        <v>2.4500000000000002</v>
      </c>
      <c r="AE340">
        <v>1.1100000000000001</v>
      </c>
      <c r="AF340">
        <v>0.7</v>
      </c>
      <c r="AG340">
        <v>3.05</v>
      </c>
      <c r="AH340">
        <v>106.71</v>
      </c>
      <c r="AI340">
        <v>314.10000000000002</v>
      </c>
      <c r="AJ340">
        <v>4.0199999999999996</v>
      </c>
      <c r="AK340">
        <v>78.430000000000007</v>
      </c>
      <c r="AL340">
        <v>2.77</v>
      </c>
      <c r="AM340">
        <v>7.57</v>
      </c>
      <c r="AN340">
        <v>2929.52</v>
      </c>
      <c r="AO340" t="s">
        <v>334</v>
      </c>
      <c r="AP340">
        <v>3.32</v>
      </c>
      <c r="AQ340">
        <v>3.72</v>
      </c>
      <c r="AR340">
        <v>1.1000000000000001</v>
      </c>
      <c r="AS340">
        <v>72.08</v>
      </c>
    </row>
    <row r="341" spans="1:45" x14ac:dyDescent="0.25">
      <c r="A341">
        <v>3055</v>
      </c>
      <c r="B341" t="s">
        <v>67</v>
      </c>
      <c r="C341">
        <v>0</v>
      </c>
      <c r="D341" t="s">
        <v>470</v>
      </c>
      <c r="E341" t="s">
        <v>318</v>
      </c>
      <c r="F341" t="s">
        <v>338</v>
      </c>
      <c r="G341">
        <v>63.3</v>
      </c>
      <c r="H341">
        <v>32.54</v>
      </c>
      <c r="I341">
        <v>95.73</v>
      </c>
      <c r="J341">
        <v>0.61</v>
      </c>
      <c r="K341">
        <v>98.34</v>
      </c>
      <c r="L341">
        <v>37.01</v>
      </c>
      <c r="M341">
        <v>12.38</v>
      </c>
      <c r="N341">
        <v>126.74</v>
      </c>
      <c r="O341">
        <v>8.91</v>
      </c>
      <c r="P341">
        <v>49.85</v>
      </c>
      <c r="Q341">
        <v>23.05</v>
      </c>
      <c r="R341">
        <v>69.75</v>
      </c>
      <c r="S341">
        <v>47.32</v>
      </c>
      <c r="T341">
        <v>1.51</v>
      </c>
      <c r="U341">
        <v>1.18</v>
      </c>
      <c r="V341">
        <v>0.28000000000000003</v>
      </c>
      <c r="W341">
        <v>1.24</v>
      </c>
      <c r="X341">
        <v>101.29</v>
      </c>
      <c r="Y341">
        <v>9.77</v>
      </c>
      <c r="Z341">
        <v>888.85</v>
      </c>
      <c r="AA341">
        <v>2.41</v>
      </c>
      <c r="AB341">
        <v>1.35</v>
      </c>
      <c r="AC341">
        <v>1.95</v>
      </c>
      <c r="AD341">
        <v>32.15</v>
      </c>
      <c r="AE341">
        <v>24.76</v>
      </c>
      <c r="AF341">
        <v>0.7</v>
      </c>
      <c r="AG341">
        <v>24.2</v>
      </c>
      <c r="AH341">
        <v>219.74</v>
      </c>
      <c r="AI341">
        <v>156.27000000000001</v>
      </c>
      <c r="AJ341">
        <v>14.3</v>
      </c>
      <c r="AK341">
        <v>915.61</v>
      </c>
      <c r="AL341">
        <v>95.15</v>
      </c>
      <c r="AM341">
        <v>232.7</v>
      </c>
      <c r="AN341">
        <v>990.04</v>
      </c>
      <c r="AO341" t="s">
        <v>334</v>
      </c>
      <c r="AP341">
        <v>4.2699999999999996</v>
      </c>
      <c r="AQ341">
        <v>57.86</v>
      </c>
      <c r="AR341">
        <v>1.1000000000000001</v>
      </c>
      <c r="AS341">
        <v>356.87</v>
      </c>
    </row>
    <row r="342" spans="1:45" x14ac:dyDescent="0.25">
      <c r="A342">
        <v>3056</v>
      </c>
      <c r="B342" t="s">
        <v>68</v>
      </c>
      <c r="C342">
        <v>27</v>
      </c>
      <c r="D342" t="s">
        <v>470</v>
      </c>
      <c r="E342" t="s">
        <v>318</v>
      </c>
      <c r="F342" t="s">
        <v>338</v>
      </c>
      <c r="G342">
        <v>20.43</v>
      </c>
      <c r="H342">
        <v>46.53</v>
      </c>
      <c r="I342">
        <v>66.239999999999995</v>
      </c>
      <c r="J342">
        <v>20.260000000000002</v>
      </c>
      <c r="K342">
        <v>45.5</v>
      </c>
      <c r="L342">
        <v>26.47</v>
      </c>
      <c r="M342">
        <v>17.37</v>
      </c>
      <c r="N342">
        <v>349.31</v>
      </c>
      <c r="O342">
        <v>46.7</v>
      </c>
      <c r="P342">
        <v>15.16</v>
      </c>
      <c r="Q342">
        <v>89.52</v>
      </c>
      <c r="R342">
        <v>1.43</v>
      </c>
      <c r="S342">
        <v>44.37</v>
      </c>
      <c r="T342">
        <v>1.51</v>
      </c>
      <c r="U342">
        <v>0.76</v>
      </c>
      <c r="V342">
        <v>31.39</v>
      </c>
      <c r="W342">
        <v>9.69</v>
      </c>
      <c r="X342">
        <v>8.5</v>
      </c>
      <c r="Y342">
        <v>0.46</v>
      </c>
      <c r="Z342">
        <v>19.45</v>
      </c>
      <c r="AA342">
        <v>1.3</v>
      </c>
      <c r="AB342">
        <v>48.77</v>
      </c>
      <c r="AC342">
        <v>21</v>
      </c>
      <c r="AD342">
        <v>3.54</v>
      </c>
      <c r="AE342">
        <v>34.64</v>
      </c>
      <c r="AF342">
        <v>1.63</v>
      </c>
      <c r="AG342">
        <v>1.65</v>
      </c>
      <c r="AH342">
        <v>259.85000000000002</v>
      </c>
      <c r="AI342">
        <v>135.16999999999999</v>
      </c>
      <c r="AJ342">
        <v>84.98</v>
      </c>
      <c r="AK342">
        <v>964.48</v>
      </c>
      <c r="AL342">
        <v>2.77</v>
      </c>
      <c r="AM342">
        <v>23.77</v>
      </c>
      <c r="AN342">
        <v>1373.5</v>
      </c>
      <c r="AO342" t="s">
        <v>334</v>
      </c>
      <c r="AP342">
        <v>7.08</v>
      </c>
      <c r="AQ342">
        <v>7.47</v>
      </c>
      <c r="AR342">
        <v>31.57</v>
      </c>
      <c r="AS342">
        <v>86.23</v>
      </c>
    </row>
    <row r="343" spans="1:45" x14ac:dyDescent="0.25">
      <c r="A343">
        <v>3056</v>
      </c>
      <c r="B343" t="s">
        <v>68</v>
      </c>
      <c r="C343">
        <v>422</v>
      </c>
      <c r="D343" t="s">
        <v>470</v>
      </c>
      <c r="E343" t="s">
        <v>318</v>
      </c>
      <c r="F343" t="s">
        <v>338</v>
      </c>
      <c r="G343">
        <v>14.97</v>
      </c>
      <c r="H343">
        <v>21.83</v>
      </c>
      <c r="I343">
        <v>50.51</v>
      </c>
      <c r="J343">
        <v>45.75</v>
      </c>
      <c r="K343">
        <v>40.39</v>
      </c>
      <c r="L343">
        <v>45.54</v>
      </c>
      <c r="M343">
        <v>17.38</v>
      </c>
      <c r="N343">
        <v>149.75</v>
      </c>
      <c r="O343">
        <v>82.13</v>
      </c>
      <c r="P343">
        <v>16.66</v>
      </c>
      <c r="Q343">
        <v>9.86</v>
      </c>
      <c r="R343">
        <v>2.83</v>
      </c>
      <c r="S343">
        <v>89.01</v>
      </c>
      <c r="T343">
        <v>2.62</v>
      </c>
      <c r="U343">
        <v>2.76</v>
      </c>
      <c r="V343">
        <v>25.66</v>
      </c>
      <c r="W343">
        <v>4.99</v>
      </c>
      <c r="X343">
        <v>2.67</v>
      </c>
      <c r="Y343">
        <v>5.53</v>
      </c>
      <c r="Z343">
        <v>9.0299999999999994</v>
      </c>
      <c r="AA343">
        <v>3.04</v>
      </c>
      <c r="AB343">
        <v>4.6399999999999997</v>
      </c>
      <c r="AC343">
        <v>44.83</v>
      </c>
      <c r="AD343">
        <v>6.32</v>
      </c>
      <c r="AE343">
        <v>37.840000000000003</v>
      </c>
      <c r="AF343">
        <v>1.98</v>
      </c>
      <c r="AG343">
        <v>3.01</v>
      </c>
      <c r="AH343">
        <v>109.92</v>
      </c>
      <c r="AI343">
        <v>280.83999999999997</v>
      </c>
      <c r="AJ343">
        <v>74.64</v>
      </c>
      <c r="AK343">
        <v>702.28</v>
      </c>
      <c r="AL343">
        <v>6.64</v>
      </c>
      <c r="AM343">
        <v>51.43</v>
      </c>
      <c r="AN343">
        <v>846.44</v>
      </c>
      <c r="AO343" t="s">
        <v>334</v>
      </c>
      <c r="AP343">
        <v>7.18</v>
      </c>
      <c r="AQ343">
        <v>13.47</v>
      </c>
      <c r="AR343">
        <v>84.15</v>
      </c>
      <c r="AS343">
        <v>217.44</v>
      </c>
    </row>
    <row r="344" spans="1:45" x14ac:dyDescent="0.25">
      <c r="A344">
        <v>3057</v>
      </c>
      <c r="B344" t="s">
        <v>69</v>
      </c>
      <c r="C344">
        <v>0</v>
      </c>
      <c r="D344" t="s">
        <v>470</v>
      </c>
      <c r="E344" t="s">
        <v>318</v>
      </c>
      <c r="F344" t="s">
        <v>338</v>
      </c>
      <c r="G344">
        <v>19.23</v>
      </c>
      <c r="H344">
        <v>77.819999999999993</v>
      </c>
      <c r="I344">
        <v>44.64</v>
      </c>
      <c r="J344">
        <v>0.61</v>
      </c>
      <c r="K344">
        <v>38.880000000000003</v>
      </c>
      <c r="L344">
        <v>26.04</v>
      </c>
      <c r="M344">
        <v>9.8800000000000008</v>
      </c>
      <c r="N344">
        <v>173.99</v>
      </c>
      <c r="O344">
        <v>36.14</v>
      </c>
      <c r="P344">
        <v>8.85</v>
      </c>
      <c r="Q344">
        <v>72.64</v>
      </c>
      <c r="R344">
        <v>11.85</v>
      </c>
      <c r="S344">
        <v>58.74</v>
      </c>
      <c r="T344">
        <v>4.43</v>
      </c>
      <c r="U344">
        <v>1.06</v>
      </c>
      <c r="V344">
        <v>19.59</v>
      </c>
      <c r="W344">
        <v>2.68</v>
      </c>
      <c r="X344">
        <v>31.62</v>
      </c>
      <c r="Y344">
        <v>0.96</v>
      </c>
      <c r="Z344">
        <v>77.61</v>
      </c>
      <c r="AA344">
        <v>2.0699999999999998</v>
      </c>
      <c r="AB344">
        <v>27.08</v>
      </c>
      <c r="AC344">
        <v>29.83</v>
      </c>
      <c r="AD344">
        <v>1.72</v>
      </c>
      <c r="AE344">
        <v>20.51</v>
      </c>
      <c r="AF344">
        <v>4.68</v>
      </c>
      <c r="AG344">
        <v>1.57</v>
      </c>
      <c r="AH344">
        <v>161.69</v>
      </c>
      <c r="AI344">
        <v>231.12</v>
      </c>
      <c r="AJ344">
        <v>63.38</v>
      </c>
      <c r="AK344">
        <v>425.56</v>
      </c>
      <c r="AL344">
        <v>63.57</v>
      </c>
      <c r="AM344">
        <v>100.96</v>
      </c>
      <c r="AN344">
        <v>816.72</v>
      </c>
      <c r="AO344" t="s">
        <v>334</v>
      </c>
      <c r="AP344">
        <v>2.06</v>
      </c>
      <c r="AQ344">
        <v>33.590000000000003</v>
      </c>
      <c r="AR344">
        <v>14.89</v>
      </c>
      <c r="AS344">
        <v>36</v>
      </c>
    </row>
    <row r="345" spans="1:45" x14ac:dyDescent="0.25">
      <c r="A345">
        <v>3057</v>
      </c>
      <c r="B345" t="s">
        <v>69</v>
      </c>
      <c r="C345">
        <v>27</v>
      </c>
      <c r="D345" t="s">
        <v>470</v>
      </c>
      <c r="E345" t="s">
        <v>318</v>
      </c>
      <c r="F345" t="s">
        <v>338</v>
      </c>
      <c r="G345">
        <v>18.350000000000001</v>
      </c>
      <c r="H345">
        <v>92.18</v>
      </c>
      <c r="I345">
        <v>52.89</v>
      </c>
      <c r="J345">
        <v>0.61</v>
      </c>
      <c r="K345">
        <v>52.08</v>
      </c>
      <c r="L345">
        <v>20.190000000000001</v>
      </c>
      <c r="M345">
        <v>7.31</v>
      </c>
      <c r="N345">
        <v>161.22999999999999</v>
      </c>
      <c r="O345">
        <v>30.64</v>
      </c>
      <c r="P345">
        <v>8.94</v>
      </c>
      <c r="Q345">
        <v>64.09</v>
      </c>
      <c r="R345">
        <v>2.87</v>
      </c>
      <c r="S345">
        <v>66.260000000000005</v>
      </c>
      <c r="T345">
        <v>4.9000000000000004</v>
      </c>
      <c r="U345">
        <v>1.1499999999999999</v>
      </c>
      <c r="V345">
        <v>21.19</v>
      </c>
      <c r="W345">
        <v>2.37</v>
      </c>
      <c r="X345">
        <v>5.65</v>
      </c>
      <c r="Y345">
        <v>0.4</v>
      </c>
      <c r="Z345">
        <v>12.5</v>
      </c>
      <c r="AA345">
        <v>2.41</v>
      </c>
      <c r="AB345">
        <v>26.1</v>
      </c>
      <c r="AC345">
        <v>35.82</v>
      </c>
      <c r="AD345">
        <v>2.52</v>
      </c>
      <c r="AE345">
        <v>20.23</v>
      </c>
      <c r="AF345">
        <v>4.63</v>
      </c>
      <c r="AG345">
        <v>1.57</v>
      </c>
      <c r="AH345">
        <v>129.06</v>
      </c>
      <c r="AI345">
        <v>206.68</v>
      </c>
      <c r="AJ345">
        <v>64.69</v>
      </c>
      <c r="AK345">
        <v>378.92</v>
      </c>
      <c r="AL345">
        <v>1.98</v>
      </c>
      <c r="AM345">
        <v>0.83</v>
      </c>
      <c r="AN345">
        <v>982.41</v>
      </c>
      <c r="AO345" t="s">
        <v>334</v>
      </c>
      <c r="AP345">
        <v>1.1200000000000001</v>
      </c>
      <c r="AQ345">
        <v>4.88</v>
      </c>
      <c r="AR345">
        <v>14.1</v>
      </c>
      <c r="AS345">
        <v>39.130000000000003</v>
      </c>
    </row>
    <row r="346" spans="1:45" x14ac:dyDescent="0.25">
      <c r="A346">
        <v>3058</v>
      </c>
      <c r="B346" t="s">
        <v>70</v>
      </c>
      <c r="C346">
        <v>2</v>
      </c>
      <c r="D346" t="s">
        <v>470</v>
      </c>
      <c r="E346" t="s">
        <v>318</v>
      </c>
      <c r="F346" t="s">
        <v>338</v>
      </c>
      <c r="G346">
        <v>27.29</v>
      </c>
      <c r="H346">
        <v>114.32</v>
      </c>
      <c r="I346">
        <v>111.01</v>
      </c>
      <c r="J346">
        <v>0.61</v>
      </c>
      <c r="K346">
        <v>489.42</v>
      </c>
      <c r="L346">
        <v>67.5</v>
      </c>
      <c r="M346">
        <v>25.86</v>
      </c>
      <c r="N346">
        <v>68.010000000000005</v>
      </c>
      <c r="O346">
        <v>241.84</v>
      </c>
      <c r="P346">
        <v>80.59</v>
      </c>
      <c r="Q346">
        <v>70.959999999999994</v>
      </c>
      <c r="R346">
        <v>5.91</v>
      </c>
      <c r="S346">
        <v>102.63</v>
      </c>
      <c r="T346">
        <v>8.91</v>
      </c>
      <c r="U346">
        <v>1.59</v>
      </c>
      <c r="V346">
        <v>15.82</v>
      </c>
      <c r="W346">
        <v>7.74</v>
      </c>
      <c r="X346">
        <v>20.55</v>
      </c>
      <c r="Y346">
        <v>1.91</v>
      </c>
      <c r="Z346">
        <v>18.45</v>
      </c>
      <c r="AA346">
        <v>25.21</v>
      </c>
      <c r="AB346">
        <v>16.02</v>
      </c>
      <c r="AC346">
        <v>76.430000000000007</v>
      </c>
      <c r="AD346">
        <v>54.37</v>
      </c>
      <c r="AE346">
        <v>11.93</v>
      </c>
      <c r="AF346">
        <v>14.62</v>
      </c>
      <c r="AG346">
        <v>29.83</v>
      </c>
      <c r="AH346">
        <v>283.43</v>
      </c>
      <c r="AI346">
        <v>124.94</v>
      </c>
      <c r="AJ346">
        <v>35.71</v>
      </c>
      <c r="AK346">
        <v>1234.19</v>
      </c>
      <c r="AL346">
        <v>18.440000000000001</v>
      </c>
      <c r="AM346">
        <v>59.41</v>
      </c>
      <c r="AN346">
        <v>448.32</v>
      </c>
      <c r="AO346" t="s">
        <v>334</v>
      </c>
      <c r="AP346">
        <v>5.0599999999999996</v>
      </c>
      <c r="AQ346">
        <v>10.57</v>
      </c>
      <c r="AR346">
        <v>9.08</v>
      </c>
      <c r="AS346">
        <v>437.57</v>
      </c>
    </row>
    <row r="347" spans="1:45" x14ac:dyDescent="0.25">
      <c r="A347">
        <v>3058</v>
      </c>
      <c r="B347" t="s">
        <v>70</v>
      </c>
      <c r="C347">
        <v>27</v>
      </c>
      <c r="D347" t="s">
        <v>470</v>
      </c>
      <c r="E347" t="s">
        <v>318</v>
      </c>
      <c r="F347" t="s">
        <v>338</v>
      </c>
      <c r="G347">
        <v>20.6</v>
      </c>
      <c r="H347">
        <v>100.04</v>
      </c>
      <c r="I347">
        <v>74.72</v>
      </c>
      <c r="J347">
        <v>0.61</v>
      </c>
      <c r="K347">
        <v>314</v>
      </c>
      <c r="L347">
        <v>58.19</v>
      </c>
      <c r="M347">
        <v>23.19</v>
      </c>
      <c r="N347">
        <v>49.69</v>
      </c>
      <c r="O347">
        <v>102.67</v>
      </c>
      <c r="P347">
        <v>34.99</v>
      </c>
      <c r="Q347">
        <v>34.479999999999997</v>
      </c>
      <c r="R347">
        <v>3.44</v>
      </c>
      <c r="S347">
        <v>78.349999999999994</v>
      </c>
      <c r="T347">
        <v>5.47</v>
      </c>
      <c r="U347">
        <v>1.28</v>
      </c>
      <c r="V347">
        <v>10.73</v>
      </c>
      <c r="W347">
        <v>2.2000000000000002</v>
      </c>
      <c r="X347">
        <v>7</v>
      </c>
      <c r="Y347">
        <v>2.15</v>
      </c>
      <c r="Z347">
        <v>9.08</v>
      </c>
      <c r="AA347">
        <v>8.7200000000000006</v>
      </c>
      <c r="AB347">
        <v>8.1300000000000008</v>
      </c>
      <c r="AC347">
        <v>55.79</v>
      </c>
      <c r="AD347">
        <v>12.33</v>
      </c>
      <c r="AE347">
        <v>6.5</v>
      </c>
      <c r="AF347">
        <v>5.99</v>
      </c>
      <c r="AG347">
        <v>8.82</v>
      </c>
      <c r="AH347">
        <v>166.77</v>
      </c>
      <c r="AI347">
        <v>132.96</v>
      </c>
      <c r="AJ347">
        <v>27.18</v>
      </c>
      <c r="AK347">
        <v>1009.46</v>
      </c>
      <c r="AL347">
        <v>7.25</v>
      </c>
      <c r="AM347">
        <v>23.18</v>
      </c>
      <c r="AN347">
        <v>1626.12</v>
      </c>
      <c r="AO347" t="s">
        <v>334</v>
      </c>
      <c r="AP347">
        <v>2.87</v>
      </c>
      <c r="AQ347">
        <v>3.95</v>
      </c>
      <c r="AR347">
        <v>6.14</v>
      </c>
      <c r="AS347">
        <v>256.95</v>
      </c>
    </row>
    <row r="348" spans="1:45" x14ac:dyDescent="0.25">
      <c r="A348">
        <v>3058</v>
      </c>
      <c r="B348" t="s">
        <v>70</v>
      </c>
      <c r="C348">
        <v>422</v>
      </c>
      <c r="D348" t="s">
        <v>470</v>
      </c>
      <c r="E348" t="s">
        <v>318</v>
      </c>
      <c r="F348" t="s">
        <v>338</v>
      </c>
      <c r="G348">
        <v>30.76</v>
      </c>
      <c r="H348">
        <v>49.58</v>
      </c>
      <c r="I348">
        <v>82.02</v>
      </c>
      <c r="J348">
        <v>12.99</v>
      </c>
      <c r="K348">
        <v>171.04</v>
      </c>
      <c r="L348">
        <v>124.65</v>
      </c>
      <c r="M348">
        <v>39.770000000000003</v>
      </c>
      <c r="N348">
        <v>110.8</v>
      </c>
      <c r="O348">
        <v>671.24</v>
      </c>
      <c r="P348">
        <v>134.56</v>
      </c>
      <c r="Q348">
        <v>91.23</v>
      </c>
      <c r="R348">
        <v>18.649999999999999</v>
      </c>
      <c r="S348">
        <v>176.34</v>
      </c>
      <c r="T348">
        <v>23.98</v>
      </c>
      <c r="U348">
        <v>13.33</v>
      </c>
      <c r="V348">
        <v>77.39</v>
      </c>
      <c r="W348">
        <v>3.96</v>
      </c>
      <c r="X348">
        <v>53.71</v>
      </c>
      <c r="Y348">
        <v>15.4</v>
      </c>
      <c r="Z348">
        <v>36.75</v>
      </c>
      <c r="AA348">
        <v>10.119999999999999</v>
      </c>
      <c r="AB348">
        <v>43.49</v>
      </c>
      <c r="AC348">
        <v>177.56</v>
      </c>
      <c r="AD348">
        <v>60.39</v>
      </c>
      <c r="AE348">
        <v>58.22</v>
      </c>
      <c r="AF348">
        <v>22.14</v>
      </c>
      <c r="AG348">
        <v>54.25</v>
      </c>
      <c r="AH348">
        <v>82.8</v>
      </c>
      <c r="AI348">
        <v>185.26</v>
      </c>
      <c r="AJ348">
        <v>52.05</v>
      </c>
      <c r="AK348">
        <v>1033</v>
      </c>
      <c r="AL348">
        <v>21.43</v>
      </c>
      <c r="AM348">
        <v>109.73</v>
      </c>
      <c r="AN348">
        <v>776.44</v>
      </c>
      <c r="AO348" t="s">
        <v>334</v>
      </c>
      <c r="AP348">
        <v>2.4300000000000002</v>
      </c>
      <c r="AQ348">
        <v>14.78</v>
      </c>
      <c r="AR348">
        <v>85.53</v>
      </c>
      <c r="AS348">
        <v>668.73</v>
      </c>
    </row>
    <row r="349" spans="1:45" x14ac:dyDescent="0.25">
      <c r="A349">
        <v>3059</v>
      </c>
      <c r="B349" t="s">
        <v>71</v>
      </c>
      <c r="C349">
        <v>0</v>
      </c>
      <c r="D349" t="s">
        <v>470</v>
      </c>
      <c r="E349" t="s">
        <v>318</v>
      </c>
      <c r="F349" t="s">
        <v>338</v>
      </c>
      <c r="G349">
        <v>5.5</v>
      </c>
      <c r="H349">
        <v>55.06</v>
      </c>
      <c r="I349">
        <v>4.3600000000000003</v>
      </c>
      <c r="J349">
        <v>0.61</v>
      </c>
      <c r="K349">
        <v>11.31</v>
      </c>
      <c r="L349">
        <v>14.45</v>
      </c>
      <c r="M349">
        <v>5.33</v>
      </c>
      <c r="N349">
        <v>12.93</v>
      </c>
      <c r="O349">
        <v>6.7</v>
      </c>
      <c r="P349">
        <v>2.83</v>
      </c>
      <c r="Q349">
        <v>1.1399999999999999</v>
      </c>
      <c r="R349">
        <v>2.4700000000000002</v>
      </c>
      <c r="S349">
        <v>6.64</v>
      </c>
      <c r="T349">
        <v>1.51</v>
      </c>
      <c r="U349">
        <v>0.76</v>
      </c>
      <c r="V349">
        <v>0.28000000000000003</v>
      </c>
      <c r="W349">
        <v>1.24</v>
      </c>
      <c r="X349">
        <v>4.47</v>
      </c>
      <c r="Y349">
        <v>0.4</v>
      </c>
      <c r="Z349">
        <v>49.8</v>
      </c>
      <c r="AA349">
        <v>1.3</v>
      </c>
      <c r="AB349">
        <v>1.35</v>
      </c>
      <c r="AC349">
        <v>1.95</v>
      </c>
      <c r="AD349">
        <v>1.65</v>
      </c>
      <c r="AE349">
        <v>1.1100000000000001</v>
      </c>
      <c r="AF349">
        <v>0.7</v>
      </c>
      <c r="AG349">
        <v>1.57</v>
      </c>
      <c r="AH349">
        <v>125.93</v>
      </c>
      <c r="AI349">
        <v>289.91000000000003</v>
      </c>
      <c r="AJ349">
        <v>4.0199999999999996</v>
      </c>
      <c r="AK349">
        <v>811.61</v>
      </c>
      <c r="AL349">
        <v>12.71</v>
      </c>
      <c r="AM349">
        <v>96.85</v>
      </c>
      <c r="AN349">
        <v>1248.8499999999999</v>
      </c>
      <c r="AO349" t="s">
        <v>334</v>
      </c>
      <c r="AP349">
        <v>1.45</v>
      </c>
      <c r="AQ349">
        <v>11.96</v>
      </c>
      <c r="AR349">
        <v>1.1000000000000001</v>
      </c>
      <c r="AS349">
        <v>31.16</v>
      </c>
    </row>
    <row r="350" spans="1:45" x14ac:dyDescent="0.25">
      <c r="A350">
        <v>3059</v>
      </c>
      <c r="B350" t="s">
        <v>71</v>
      </c>
      <c r="C350">
        <v>27</v>
      </c>
      <c r="D350" t="s">
        <v>470</v>
      </c>
      <c r="E350" t="s">
        <v>318</v>
      </c>
      <c r="F350" t="s">
        <v>338</v>
      </c>
      <c r="G350">
        <v>10.08</v>
      </c>
      <c r="H350">
        <v>62.65</v>
      </c>
      <c r="I350">
        <v>21.59</v>
      </c>
      <c r="J350">
        <v>0.61</v>
      </c>
      <c r="K350">
        <v>28.23</v>
      </c>
      <c r="L350">
        <v>15.67</v>
      </c>
      <c r="M350">
        <v>8.9</v>
      </c>
      <c r="N350">
        <v>5.39</v>
      </c>
      <c r="O350">
        <v>5.13</v>
      </c>
      <c r="P350">
        <v>1.45</v>
      </c>
      <c r="Q350">
        <v>1.1399999999999999</v>
      </c>
      <c r="R350">
        <v>1.43</v>
      </c>
      <c r="S350">
        <v>3.24</v>
      </c>
      <c r="T350">
        <v>1.51</v>
      </c>
      <c r="U350">
        <v>0.76</v>
      </c>
      <c r="V350">
        <v>0.28000000000000003</v>
      </c>
      <c r="W350">
        <v>1.24</v>
      </c>
      <c r="X350">
        <v>1.17</v>
      </c>
      <c r="Y350">
        <v>0.4</v>
      </c>
      <c r="Z350">
        <v>2.2200000000000002</v>
      </c>
      <c r="AA350">
        <v>1.3</v>
      </c>
      <c r="AB350">
        <v>1.35</v>
      </c>
      <c r="AC350">
        <v>1.95</v>
      </c>
      <c r="AD350">
        <v>1.65</v>
      </c>
      <c r="AE350">
        <v>1.1100000000000001</v>
      </c>
      <c r="AF350">
        <v>0.7</v>
      </c>
      <c r="AG350">
        <v>1.57</v>
      </c>
      <c r="AH350">
        <v>133.56</v>
      </c>
      <c r="AI350">
        <v>278.70999999999998</v>
      </c>
      <c r="AJ350">
        <v>4.0199999999999996</v>
      </c>
      <c r="AK350">
        <v>674.47</v>
      </c>
      <c r="AL350">
        <v>1.98</v>
      </c>
      <c r="AM350">
        <v>7.4</v>
      </c>
      <c r="AN350">
        <v>1241.8399999999999</v>
      </c>
      <c r="AO350" t="s">
        <v>334</v>
      </c>
      <c r="AP350">
        <v>2.71</v>
      </c>
      <c r="AQ350">
        <v>3.93</v>
      </c>
      <c r="AR350">
        <v>1.1000000000000001</v>
      </c>
      <c r="AS350">
        <v>15.37</v>
      </c>
    </row>
    <row r="351" spans="1:45" x14ac:dyDescent="0.25">
      <c r="A351">
        <v>3059</v>
      </c>
      <c r="B351" t="s">
        <v>404</v>
      </c>
      <c r="C351">
        <v>422</v>
      </c>
      <c r="D351" t="s">
        <v>470</v>
      </c>
      <c r="E351" t="s">
        <v>318</v>
      </c>
      <c r="F351" t="s">
        <v>338</v>
      </c>
      <c r="G351">
        <v>2.96</v>
      </c>
      <c r="H351">
        <v>19.559999999999999</v>
      </c>
      <c r="I351">
        <v>24.63</v>
      </c>
      <c r="J351">
        <v>1.94</v>
      </c>
      <c r="K351">
        <v>17.04</v>
      </c>
      <c r="L351">
        <v>26.68</v>
      </c>
      <c r="M351">
        <v>4.03</v>
      </c>
      <c r="N351">
        <v>8.93</v>
      </c>
      <c r="O351">
        <v>6.25</v>
      </c>
      <c r="P351">
        <v>2.17</v>
      </c>
      <c r="Q351">
        <v>2.2400000000000002</v>
      </c>
      <c r="R351">
        <v>2.83</v>
      </c>
      <c r="S351">
        <v>10.35</v>
      </c>
      <c r="T351">
        <v>0.95</v>
      </c>
      <c r="U351">
        <v>2.76</v>
      </c>
      <c r="V351">
        <v>1.86</v>
      </c>
      <c r="W351">
        <v>0.75</v>
      </c>
      <c r="X351">
        <v>2.67</v>
      </c>
      <c r="Y351">
        <v>2.5</v>
      </c>
      <c r="Z351">
        <v>2.99</v>
      </c>
      <c r="AA351">
        <v>3.04</v>
      </c>
      <c r="AB351">
        <v>2.5299999999999998</v>
      </c>
      <c r="AC351">
        <v>1.61</v>
      </c>
      <c r="AD351">
        <v>2.59</v>
      </c>
      <c r="AE351">
        <v>0.82</v>
      </c>
      <c r="AF351">
        <v>0.83</v>
      </c>
      <c r="AG351">
        <v>3.01</v>
      </c>
      <c r="AH351">
        <v>18.05</v>
      </c>
      <c r="AI351">
        <v>250.98</v>
      </c>
      <c r="AJ351">
        <v>2.57</v>
      </c>
      <c r="AK351">
        <v>268.54000000000002</v>
      </c>
      <c r="AL351">
        <v>3.01</v>
      </c>
      <c r="AM351">
        <v>11.68</v>
      </c>
      <c r="AN351">
        <v>410.74</v>
      </c>
      <c r="AO351" t="s">
        <v>334</v>
      </c>
      <c r="AP351">
        <v>1.39</v>
      </c>
      <c r="AQ351">
        <v>5.09</v>
      </c>
      <c r="AR351">
        <v>2.09</v>
      </c>
      <c r="AS351">
        <v>23.7</v>
      </c>
    </row>
    <row r="352" spans="1:45" x14ac:dyDescent="0.25">
      <c r="A352">
        <v>4003</v>
      </c>
      <c r="B352" t="s">
        <v>342</v>
      </c>
      <c r="C352">
        <v>0</v>
      </c>
      <c r="D352" t="s">
        <v>471</v>
      </c>
      <c r="E352" t="s">
        <v>318</v>
      </c>
      <c r="F352" t="s">
        <v>338</v>
      </c>
      <c r="G352">
        <v>35.840000000000003</v>
      </c>
      <c r="H352">
        <v>54.87</v>
      </c>
      <c r="I352">
        <v>124.32</v>
      </c>
      <c r="J352">
        <v>41.24</v>
      </c>
      <c r="K352">
        <v>170.3</v>
      </c>
      <c r="L352">
        <v>97.99</v>
      </c>
      <c r="M352">
        <v>34.81</v>
      </c>
      <c r="N352">
        <v>241.19</v>
      </c>
      <c r="O352">
        <v>140.5</v>
      </c>
      <c r="P352">
        <v>99.62</v>
      </c>
      <c r="Q352">
        <v>234</v>
      </c>
      <c r="R352">
        <v>12.7</v>
      </c>
      <c r="S352">
        <v>157.16999999999999</v>
      </c>
      <c r="T352">
        <v>12.87</v>
      </c>
      <c r="U352">
        <v>1.65</v>
      </c>
      <c r="V352">
        <v>119.57</v>
      </c>
      <c r="W352">
        <v>18.68</v>
      </c>
      <c r="X352">
        <v>20.68</v>
      </c>
      <c r="Y352">
        <v>9.5500000000000007</v>
      </c>
      <c r="Z352">
        <v>72.95</v>
      </c>
      <c r="AA352">
        <v>6.09</v>
      </c>
      <c r="AB352">
        <v>7.98</v>
      </c>
      <c r="AC352">
        <v>75.959999999999994</v>
      </c>
      <c r="AD352">
        <v>25.75</v>
      </c>
      <c r="AE352">
        <v>80.95</v>
      </c>
      <c r="AF352">
        <v>8.49</v>
      </c>
      <c r="AG352">
        <v>16.63</v>
      </c>
      <c r="AH352">
        <v>333.66</v>
      </c>
      <c r="AI352">
        <v>74.010000000000005</v>
      </c>
      <c r="AJ352">
        <v>167.51</v>
      </c>
      <c r="AK352">
        <v>745.38</v>
      </c>
      <c r="AL352">
        <v>28.04</v>
      </c>
      <c r="AM352">
        <v>81.540000000000006</v>
      </c>
      <c r="AN352">
        <v>1422</v>
      </c>
      <c r="AO352" t="s">
        <v>334</v>
      </c>
      <c r="AP352">
        <v>24.93</v>
      </c>
      <c r="AQ352">
        <v>20.54</v>
      </c>
      <c r="AR352">
        <v>71.38</v>
      </c>
      <c r="AS352">
        <v>190.3</v>
      </c>
    </row>
    <row r="353" spans="1:45" x14ac:dyDescent="0.25">
      <c r="A353">
        <v>4003</v>
      </c>
      <c r="B353" t="s">
        <v>342</v>
      </c>
      <c r="C353">
        <v>3</v>
      </c>
      <c r="D353" t="s">
        <v>471</v>
      </c>
      <c r="E353" t="s">
        <v>318</v>
      </c>
      <c r="F353" t="s">
        <v>338</v>
      </c>
      <c r="G353">
        <v>43.48</v>
      </c>
      <c r="H353">
        <v>62.63</v>
      </c>
      <c r="I353">
        <v>131.82</v>
      </c>
      <c r="J353">
        <v>74.790000000000006</v>
      </c>
      <c r="K353">
        <v>218.98</v>
      </c>
      <c r="L353">
        <v>99.07</v>
      </c>
      <c r="M353">
        <v>38.33</v>
      </c>
      <c r="N353">
        <v>266.82</v>
      </c>
      <c r="O353">
        <v>167.83</v>
      </c>
      <c r="P353">
        <v>120.13</v>
      </c>
      <c r="Q353">
        <v>237.16</v>
      </c>
      <c r="R353">
        <v>14.41</v>
      </c>
      <c r="S353">
        <v>194.58</v>
      </c>
      <c r="T353">
        <v>16.670000000000002</v>
      </c>
      <c r="U353">
        <v>1.85</v>
      </c>
      <c r="V353">
        <v>117.04</v>
      </c>
      <c r="W353">
        <v>20.64</v>
      </c>
      <c r="X353">
        <v>27.02</v>
      </c>
      <c r="Y353">
        <v>12.2</v>
      </c>
      <c r="Z353">
        <v>85.33</v>
      </c>
      <c r="AA353">
        <v>7.27</v>
      </c>
      <c r="AB353">
        <v>8.51</v>
      </c>
      <c r="AC353">
        <v>98.28</v>
      </c>
      <c r="AD353">
        <v>28.47</v>
      </c>
      <c r="AE353">
        <v>95.59</v>
      </c>
      <c r="AF353">
        <v>9.99</v>
      </c>
      <c r="AG353">
        <v>17.920000000000002</v>
      </c>
      <c r="AH353">
        <v>196.48</v>
      </c>
      <c r="AI353">
        <v>71.23</v>
      </c>
      <c r="AJ353">
        <v>177.74</v>
      </c>
      <c r="AK353">
        <v>847.32</v>
      </c>
      <c r="AL353">
        <v>21.9</v>
      </c>
      <c r="AM353">
        <v>86.42</v>
      </c>
      <c r="AN353">
        <v>2136</v>
      </c>
      <c r="AO353" t="s">
        <v>334</v>
      </c>
      <c r="AP353">
        <v>28.2</v>
      </c>
      <c r="AQ353">
        <v>18.53</v>
      </c>
      <c r="AR353">
        <v>82.65</v>
      </c>
      <c r="AS353">
        <v>204.24</v>
      </c>
    </row>
    <row r="354" spans="1:45" x14ac:dyDescent="0.25">
      <c r="A354">
        <v>4004</v>
      </c>
      <c r="B354" t="s">
        <v>343</v>
      </c>
      <c r="C354">
        <v>0</v>
      </c>
      <c r="D354" t="s">
        <v>471</v>
      </c>
      <c r="E354" t="s">
        <v>318</v>
      </c>
      <c r="F354" t="s">
        <v>338</v>
      </c>
      <c r="G354">
        <v>3.29</v>
      </c>
      <c r="H354">
        <v>5.76</v>
      </c>
      <c r="I354">
        <v>12.49</v>
      </c>
      <c r="J354">
        <v>3.23</v>
      </c>
      <c r="K354">
        <v>4.4800000000000004</v>
      </c>
      <c r="L354">
        <v>4.5</v>
      </c>
      <c r="M354">
        <v>2.0099999999999998</v>
      </c>
      <c r="N354">
        <v>108.48</v>
      </c>
      <c r="O354">
        <v>1.45</v>
      </c>
      <c r="P354">
        <v>1.0900000000000001</v>
      </c>
      <c r="Q354">
        <v>2.57</v>
      </c>
      <c r="R354">
        <v>2.4900000000000002</v>
      </c>
      <c r="S354">
        <v>4.83</v>
      </c>
      <c r="T354">
        <v>2.33</v>
      </c>
      <c r="U354">
        <v>0.85</v>
      </c>
      <c r="V354">
        <v>2.85</v>
      </c>
      <c r="W354">
        <v>2.8</v>
      </c>
      <c r="X354">
        <v>2.97</v>
      </c>
      <c r="Y354">
        <v>2.95</v>
      </c>
      <c r="Z354">
        <v>2.68</v>
      </c>
      <c r="AA354">
        <v>2.79</v>
      </c>
      <c r="AB354">
        <v>2.91</v>
      </c>
      <c r="AC354">
        <v>2.8</v>
      </c>
      <c r="AD354">
        <v>2.66</v>
      </c>
      <c r="AE354">
        <v>0.56000000000000005</v>
      </c>
      <c r="AF354">
        <v>2.11</v>
      </c>
      <c r="AG354">
        <v>2.83</v>
      </c>
      <c r="AH354">
        <v>71.069999999999993</v>
      </c>
      <c r="AI354">
        <v>61.59</v>
      </c>
      <c r="AJ354">
        <v>3.3</v>
      </c>
      <c r="AK354">
        <v>723.84</v>
      </c>
      <c r="AL354">
        <v>24.17</v>
      </c>
      <c r="AM354">
        <v>32.14</v>
      </c>
      <c r="AN354">
        <v>492.2</v>
      </c>
      <c r="AO354" t="s">
        <v>334</v>
      </c>
      <c r="AP354">
        <v>2.41</v>
      </c>
      <c r="AQ354">
        <v>4.62</v>
      </c>
      <c r="AR354">
        <v>2.06</v>
      </c>
      <c r="AS354">
        <v>10.130000000000001</v>
      </c>
    </row>
    <row r="355" spans="1:45" x14ac:dyDescent="0.25">
      <c r="A355">
        <v>4005</v>
      </c>
      <c r="B355" t="s">
        <v>344</v>
      </c>
      <c r="C355">
        <v>0</v>
      </c>
      <c r="D355" t="s">
        <v>471</v>
      </c>
      <c r="E355" t="s">
        <v>318</v>
      </c>
      <c r="F355" t="s">
        <v>338</v>
      </c>
      <c r="G355">
        <v>3.29</v>
      </c>
      <c r="H355">
        <v>54.07</v>
      </c>
      <c r="I355">
        <v>15.84</v>
      </c>
      <c r="J355">
        <v>3.23</v>
      </c>
      <c r="K355">
        <v>21.18</v>
      </c>
      <c r="L355">
        <v>40.98</v>
      </c>
      <c r="M355">
        <v>9.65</v>
      </c>
      <c r="N355">
        <v>71.31</v>
      </c>
      <c r="O355">
        <v>13.39</v>
      </c>
      <c r="P355">
        <v>4.2699999999999996</v>
      </c>
      <c r="Q355">
        <v>2.57</v>
      </c>
      <c r="R355">
        <v>2.4900000000000002</v>
      </c>
      <c r="S355">
        <v>4.83</v>
      </c>
      <c r="T355">
        <v>2.33</v>
      </c>
      <c r="U355">
        <v>0.85</v>
      </c>
      <c r="V355">
        <v>2.85</v>
      </c>
      <c r="W355">
        <v>2.8</v>
      </c>
      <c r="X355">
        <v>2.97</v>
      </c>
      <c r="Y355">
        <v>2.95</v>
      </c>
      <c r="Z355">
        <v>25.76</v>
      </c>
      <c r="AA355">
        <v>2.79</v>
      </c>
      <c r="AB355">
        <v>2.91</v>
      </c>
      <c r="AC355">
        <v>2.8</v>
      </c>
      <c r="AD355">
        <v>2.66</v>
      </c>
      <c r="AE355">
        <v>0.56000000000000005</v>
      </c>
      <c r="AF355">
        <v>2.11</v>
      </c>
      <c r="AG355">
        <v>37.01</v>
      </c>
      <c r="AH355">
        <v>94.74</v>
      </c>
      <c r="AI355">
        <v>459.67</v>
      </c>
      <c r="AJ355">
        <v>3.3</v>
      </c>
      <c r="AK355">
        <v>252.52</v>
      </c>
      <c r="AL355">
        <v>3.03</v>
      </c>
      <c r="AM355">
        <v>14.16</v>
      </c>
      <c r="AN355">
        <v>664.26</v>
      </c>
      <c r="AO355" t="s">
        <v>334</v>
      </c>
      <c r="AP355">
        <v>2.41</v>
      </c>
      <c r="AQ355">
        <v>6.12</v>
      </c>
      <c r="AR355">
        <v>2.06</v>
      </c>
      <c r="AS355">
        <v>372.93</v>
      </c>
    </row>
    <row r="356" spans="1:45" x14ac:dyDescent="0.25">
      <c r="A356">
        <v>4006</v>
      </c>
      <c r="B356" t="s">
        <v>345</v>
      </c>
      <c r="C356">
        <v>0</v>
      </c>
      <c r="D356" t="s">
        <v>471</v>
      </c>
      <c r="E356" t="s">
        <v>318</v>
      </c>
      <c r="F356" t="s">
        <v>338</v>
      </c>
      <c r="G356">
        <v>3.29</v>
      </c>
      <c r="H356">
        <v>5.09</v>
      </c>
      <c r="I356">
        <v>4.93</v>
      </c>
      <c r="J356">
        <v>3.23</v>
      </c>
      <c r="K356">
        <v>7.68</v>
      </c>
      <c r="L356">
        <v>15.62</v>
      </c>
      <c r="M356">
        <v>2.9</v>
      </c>
      <c r="N356">
        <v>7.22</v>
      </c>
      <c r="O356">
        <v>1.86</v>
      </c>
      <c r="P356">
        <v>1.65</v>
      </c>
      <c r="Q356">
        <v>2.57</v>
      </c>
      <c r="R356">
        <v>2.4900000000000002</v>
      </c>
      <c r="S356">
        <v>4.83</v>
      </c>
      <c r="T356">
        <v>2.33</v>
      </c>
      <c r="U356">
        <v>0.85</v>
      </c>
      <c r="V356">
        <v>2.85</v>
      </c>
      <c r="W356">
        <v>2.8</v>
      </c>
      <c r="X356">
        <v>2.97</v>
      </c>
      <c r="Y356">
        <v>2.95</v>
      </c>
      <c r="Z356">
        <v>2.68</v>
      </c>
      <c r="AA356">
        <v>2.79</v>
      </c>
      <c r="AB356">
        <v>2.91</v>
      </c>
      <c r="AC356">
        <v>2.8</v>
      </c>
      <c r="AD356">
        <v>2.66</v>
      </c>
      <c r="AE356">
        <v>0.56000000000000005</v>
      </c>
      <c r="AF356">
        <v>2.11</v>
      </c>
      <c r="AG356">
        <v>2.83</v>
      </c>
      <c r="AH356">
        <v>83.87</v>
      </c>
      <c r="AI356">
        <v>124.55</v>
      </c>
      <c r="AJ356">
        <v>3.3</v>
      </c>
      <c r="AK356">
        <v>404.95</v>
      </c>
      <c r="AL356">
        <v>3.03</v>
      </c>
      <c r="AM356">
        <v>11.87</v>
      </c>
      <c r="AN356">
        <v>223.23</v>
      </c>
      <c r="AO356" t="s">
        <v>334</v>
      </c>
      <c r="AP356">
        <v>2.41</v>
      </c>
      <c r="AQ356">
        <v>5</v>
      </c>
      <c r="AR356">
        <v>2.06</v>
      </c>
      <c r="AS356">
        <v>6.94</v>
      </c>
    </row>
    <row r="357" spans="1:45" x14ac:dyDescent="0.25">
      <c r="A357">
        <v>4007</v>
      </c>
      <c r="B357" t="s">
        <v>346</v>
      </c>
      <c r="C357">
        <v>0</v>
      </c>
      <c r="D357" t="s">
        <v>471</v>
      </c>
      <c r="E357" t="s">
        <v>318</v>
      </c>
      <c r="F357" t="s">
        <v>338</v>
      </c>
      <c r="G357">
        <v>32.799999999999997</v>
      </c>
      <c r="H357">
        <v>38.909999999999997</v>
      </c>
      <c r="I357">
        <v>43.39</v>
      </c>
      <c r="J357">
        <v>3.23</v>
      </c>
      <c r="K357">
        <v>65.59</v>
      </c>
      <c r="L357">
        <v>82.79</v>
      </c>
      <c r="M357">
        <v>19.46</v>
      </c>
      <c r="N357">
        <v>170.85</v>
      </c>
      <c r="O357">
        <v>74.59</v>
      </c>
      <c r="P357">
        <v>47.91</v>
      </c>
      <c r="Q357">
        <v>80.62</v>
      </c>
      <c r="R357">
        <v>20.3</v>
      </c>
      <c r="S357">
        <v>255.81</v>
      </c>
      <c r="T357">
        <v>3.92</v>
      </c>
      <c r="U357">
        <v>1.99</v>
      </c>
      <c r="V357">
        <v>67.34</v>
      </c>
      <c r="W357">
        <v>11.28</v>
      </c>
      <c r="X357">
        <v>21.73</v>
      </c>
      <c r="Y357">
        <v>2.96</v>
      </c>
      <c r="Z357">
        <v>21.53</v>
      </c>
      <c r="AA357">
        <v>7.56</v>
      </c>
      <c r="AB357">
        <v>20.2</v>
      </c>
      <c r="AC357">
        <v>100.57</v>
      </c>
      <c r="AD357">
        <v>9.66</v>
      </c>
      <c r="AE357">
        <v>54.52</v>
      </c>
      <c r="AF357">
        <v>15.22</v>
      </c>
      <c r="AG357">
        <v>8.48</v>
      </c>
      <c r="AH357">
        <v>94.24</v>
      </c>
      <c r="AI357">
        <v>168.35</v>
      </c>
      <c r="AJ357">
        <v>107.38</v>
      </c>
      <c r="AK357">
        <v>617.51</v>
      </c>
      <c r="AL357">
        <v>17.05</v>
      </c>
      <c r="AM357">
        <v>36.47</v>
      </c>
      <c r="AN357">
        <v>295.5</v>
      </c>
      <c r="AO357" t="s">
        <v>334</v>
      </c>
      <c r="AP357">
        <v>4.7300000000000004</v>
      </c>
      <c r="AQ357">
        <v>7.61</v>
      </c>
      <c r="AR357">
        <v>52.39</v>
      </c>
      <c r="AS357">
        <v>149.12</v>
      </c>
    </row>
    <row r="358" spans="1:45" x14ac:dyDescent="0.25">
      <c r="A358">
        <v>4009</v>
      </c>
      <c r="B358" t="s">
        <v>348</v>
      </c>
      <c r="C358">
        <v>0</v>
      </c>
      <c r="D358" t="s">
        <v>471</v>
      </c>
      <c r="E358" t="s">
        <v>318</v>
      </c>
      <c r="F358" t="s">
        <v>338</v>
      </c>
      <c r="G358">
        <v>3.88</v>
      </c>
      <c r="H358">
        <v>29.57</v>
      </c>
      <c r="I358">
        <v>43.98</v>
      </c>
      <c r="J358">
        <v>3.23</v>
      </c>
      <c r="K358">
        <v>61.07</v>
      </c>
      <c r="L358">
        <v>69.540000000000006</v>
      </c>
      <c r="M358">
        <v>16.559999999999999</v>
      </c>
      <c r="N358">
        <v>75.69</v>
      </c>
      <c r="O358">
        <v>21.01</v>
      </c>
      <c r="P358">
        <v>9.27</v>
      </c>
      <c r="Q358">
        <v>5.4</v>
      </c>
      <c r="R358">
        <v>2.4900000000000002</v>
      </c>
      <c r="S358">
        <v>17.940000000000001</v>
      </c>
      <c r="T358">
        <v>5.16</v>
      </c>
      <c r="U358">
        <v>0.85</v>
      </c>
      <c r="V358">
        <v>5.45</v>
      </c>
      <c r="W358">
        <v>2.8</v>
      </c>
      <c r="X358">
        <v>3.84</v>
      </c>
      <c r="Y358">
        <v>2.95</v>
      </c>
      <c r="Z358">
        <v>2.68</v>
      </c>
      <c r="AA358">
        <v>2.79</v>
      </c>
      <c r="AB358">
        <v>2.91</v>
      </c>
      <c r="AC358">
        <v>13.2</v>
      </c>
      <c r="AD358">
        <v>5.64</v>
      </c>
      <c r="AE358">
        <v>1.08</v>
      </c>
      <c r="AF358">
        <v>2.85</v>
      </c>
      <c r="AG358">
        <v>2.83</v>
      </c>
      <c r="AH358">
        <v>416.55</v>
      </c>
      <c r="AI358">
        <v>186.73</v>
      </c>
      <c r="AJ358">
        <v>13.13</v>
      </c>
      <c r="AK358">
        <v>609.44000000000005</v>
      </c>
      <c r="AL358">
        <v>3.03</v>
      </c>
      <c r="AM358">
        <v>44.76</v>
      </c>
      <c r="AN358">
        <v>450.66</v>
      </c>
      <c r="AO358" t="s">
        <v>334</v>
      </c>
      <c r="AP358">
        <v>2.41</v>
      </c>
      <c r="AQ358">
        <v>7.88</v>
      </c>
      <c r="AR358">
        <v>2.6</v>
      </c>
      <c r="AS358">
        <v>44.03</v>
      </c>
    </row>
    <row r="359" spans="1:45" x14ac:dyDescent="0.25">
      <c r="A359">
        <v>4010</v>
      </c>
      <c r="B359" t="s">
        <v>349</v>
      </c>
      <c r="C359">
        <v>0</v>
      </c>
      <c r="D359" t="s">
        <v>471</v>
      </c>
      <c r="E359" t="s">
        <v>318</v>
      </c>
      <c r="F359" t="s">
        <v>338</v>
      </c>
      <c r="G359">
        <v>3.29</v>
      </c>
      <c r="H359">
        <v>17.5</v>
      </c>
      <c r="I359">
        <v>12.49</v>
      </c>
      <c r="J359">
        <v>3.23</v>
      </c>
      <c r="K359">
        <v>23.28</v>
      </c>
      <c r="L359">
        <v>4.5</v>
      </c>
      <c r="M359">
        <v>3.66</v>
      </c>
      <c r="N359">
        <v>13.25</v>
      </c>
      <c r="O359">
        <v>7.73</v>
      </c>
      <c r="P359">
        <v>2.4500000000000002</v>
      </c>
      <c r="Q359">
        <v>2.57</v>
      </c>
      <c r="R359">
        <v>2.4900000000000002</v>
      </c>
      <c r="S359">
        <v>4.83</v>
      </c>
      <c r="T359">
        <v>2.33</v>
      </c>
      <c r="U359">
        <v>0.85</v>
      </c>
      <c r="V359">
        <v>2.85</v>
      </c>
      <c r="W359">
        <v>2.8</v>
      </c>
      <c r="X359">
        <v>2.97</v>
      </c>
      <c r="Y359">
        <v>2.95</v>
      </c>
      <c r="Z359">
        <v>2.68</v>
      </c>
      <c r="AA359">
        <v>2.79</v>
      </c>
      <c r="AB359">
        <v>2.91</v>
      </c>
      <c r="AC359">
        <v>2.8</v>
      </c>
      <c r="AD359">
        <v>2.66</v>
      </c>
      <c r="AE359">
        <v>0.56000000000000005</v>
      </c>
      <c r="AF359">
        <v>2.11</v>
      </c>
      <c r="AG359">
        <v>2.83</v>
      </c>
      <c r="AH359">
        <v>62.01</v>
      </c>
      <c r="AI359">
        <v>161.58000000000001</v>
      </c>
      <c r="AJ359">
        <v>3.3</v>
      </c>
      <c r="AK359">
        <v>577.08000000000004</v>
      </c>
      <c r="AL359">
        <v>3.03</v>
      </c>
      <c r="AM359">
        <v>16.579999999999998</v>
      </c>
      <c r="AN359">
        <v>1305</v>
      </c>
      <c r="AO359" t="s">
        <v>334</v>
      </c>
      <c r="AP359">
        <v>2.41</v>
      </c>
      <c r="AQ359">
        <v>6.32</v>
      </c>
      <c r="AR359">
        <v>2.06</v>
      </c>
      <c r="AS359">
        <v>35.31</v>
      </c>
    </row>
    <row r="360" spans="1:45" x14ac:dyDescent="0.25">
      <c r="A360">
        <v>4010</v>
      </c>
      <c r="B360" t="s">
        <v>349</v>
      </c>
      <c r="C360">
        <v>4</v>
      </c>
      <c r="D360" t="s">
        <v>471</v>
      </c>
      <c r="E360" t="s">
        <v>318</v>
      </c>
      <c r="F360" t="s">
        <v>338</v>
      </c>
      <c r="G360">
        <v>3.29</v>
      </c>
      <c r="H360">
        <v>18.190000000000001</v>
      </c>
      <c r="I360">
        <v>8.99</v>
      </c>
      <c r="J360">
        <v>3.23</v>
      </c>
      <c r="K360">
        <v>19.11</v>
      </c>
      <c r="L360">
        <v>2.68</v>
      </c>
      <c r="M360">
        <v>3.92</v>
      </c>
      <c r="N360">
        <v>7.22</v>
      </c>
      <c r="O360">
        <v>6.83</v>
      </c>
      <c r="P360">
        <v>3.15</v>
      </c>
      <c r="Q360">
        <v>2.57</v>
      </c>
      <c r="R360">
        <v>2.4900000000000002</v>
      </c>
      <c r="S360">
        <v>4.83</v>
      </c>
      <c r="T360">
        <v>2.33</v>
      </c>
      <c r="U360">
        <v>0.85</v>
      </c>
      <c r="V360">
        <v>2.85</v>
      </c>
      <c r="W360">
        <v>2.8</v>
      </c>
      <c r="X360">
        <v>2.97</v>
      </c>
      <c r="Y360">
        <v>2.95</v>
      </c>
      <c r="Z360">
        <v>3.03</v>
      </c>
      <c r="AA360">
        <v>2.79</v>
      </c>
      <c r="AB360">
        <v>2.91</v>
      </c>
      <c r="AC360">
        <v>2.8</v>
      </c>
      <c r="AD360">
        <v>2.66</v>
      </c>
      <c r="AE360">
        <v>0.56000000000000005</v>
      </c>
      <c r="AF360">
        <v>2.11</v>
      </c>
      <c r="AG360">
        <v>2.83</v>
      </c>
      <c r="AH360">
        <v>79.959999999999994</v>
      </c>
      <c r="AI360">
        <v>176.52</v>
      </c>
      <c r="AJ360">
        <v>3.3</v>
      </c>
      <c r="AK360">
        <v>642.49</v>
      </c>
      <c r="AL360">
        <v>3.03</v>
      </c>
      <c r="AM360">
        <v>13.29</v>
      </c>
      <c r="AN360">
        <v>873.5</v>
      </c>
      <c r="AO360" t="s">
        <v>334</v>
      </c>
      <c r="AP360">
        <v>2.41</v>
      </c>
      <c r="AQ360">
        <v>6.32</v>
      </c>
      <c r="AR360">
        <v>2.06</v>
      </c>
      <c r="AS360">
        <v>46.17</v>
      </c>
    </row>
    <row r="361" spans="1:45" x14ac:dyDescent="0.25">
      <c r="A361">
        <v>4010</v>
      </c>
      <c r="B361" t="s">
        <v>349</v>
      </c>
      <c r="C361">
        <v>11</v>
      </c>
      <c r="D361" t="s">
        <v>471</v>
      </c>
      <c r="E361" t="s">
        <v>318</v>
      </c>
      <c r="F361" t="s">
        <v>338</v>
      </c>
      <c r="G361">
        <v>3.29</v>
      </c>
      <c r="H361">
        <v>24.01</v>
      </c>
      <c r="I361">
        <v>10.76</v>
      </c>
      <c r="J361">
        <v>3.23</v>
      </c>
      <c r="K361">
        <v>9.42</v>
      </c>
      <c r="L361">
        <v>5.07</v>
      </c>
      <c r="M361">
        <v>3.92</v>
      </c>
      <c r="N361">
        <v>19.34</v>
      </c>
      <c r="O361">
        <v>4.84</v>
      </c>
      <c r="P361">
        <v>2.62</v>
      </c>
      <c r="Q361">
        <v>2.57</v>
      </c>
      <c r="R361">
        <v>2.4900000000000002</v>
      </c>
      <c r="S361">
        <v>4.83</v>
      </c>
      <c r="T361">
        <v>2.33</v>
      </c>
      <c r="U361">
        <v>0.85</v>
      </c>
      <c r="V361">
        <v>2.85</v>
      </c>
      <c r="W361">
        <v>2.8</v>
      </c>
      <c r="X361">
        <v>2.97</v>
      </c>
      <c r="Y361">
        <v>2.95</v>
      </c>
      <c r="Z361">
        <v>7.48</v>
      </c>
      <c r="AA361">
        <v>2.79</v>
      </c>
      <c r="AB361">
        <v>2.91</v>
      </c>
      <c r="AC361">
        <v>2.8</v>
      </c>
      <c r="AD361">
        <v>2.66</v>
      </c>
      <c r="AE361">
        <v>0.56000000000000005</v>
      </c>
      <c r="AF361">
        <v>2.11</v>
      </c>
      <c r="AG361">
        <v>2.83</v>
      </c>
      <c r="AH361">
        <v>73.180000000000007</v>
      </c>
      <c r="AI361">
        <v>196.05</v>
      </c>
      <c r="AJ361">
        <v>3.3</v>
      </c>
      <c r="AK361">
        <v>597.6</v>
      </c>
      <c r="AL361">
        <v>3.03</v>
      </c>
      <c r="AM361">
        <v>16.07</v>
      </c>
      <c r="AN361">
        <v>1361</v>
      </c>
      <c r="AO361" t="s">
        <v>334</v>
      </c>
      <c r="AP361">
        <v>2.41</v>
      </c>
      <c r="AQ361">
        <v>5.23</v>
      </c>
      <c r="AR361">
        <v>2.06</v>
      </c>
      <c r="AS361">
        <v>26.31</v>
      </c>
    </row>
    <row r="362" spans="1:45" x14ac:dyDescent="0.25">
      <c r="A362">
        <v>4010</v>
      </c>
      <c r="B362" t="s">
        <v>349</v>
      </c>
      <c r="C362">
        <v>25</v>
      </c>
      <c r="D362" t="s">
        <v>471</v>
      </c>
      <c r="E362" t="s">
        <v>318</v>
      </c>
      <c r="F362" t="s">
        <v>338</v>
      </c>
      <c r="G362">
        <v>3.29</v>
      </c>
      <c r="H362">
        <v>22.46</v>
      </c>
      <c r="I362">
        <v>9.8800000000000008</v>
      </c>
      <c r="J362">
        <v>3.23</v>
      </c>
      <c r="K362">
        <v>11.24</v>
      </c>
      <c r="L362">
        <v>2.68</v>
      </c>
      <c r="M362">
        <v>3.15</v>
      </c>
      <c r="N362">
        <v>18.399999999999999</v>
      </c>
      <c r="O362">
        <v>4.84</v>
      </c>
      <c r="P362">
        <v>2.97</v>
      </c>
      <c r="Q362">
        <v>2.57</v>
      </c>
      <c r="R362">
        <v>2.4900000000000002</v>
      </c>
      <c r="S362">
        <v>4.83</v>
      </c>
      <c r="T362">
        <v>2.33</v>
      </c>
      <c r="U362">
        <v>0.85</v>
      </c>
      <c r="V362">
        <v>2.85</v>
      </c>
      <c r="W362">
        <v>2.8</v>
      </c>
      <c r="X362">
        <v>2.97</v>
      </c>
      <c r="Y362">
        <v>2.95</v>
      </c>
      <c r="Z362">
        <v>6.45</v>
      </c>
      <c r="AA362">
        <v>2.79</v>
      </c>
      <c r="AB362">
        <v>2.91</v>
      </c>
      <c r="AC362">
        <v>2.8</v>
      </c>
      <c r="AD362">
        <v>2.66</v>
      </c>
      <c r="AE362">
        <v>0.56000000000000005</v>
      </c>
      <c r="AF362">
        <v>2.11</v>
      </c>
      <c r="AG362">
        <v>2.83</v>
      </c>
      <c r="AH362">
        <v>81.819999999999993</v>
      </c>
      <c r="AI362">
        <v>167.83</v>
      </c>
      <c r="AJ362">
        <v>3.3</v>
      </c>
      <c r="AK362">
        <v>649.1</v>
      </c>
      <c r="AL362">
        <v>3.03</v>
      </c>
      <c r="AM362">
        <v>15.72</v>
      </c>
      <c r="AN362">
        <v>1167</v>
      </c>
      <c r="AO362" t="s">
        <v>334</v>
      </c>
      <c r="AP362">
        <v>2.41</v>
      </c>
      <c r="AQ362">
        <v>5.59</v>
      </c>
      <c r="AR362">
        <v>2.06</v>
      </c>
      <c r="AS362">
        <v>50.4</v>
      </c>
    </row>
    <row r="363" spans="1:45" x14ac:dyDescent="0.25">
      <c r="A363">
        <v>4011</v>
      </c>
      <c r="B363" t="s">
        <v>350</v>
      </c>
      <c r="C363">
        <v>0</v>
      </c>
      <c r="D363" t="s">
        <v>471</v>
      </c>
      <c r="E363" t="s">
        <v>318</v>
      </c>
      <c r="F363" t="s">
        <v>338</v>
      </c>
      <c r="G363">
        <v>3.29</v>
      </c>
      <c r="H363">
        <v>10.01</v>
      </c>
      <c r="I363">
        <v>4.93</v>
      </c>
      <c r="J363">
        <v>3.23</v>
      </c>
      <c r="K363">
        <v>13.13</v>
      </c>
      <c r="L363">
        <v>2.68</v>
      </c>
      <c r="M363">
        <v>2.0099999999999998</v>
      </c>
      <c r="N363">
        <v>181.08</v>
      </c>
      <c r="O363">
        <v>4.84</v>
      </c>
      <c r="P363">
        <v>1.22</v>
      </c>
      <c r="Q363">
        <v>2.57</v>
      </c>
      <c r="R363">
        <v>2.4900000000000002</v>
      </c>
      <c r="S363">
        <v>4.83</v>
      </c>
      <c r="T363">
        <v>2.33</v>
      </c>
      <c r="U363">
        <v>0.85</v>
      </c>
      <c r="V363">
        <v>2.85</v>
      </c>
      <c r="W363">
        <v>2.8</v>
      </c>
      <c r="X363">
        <v>2.97</v>
      </c>
      <c r="Y363">
        <v>2.95</v>
      </c>
      <c r="Z363">
        <v>2.68</v>
      </c>
      <c r="AA363">
        <v>2.79</v>
      </c>
      <c r="AB363">
        <v>2.91</v>
      </c>
      <c r="AC363">
        <v>2.8</v>
      </c>
      <c r="AD363">
        <v>2.66</v>
      </c>
      <c r="AE363">
        <v>0.56000000000000005</v>
      </c>
      <c r="AF363">
        <v>2.11</v>
      </c>
      <c r="AG363">
        <v>2.83</v>
      </c>
      <c r="AH363">
        <v>114.51</v>
      </c>
      <c r="AI363">
        <v>24.87</v>
      </c>
      <c r="AJ363">
        <v>3.3</v>
      </c>
      <c r="AK363">
        <v>638.19000000000005</v>
      </c>
      <c r="AL363">
        <v>3.03</v>
      </c>
      <c r="AM363">
        <v>9.33</v>
      </c>
      <c r="AN363">
        <v>1209</v>
      </c>
      <c r="AO363" t="s">
        <v>334</v>
      </c>
      <c r="AP363">
        <v>2.41</v>
      </c>
      <c r="AQ363">
        <v>5</v>
      </c>
      <c r="AR363">
        <v>2.06</v>
      </c>
      <c r="AS363">
        <v>6.94</v>
      </c>
    </row>
    <row r="364" spans="1:45" x14ac:dyDescent="0.25">
      <c r="A364">
        <v>4011</v>
      </c>
      <c r="B364" t="s">
        <v>350</v>
      </c>
      <c r="C364">
        <v>25</v>
      </c>
      <c r="D364" t="s">
        <v>471</v>
      </c>
      <c r="E364" t="s">
        <v>318</v>
      </c>
      <c r="F364" t="s">
        <v>338</v>
      </c>
      <c r="G364">
        <v>3.29</v>
      </c>
      <c r="H364">
        <v>5.31</v>
      </c>
      <c r="I364">
        <v>4.93</v>
      </c>
      <c r="J364">
        <v>3.23</v>
      </c>
      <c r="K364">
        <v>4.3099999999999996</v>
      </c>
      <c r="L364">
        <v>2.68</v>
      </c>
      <c r="M364">
        <v>2.0099999999999998</v>
      </c>
      <c r="N364">
        <v>101.4</v>
      </c>
      <c r="O364">
        <v>1.86</v>
      </c>
      <c r="P364">
        <v>0.93</v>
      </c>
      <c r="Q364">
        <v>2.57</v>
      </c>
      <c r="R364">
        <v>2.4900000000000002</v>
      </c>
      <c r="S364">
        <v>4.83</v>
      </c>
      <c r="T364">
        <v>2.33</v>
      </c>
      <c r="U364">
        <v>0.85</v>
      </c>
      <c r="V364">
        <v>2.85</v>
      </c>
      <c r="W364">
        <v>2.8</v>
      </c>
      <c r="X364">
        <v>2.97</v>
      </c>
      <c r="Y364">
        <v>2.95</v>
      </c>
      <c r="Z364">
        <v>2.68</v>
      </c>
      <c r="AA364">
        <v>2.79</v>
      </c>
      <c r="AB364">
        <v>2.91</v>
      </c>
      <c r="AC364">
        <v>2.8</v>
      </c>
      <c r="AD364">
        <v>2.66</v>
      </c>
      <c r="AE364">
        <v>0.56000000000000005</v>
      </c>
      <c r="AF364">
        <v>2.11</v>
      </c>
      <c r="AG364">
        <v>2.83</v>
      </c>
      <c r="AH364">
        <v>102.75</v>
      </c>
      <c r="AI364">
        <v>27.55</v>
      </c>
      <c r="AJ364">
        <v>3.3</v>
      </c>
      <c r="AK364">
        <v>737.16</v>
      </c>
      <c r="AL364">
        <v>3.03</v>
      </c>
      <c r="AM364">
        <v>7.12</v>
      </c>
      <c r="AN364">
        <v>1199</v>
      </c>
      <c r="AO364" t="s">
        <v>334</v>
      </c>
      <c r="AP364">
        <v>2.41</v>
      </c>
      <c r="AQ364">
        <v>3.87</v>
      </c>
      <c r="AR364">
        <v>2.06</v>
      </c>
      <c r="AS364">
        <v>6.94</v>
      </c>
    </row>
    <row r="365" spans="1:45" x14ac:dyDescent="0.25">
      <c r="A365">
        <v>4012</v>
      </c>
      <c r="B365" t="s">
        <v>351</v>
      </c>
      <c r="C365">
        <v>0</v>
      </c>
      <c r="D365" t="s">
        <v>471</v>
      </c>
      <c r="E365" t="s">
        <v>318</v>
      </c>
      <c r="F365" t="s">
        <v>338</v>
      </c>
      <c r="G365">
        <v>3.29</v>
      </c>
      <c r="H365">
        <v>53.87</v>
      </c>
      <c r="I365">
        <v>9.8800000000000008</v>
      </c>
      <c r="J365">
        <v>3.23</v>
      </c>
      <c r="K365">
        <v>19.11</v>
      </c>
      <c r="L365">
        <v>8.77</v>
      </c>
      <c r="M365">
        <v>4.45</v>
      </c>
      <c r="N365">
        <v>7.22</v>
      </c>
      <c r="O365">
        <v>6.54</v>
      </c>
      <c r="P365">
        <v>2.62</v>
      </c>
      <c r="Q365">
        <v>2.57</v>
      </c>
      <c r="R365">
        <v>2.4900000000000002</v>
      </c>
      <c r="S365">
        <v>4.83</v>
      </c>
      <c r="T365">
        <v>2.33</v>
      </c>
      <c r="U365">
        <v>0.85</v>
      </c>
      <c r="V365">
        <v>2.85</v>
      </c>
      <c r="W365">
        <v>2.8</v>
      </c>
      <c r="X365">
        <v>2.97</v>
      </c>
      <c r="Y365">
        <v>2.95</v>
      </c>
      <c r="Z365">
        <v>2.68</v>
      </c>
      <c r="AA365">
        <v>2.79</v>
      </c>
      <c r="AB365">
        <v>4.5</v>
      </c>
      <c r="AC365">
        <v>2.8</v>
      </c>
      <c r="AD365">
        <v>2.66</v>
      </c>
      <c r="AE365">
        <v>0.56000000000000005</v>
      </c>
      <c r="AF365">
        <v>2.11</v>
      </c>
      <c r="AG365">
        <v>2.83</v>
      </c>
      <c r="AH365">
        <v>471.83</v>
      </c>
      <c r="AI365">
        <v>281.49</v>
      </c>
      <c r="AJ365">
        <v>3.3</v>
      </c>
      <c r="AK365">
        <v>568.79999999999995</v>
      </c>
      <c r="AL365">
        <v>3.03</v>
      </c>
      <c r="AM365">
        <v>16.920000000000002</v>
      </c>
      <c r="AN365">
        <v>2255</v>
      </c>
      <c r="AO365" t="s">
        <v>334</v>
      </c>
      <c r="AP365">
        <v>2.41</v>
      </c>
      <c r="AQ365">
        <v>10.85</v>
      </c>
      <c r="AR365">
        <v>2.06</v>
      </c>
      <c r="AS365">
        <v>6.94</v>
      </c>
    </row>
    <row r="366" spans="1:45" x14ac:dyDescent="0.25">
      <c r="A366">
        <v>4012</v>
      </c>
      <c r="B366" t="s">
        <v>351</v>
      </c>
      <c r="C366">
        <v>25</v>
      </c>
      <c r="D366" t="s">
        <v>471</v>
      </c>
      <c r="E366" t="s">
        <v>318</v>
      </c>
      <c r="F366" t="s">
        <v>338</v>
      </c>
      <c r="G366">
        <v>3.29</v>
      </c>
      <c r="H366">
        <v>65.28</v>
      </c>
      <c r="I366">
        <v>8.99</v>
      </c>
      <c r="J366">
        <v>3.23</v>
      </c>
      <c r="K366">
        <v>15.08</v>
      </c>
      <c r="L366">
        <v>3.41</v>
      </c>
      <c r="M366">
        <v>4.45</v>
      </c>
      <c r="N366">
        <v>7.22</v>
      </c>
      <c r="O366">
        <v>6.25</v>
      </c>
      <c r="P366">
        <v>1.65</v>
      </c>
      <c r="Q366">
        <v>2.57</v>
      </c>
      <c r="R366">
        <v>2.4900000000000002</v>
      </c>
      <c r="S366">
        <v>4.83</v>
      </c>
      <c r="T366">
        <v>2.33</v>
      </c>
      <c r="U366">
        <v>0.85</v>
      </c>
      <c r="V366">
        <v>2.85</v>
      </c>
      <c r="W366">
        <v>2.8</v>
      </c>
      <c r="X366">
        <v>2.97</v>
      </c>
      <c r="Y366">
        <v>2.95</v>
      </c>
      <c r="Z366">
        <v>2.68</v>
      </c>
      <c r="AA366">
        <v>2.79</v>
      </c>
      <c r="AB366">
        <v>3.28</v>
      </c>
      <c r="AC366">
        <v>2.8</v>
      </c>
      <c r="AD366">
        <v>2.66</v>
      </c>
      <c r="AE366">
        <v>0.56000000000000005</v>
      </c>
      <c r="AF366">
        <v>2.11</v>
      </c>
      <c r="AG366">
        <v>2.83</v>
      </c>
      <c r="AH366">
        <v>469.22</v>
      </c>
      <c r="AI366">
        <v>273.93</v>
      </c>
      <c r="AJ366">
        <v>3.3</v>
      </c>
      <c r="AK366">
        <v>563.94000000000005</v>
      </c>
      <c r="AL366">
        <v>3.03</v>
      </c>
      <c r="AM366">
        <v>16.579999999999998</v>
      </c>
      <c r="AN366">
        <v>2001</v>
      </c>
      <c r="AO366" t="s">
        <v>334</v>
      </c>
      <c r="AP366">
        <v>2.41</v>
      </c>
      <c r="AQ366">
        <v>11.45</v>
      </c>
      <c r="AR366">
        <v>2.06</v>
      </c>
      <c r="AS366">
        <v>6.94</v>
      </c>
    </row>
    <row r="367" spans="1:45" x14ac:dyDescent="0.25">
      <c r="A367">
        <v>4015</v>
      </c>
      <c r="B367" t="s">
        <v>354</v>
      </c>
      <c r="C367">
        <v>0</v>
      </c>
      <c r="D367" t="s">
        <v>471</v>
      </c>
      <c r="E367" t="s">
        <v>318</v>
      </c>
      <c r="F367" t="s">
        <v>338</v>
      </c>
      <c r="G367">
        <v>46.21</v>
      </c>
      <c r="H367">
        <v>23.86</v>
      </c>
      <c r="I367">
        <v>71.209999999999994</v>
      </c>
      <c r="J367">
        <v>25.44</v>
      </c>
      <c r="K367">
        <v>138.07</v>
      </c>
      <c r="L367">
        <v>47.04</v>
      </c>
      <c r="M367">
        <v>15.89</v>
      </c>
      <c r="N367">
        <v>115.95</v>
      </c>
      <c r="O367">
        <v>28.75</v>
      </c>
      <c r="P367">
        <v>28.65</v>
      </c>
      <c r="Q367">
        <v>12.92</v>
      </c>
      <c r="R367">
        <v>29.06</v>
      </c>
      <c r="S367">
        <v>75.87</v>
      </c>
      <c r="T367">
        <v>7.04</v>
      </c>
      <c r="U367">
        <v>0.85</v>
      </c>
      <c r="V367">
        <v>17.760000000000002</v>
      </c>
      <c r="W367">
        <v>2.8</v>
      </c>
      <c r="X367">
        <v>8.26</v>
      </c>
      <c r="Y367">
        <v>8.31</v>
      </c>
      <c r="Z367">
        <v>22.98</v>
      </c>
      <c r="AA367">
        <v>4.4800000000000004</v>
      </c>
      <c r="AB367">
        <v>3.85</v>
      </c>
      <c r="AC367">
        <v>51.66</v>
      </c>
      <c r="AD367">
        <v>20.86</v>
      </c>
      <c r="AE367">
        <v>8.85</v>
      </c>
      <c r="AF367">
        <v>4.1399999999999997</v>
      </c>
      <c r="AG367">
        <v>11.69</v>
      </c>
      <c r="AH367">
        <v>112.98</v>
      </c>
      <c r="AI367">
        <v>51.59</v>
      </c>
      <c r="AJ367">
        <v>24.4</v>
      </c>
      <c r="AK367">
        <v>565.33000000000004</v>
      </c>
      <c r="AL367">
        <v>7.47</v>
      </c>
      <c r="AM367">
        <v>34.96</v>
      </c>
      <c r="AN367">
        <v>1357</v>
      </c>
      <c r="AO367" t="s">
        <v>334</v>
      </c>
      <c r="AP367">
        <v>3.66</v>
      </c>
      <c r="AQ367">
        <v>9.65</v>
      </c>
      <c r="AR367">
        <v>6.97</v>
      </c>
      <c r="AS367">
        <v>218.86</v>
      </c>
    </row>
    <row r="368" spans="1:45" x14ac:dyDescent="0.25">
      <c r="A368">
        <v>4015</v>
      </c>
      <c r="B368" t="s">
        <v>354</v>
      </c>
      <c r="C368">
        <v>2</v>
      </c>
      <c r="D368" t="s">
        <v>471</v>
      </c>
      <c r="E368" t="s">
        <v>318</v>
      </c>
      <c r="F368" t="s">
        <v>338</v>
      </c>
      <c r="G368">
        <v>29.13</v>
      </c>
      <c r="H368">
        <v>14.64</v>
      </c>
      <c r="I368">
        <v>63.19</v>
      </c>
      <c r="J368">
        <v>17.47</v>
      </c>
      <c r="K368">
        <v>74.61</v>
      </c>
      <c r="L368">
        <v>102.99</v>
      </c>
      <c r="M368">
        <v>9.81</v>
      </c>
      <c r="N368">
        <v>86.37</v>
      </c>
      <c r="O368">
        <v>17.670000000000002</v>
      </c>
      <c r="P368">
        <v>22.21</v>
      </c>
      <c r="Q368">
        <v>12.92</v>
      </c>
      <c r="R368">
        <v>16.95</v>
      </c>
      <c r="S368">
        <v>76.64</v>
      </c>
      <c r="T368">
        <v>5.48</v>
      </c>
      <c r="U368">
        <v>0.85</v>
      </c>
      <c r="V368">
        <v>8.93</v>
      </c>
      <c r="W368">
        <v>2.8</v>
      </c>
      <c r="X368">
        <v>13.78</v>
      </c>
      <c r="Y368">
        <v>3.29</v>
      </c>
      <c r="Z368">
        <v>3.46</v>
      </c>
      <c r="AA368">
        <v>3.67</v>
      </c>
      <c r="AB368">
        <v>5.21</v>
      </c>
      <c r="AC368">
        <v>47.55</v>
      </c>
      <c r="AD368">
        <v>16.420000000000002</v>
      </c>
      <c r="AE368">
        <v>5.25</v>
      </c>
      <c r="AF368">
        <v>4.59</v>
      </c>
      <c r="AG368">
        <v>10.29</v>
      </c>
      <c r="AH368">
        <v>296.37</v>
      </c>
      <c r="AI368">
        <v>79.03</v>
      </c>
      <c r="AJ368">
        <v>21.06</v>
      </c>
      <c r="AK368">
        <v>473.25</v>
      </c>
      <c r="AL368">
        <v>4.83</v>
      </c>
      <c r="AM368">
        <v>28.49</v>
      </c>
      <c r="AN368">
        <v>426.72</v>
      </c>
      <c r="AO368" t="s">
        <v>334</v>
      </c>
      <c r="AP368">
        <v>3.12</v>
      </c>
      <c r="AQ368">
        <v>9.76</v>
      </c>
      <c r="AR368">
        <v>3.88</v>
      </c>
      <c r="AS368">
        <v>167.6</v>
      </c>
    </row>
    <row r="369" spans="1:45" x14ac:dyDescent="0.25">
      <c r="A369">
        <v>4015</v>
      </c>
      <c r="B369" t="s">
        <v>354</v>
      </c>
      <c r="C369">
        <v>5</v>
      </c>
      <c r="D369" t="s">
        <v>471</v>
      </c>
      <c r="E369" t="s">
        <v>318</v>
      </c>
      <c r="F369" t="s">
        <v>338</v>
      </c>
      <c r="G369">
        <v>32.35</v>
      </c>
      <c r="H369">
        <v>16.27</v>
      </c>
      <c r="I369">
        <v>64.650000000000006</v>
      </c>
      <c r="J369">
        <v>16.95</v>
      </c>
      <c r="K369">
        <v>88.05</v>
      </c>
      <c r="L369">
        <v>75.09</v>
      </c>
      <c r="M369">
        <v>10.77</v>
      </c>
      <c r="N369">
        <v>188.75</v>
      </c>
      <c r="O369">
        <v>25.38</v>
      </c>
      <c r="P369">
        <v>20.67</v>
      </c>
      <c r="Q369">
        <v>7.78</v>
      </c>
      <c r="R369">
        <v>22.35</v>
      </c>
      <c r="S369">
        <v>77.42</v>
      </c>
      <c r="T369">
        <v>5.16</v>
      </c>
      <c r="U369">
        <v>0.85</v>
      </c>
      <c r="V369">
        <v>9.7200000000000006</v>
      </c>
      <c r="W369">
        <v>2.8</v>
      </c>
      <c r="X369">
        <v>15.59</v>
      </c>
      <c r="Y369">
        <v>4.7</v>
      </c>
      <c r="Z369">
        <v>56.12</v>
      </c>
      <c r="AA369">
        <v>3.08</v>
      </c>
      <c r="AB369">
        <v>4.24</v>
      </c>
      <c r="AC369">
        <v>39.89</v>
      </c>
      <c r="AD369">
        <v>15.67</v>
      </c>
      <c r="AE369">
        <v>4.17</v>
      </c>
      <c r="AF369">
        <v>4.29</v>
      </c>
      <c r="AG369">
        <v>10.64</v>
      </c>
      <c r="AH369">
        <v>134.72</v>
      </c>
      <c r="AI369">
        <v>60.64</v>
      </c>
      <c r="AJ369">
        <v>20.18</v>
      </c>
      <c r="AK369">
        <v>669.1</v>
      </c>
      <c r="AL369">
        <v>4.97</v>
      </c>
      <c r="AM369">
        <v>17.25</v>
      </c>
      <c r="AN369">
        <v>1919</v>
      </c>
      <c r="AO369" t="s">
        <v>334</v>
      </c>
      <c r="AP369">
        <v>7.29</v>
      </c>
      <c r="AQ369">
        <v>8.09</v>
      </c>
      <c r="AR369">
        <v>5.0999999999999996</v>
      </c>
      <c r="AS369">
        <v>181.8</v>
      </c>
    </row>
    <row r="370" spans="1:45" x14ac:dyDescent="0.25">
      <c r="A370">
        <v>4015</v>
      </c>
      <c r="B370" t="s">
        <v>354</v>
      </c>
      <c r="C370">
        <v>12</v>
      </c>
      <c r="D370" t="s">
        <v>471</v>
      </c>
      <c r="E370" t="s">
        <v>318</v>
      </c>
      <c r="F370" t="s">
        <v>338</v>
      </c>
      <c r="G370">
        <v>23.44</v>
      </c>
      <c r="H370">
        <v>15.91</v>
      </c>
      <c r="I370">
        <v>58.71</v>
      </c>
      <c r="J370">
        <v>4.95</v>
      </c>
      <c r="K370">
        <v>70.11</v>
      </c>
      <c r="L370">
        <v>32.65</v>
      </c>
      <c r="M370">
        <v>11.58</v>
      </c>
      <c r="N370">
        <v>137.57</v>
      </c>
      <c r="O370">
        <v>18.34</v>
      </c>
      <c r="P370">
        <v>12.86</v>
      </c>
      <c r="Q370">
        <v>4.96</v>
      </c>
      <c r="R370">
        <v>14.36</v>
      </c>
      <c r="S370">
        <v>63.61</v>
      </c>
      <c r="T370">
        <v>4.07</v>
      </c>
      <c r="U370">
        <v>0.85</v>
      </c>
      <c r="V370">
        <v>7.77</v>
      </c>
      <c r="W370">
        <v>2.8</v>
      </c>
      <c r="X370">
        <v>3.1</v>
      </c>
      <c r="Y370">
        <v>3.82</v>
      </c>
      <c r="Z370">
        <v>52.26</v>
      </c>
      <c r="AA370">
        <v>2.79</v>
      </c>
      <c r="AB370">
        <v>4.1500000000000004</v>
      </c>
      <c r="AC370">
        <v>40.85</v>
      </c>
      <c r="AD370">
        <v>7.67</v>
      </c>
      <c r="AE370">
        <v>2.97</v>
      </c>
      <c r="AF370">
        <v>3.09</v>
      </c>
      <c r="AG370">
        <v>7.28</v>
      </c>
      <c r="AH370">
        <v>55.98</v>
      </c>
      <c r="AI370">
        <v>81.86</v>
      </c>
      <c r="AJ370">
        <v>19.03</v>
      </c>
      <c r="AK370">
        <v>493.28</v>
      </c>
      <c r="AL370">
        <v>3.9</v>
      </c>
      <c r="AM370">
        <v>17.09</v>
      </c>
      <c r="AN370">
        <v>2112</v>
      </c>
      <c r="AO370" t="s">
        <v>334</v>
      </c>
      <c r="AP370">
        <v>2.66</v>
      </c>
      <c r="AQ370">
        <v>7.74</v>
      </c>
      <c r="AR370">
        <v>3.55</v>
      </c>
      <c r="AS370">
        <v>113.41</v>
      </c>
    </row>
    <row r="371" spans="1:45" x14ac:dyDescent="0.25">
      <c r="A371">
        <v>4015</v>
      </c>
      <c r="B371" t="s">
        <v>354</v>
      </c>
      <c r="C371">
        <v>26</v>
      </c>
      <c r="D371" t="s">
        <v>471</v>
      </c>
      <c r="E371" t="s">
        <v>318</v>
      </c>
      <c r="F371" t="s">
        <v>338</v>
      </c>
      <c r="G371">
        <v>29.38</v>
      </c>
      <c r="H371">
        <v>20.53</v>
      </c>
      <c r="I371">
        <v>56.65</v>
      </c>
      <c r="J371">
        <v>3.23</v>
      </c>
      <c r="K371">
        <v>101.34</v>
      </c>
      <c r="L371">
        <v>65.45</v>
      </c>
      <c r="M371">
        <v>9.18</v>
      </c>
      <c r="N371">
        <v>173.83</v>
      </c>
      <c r="O371">
        <v>22.35</v>
      </c>
      <c r="P371">
        <v>16.09</v>
      </c>
      <c r="Q371">
        <v>8.74</v>
      </c>
      <c r="R371">
        <v>18.72</v>
      </c>
      <c r="S371">
        <v>68.95</v>
      </c>
      <c r="T371">
        <v>5.56</v>
      </c>
      <c r="U371">
        <v>0.85</v>
      </c>
      <c r="V371">
        <v>12.69</v>
      </c>
      <c r="W371">
        <v>2.8</v>
      </c>
      <c r="X371">
        <v>8.65</v>
      </c>
      <c r="Y371">
        <v>4.84</v>
      </c>
      <c r="Z371">
        <v>94.54</v>
      </c>
      <c r="AA371">
        <v>3.31</v>
      </c>
      <c r="AB371">
        <v>6.97</v>
      </c>
      <c r="AC371">
        <v>37.96</v>
      </c>
      <c r="AD371">
        <v>14.3</v>
      </c>
      <c r="AE371">
        <v>6.49</v>
      </c>
      <c r="AF371">
        <v>3.8</v>
      </c>
      <c r="AG371">
        <v>9.25</v>
      </c>
      <c r="AH371">
        <v>220.88</v>
      </c>
      <c r="AI371">
        <v>64.83</v>
      </c>
      <c r="AJ371">
        <v>21.06</v>
      </c>
      <c r="AK371">
        <v>638.19000000000005</v>
      </c>
      <c r="AL371">
        <v>6.06</v>
      </c>
      <c r="AM371">
        <v>23.91</v>
      </c>
      <c r="AN371">
        <v>1239</v>
      </c>
      <c r="AO371" t="s">
        <v>334</v>
      </c>
      <c r="AP371">
        <v>4.82</v>
      </c>
      <c r="AQ371">
        <v>9.9700000000000006</v>
      </c>
      <c r="AR371">
        <v>5.93</v>
      </c>
      <c r="AS371">
        <v>154.19999999999999</v>
      </c>
    </row>
    <row r="372" spans="1:45" x14ac:dyDescent="0.25">
      <c r="A372">
        <v>4016</v>
      </c>
      <c r="B372" t="s">
        <v>355</v>
      </c>
      <c r="C372">
        <v>0</v>
      </c>
      <c r="D372" t="s">
        <v>471</v>
      </c>
      <c r="E372" t="s">
        <v>318</v>
      </c>
      <c r="F372" t="s">
        <v>338</v>
      </c>
      <c r="G372">
        <v>13.92</v>
      </c>
      <c r="H372">
        <v>26.71</v>
      </c>
      <c r="I372">
        <v>9.8800000000000008</v>
      </c>
      <c r="J372">
        <v>3.23</v>
      </c>
      <c r="K372">
        <v>16.07</v>
      </c>
      <c r="L372">
        <v>6.25</v>
      </c>
      <c r="M372">
        <v>2.4300000000000002</v>
      </c>
      <c r="N372">
        <v>194.26</v>
      </c>
      <c r="O372">
        <v>6.54</v>
      </c>
      <c r="P372">
        <v>7.32</v>
      </c>
      <c r="Q372">
        <v>2.57</v>
      </c>
      <c r="R372">
        <v>2.4900000000000002</v>
      </c>
      <c r="S372">
        <v>4.83</v>
      </c>
      <c r="T372">
        <v>2.33</v>
      </c>
      <c r="U372">
        <v>0.85</v>
      </c>
      <c r="V372">
        <v>2.85</v>
      </c>
      <c r="W372">
        <v>2.8</v>
      </c>
      <c r="X372">
        <v>2.97</v>
      </c>
      <c r="Y372">
        <v>2.95</v>
      </c>
      <c r="Z372">
        <v>49.23</v>
      </c>
      <c r="AA372">
        <v>2.79</v>
      </c>
      <c r="AB372">
        <v>2.91</v>
      </c>
      <c r="AC372">
        <v>2.8</v>
      </c>
      <c r="AD372">
        <v>3.24</v>
      </c>
      <c r="AE372">
        <v>0.56000000000000005</v>
      </c>
      <c r="AF372">
        <v>2.11</v>
      </c>
      <c r="AG372">
        <v>8.43</v>
      </c>
      <c r="AH372">
        <v>174.64</v>
      </c>
      <c r="AI372">
        <v>34.880000000000003</v>
      </c>
      <c r="AJ372">
        <v>3.3</v>
      </c>
      <c r="AK372">
        <v>672.03</v>
      </c>
      <c r="AL372">
        <v>3.03</v>
      </c>
      <c r="AM372">
        <v>10.42</v>
      </c>
      <c r="AN372">
        <v>2101</v>
      </c>
      <c r="AO372" t="s">
        <v>334</v>
      </c>
      <c r="AP372">
        <v>2.41</v>
      </c>
      <c r="AQ372">
        <v>7.43</v>
      </c>
      <c r="AR372">
        <v>2.06</v>
      </c>
      <c r="AS372">
        <v>6.94</v>
      </c>
    </row>
    <row r="373" spans="1:45" x14ac:dyDescent="0.25">
      <c r="A373">
        <v>4016</v>
      </c>
      <c r="B373" t="s">
        <v>355</v>
      </c>
      <c r="C373">
        <v>26</v>
      </c>
      <c r="D373" t="s">
        <v>471</v>
      </c>
      <c r="E373" t="s">
        <v>318</v>
      </c>
      <c r="F373" t="s">
        <v>338</v>
      </c>
      <c r="G373">
        <v>6.1</v>
      </c>
      <c r="H373">
        <v>19.03</v>
      </c>
      <c r="I373">
        <v>4.93</v>
      </c>
      <c r="J373">
        <v>3.23</v>
      </c>
      <c r="K373">
        <v>6.02</v>
      </c>
      <c r="L373">
        <v>2.68</v>
      </c>
      <c r="M373">
        <v>2.0099999999999998</v>
      </c>
      <c r="N373">
        <v>121.15</v>
      </c>
      <c r="O373">
        <v>3.01</v>
      </c>
      <c r="P373">
        <v>3.06</v>
      </c>
      <c r="Q373">
        <v>2.57</v>
      </c>
      <c r="R373">
        <v>2.4900000000000002</v>
      </c>
      <c r="S373">
        <v>4.83</v>
      </c>
      <c r="T373">
        <v>2.33</v>
      </c>
      <c r="U373">
        <v>0.85</v>
      </c>
      <c r="V373">
        <v>2.85</v>
      </c>
      <c r="W373">
        <v>2.8</v>
      </c>
      <c r="X373">
        <v>2.97</v>
      </c>
      <c r="Y373">
        <v>2.95</v>
      </c>
      <c r="Z373">
        <v>26.67</v>
      </c>
      <c r="AA373">
        <v>2.79</v>
      </c>
      <c r="AB373">
        <v>2.91</v>
      </c>
      <c r="AC373">
        <v>2.8</v>
      </c>
      <c r="AD373">
        <v>2.66</v>
      </c>
      <c r="AE373">
        <v>0.56000000000000005</v>
      </c>
      <c r="AF373">
        <v>2.11</v>
      </c>
      <c r="AG373">
        <v>4.13</v>
      </c>
      <c r="AH373">
        <v>86.64</v>
      </c>
      <c r="AI373">
        <v>32.64</v>
      </c>
      <c r="AJ373">
        <v>3.3</v>
      </c>
      <c r="AK373">
        <v>508.25</v>
      </c>
      <c r="AL373">
        <v>3.03</v>
      </c>
      <c r="AM373">
        <v>3.4</v>
      </c>
      <c r="AN373">
        <v>1233</v>
      </c>
      <c r="AO373" t="s">
        <v>334</v>
      </c>
      <c r="AP373">
        <v>2.41</v>
      </c>
      <c r="AQ373">
        <v>5</v>
      </c>
      <c r="AR373">
        <v>2.06</v>
      </c>
      <c r="AS373">
        <v>6.94</v>
      </c>
    </row>
    <row r="374" spans="1:45" x14ac:dyDescent="0.25">
      <c r="A374">
        <v>4020</v>
      </c>
      <c r="B374" t="s">
        <v>359</v>
      </c>
      <c r="C374">
        <v>0</v>
      </c>
      <c r="D374" t="s">
        <v>471</v>
      </c>
      <c r="E374" t="s">
        <v>318</v>
      </c>
      <c r="F374" t="s">
        <v>338</v>
      </c>
      <c r="G374">
        <v>20.170000000000002</v>
      </c>
      <c r="H374">
        <v>20.2</v>
      </c>
      <c r="I374">
        <v>54.56</v>
      </c>
      <c r="J374">
        <v>54.35</v>
      </c>
      <c r="K374">
        <v>67.849999999999994</v>
      </c>
      <c r="L374">
        <v>49.68</v>
      </c>
      <c r="M374">
        <v>8.4</v>
      </c>
      <c r="N374">
        <v>143.07</v>
      </c>
      <c r="O374">
        <v>10.82</v>
      </c>
      <c r="P374">
        <v>45.86</v>
      </c>
      <c r="Q374">
        <v>16.63</v>
      </c>
      <c r="R374">
        <v>2.4900000000000002</v>
      </c>
      <c r="S374">
        <v>4.83</v>
      </c>
      <c r="T374">
        <v>3.7</v>
      </c>
      <c r="U374">
        <v>0.85</v>
      </c>
      <c r="V374">
        <v>3.34</v>
      </c>
      <c r="W374">
        <v>2.8</v>
      </c>
      <c r="X374">
        <v>6.47</v>
      </c>
      <c r="Y374">
        <v>2.95</v>
      </c>
      <c r="Z374">
        <v>11.91</v>
      </c>
      <c r="AA374">
        <v>2.79</v>
      </c>
      <c r="AB374">
        <v>9.2100000000000009</v>
      </c>
      <c r="AC374">
        <v>4.7</v>
      </c>
      <c r="AD374">
        <v>10.26</v>
      </c>
      <c r="AE374">
        <v>5.19</v>
      </c>
      <c r="AF374">
        <v>2.11</v>
      </c>
      <c r="AG374">
        <v>14.38</v>
      </c>
      <c r="AH374">
        <v>532.57000000000005</v>
      </c>
      <c r="AI374">
        <v>141.80000000000001</v>
      </c>
      <c r="AJ374">
        <v>20.18</v>
      </c>
      <c r="AK374">
        <v>942.59</v>
      </c>
      <c r="AL374">
        <v>3.03</v>
      </c>
      <c r="AM374">
        <v>36.47</v>
      </c>
      <c r="AN374">
        <v>1067</v>
      </c>
      <c r="AO374" t="s">
        <v>334</v>
      </c>
      <c r="AP374">
        <v>2.73</v>
      </c>
      <c r="AQ374">
        <v>6.19</v>
      </c>
      <c r="AR374">
        <v>2.2999999999999998</v>
      </c>
      <c r="AS374">
        <v>185.1</v>
      </c>
    </row>
    <row r="375" spans="1:45" x14ac:dyDescent="0.25">
      <c r="A375">
        <v>4020</v>
      </c>
      <c r="B375" t="s">
        <v>359</v>
      </c>
      <c r="C375">
        <v>28</v>
      </c>
      <c r="D375" t="s">
        <v>471</v>
      </c>
      <c r="E375" t="s">
        <v>318</v>
      </c>
      <c r="F375" t="s">
        <v>338</v>
      </c>
      <c r="G375">
        <v>20.82</v>
      </c>
      <c r="H375">
        <v>17.670000000000002</v>
      </c>
      <c r="I375">
        <v>56.65</v>
      </c>
      <c r="J375">
        <v>45.17</v>
      </c>
      <c r="K375">
        <v>63.33</v>
      </c>
      <c r="L375">
        <v>36.049999999999997</v>
      </c>
      <c r="M375">
        <v>6.44</v>
      </c>
      <c r="N375">
        <v>63.21</v>
      </c>
      <c r="O375">
        <v>10.19</v>
      </c>
      <c r="P375">
        <v>36.71</v>
      </c>
      <c r="Q375">
        <v>7.31</v>
      </c>
      <c r="R375">
        <v>2.4900000000000002</v>
      </c>
      <c r="S375">
        <v>4.83</v>
      </c>
      <c r="T375">
        <v>3.33</v>
      </c>
      <c r="U375">
        <v>0.85</v>
      </c>
      <c r="V375">
        <v>3.34</v>
      </c>
      <c r="W375">
        <v>2.8</v>
      </c>
      <c r="X375">
        <v>5.08</v>
      </c>
      <c r="Y375">
        <v>2.95</v>
      </c>
      <c r="Z375">
        <v>7.37</v>
      </c>
      <c r="AA375">
        <v>2.79</v>
      </c>
      <c r="AB375">
        <v>2.91</v>
      </c>
      <c r="AC375">
        <v>6.34</v>
      </c>
      <c r="AD375">
        <v>10.38</v>
      </c>
      <c r="AE375">
        <v>4.2300000000000004</v>
      </c>
      <c r="AF375">
        <v>2.11</v>
      </c>
      <c r="AG375">
        <v>11.25</v>
      </c>
      <c r="AH375">
        <v>75.48</v>
      </c>
      <c r="AI375">
        <v>66.36</v>
      </c>
      <c r="AJ375">
        <v>16.61</v>
      </c>
      <c r="AK375">
        <v>756.39</v>
      </c>
      <c r="AL375">
        <v>3.03</v>
      </c>
      <c r="AM375">
        <v>33.700000000000003</v>
      </c>
      <c r="AN375">
        <v>1203</v>
      </c>
      <c r="AO375" t="s">
        <v>334</v>
      </c>
      <c r="AP375">
        <v>2.41</v>
      </c>
      <c r="AQ375">
        <v>4.68</v>
      </c>
      <c r="AR375">
        <v>2.2999999999999998</v>
      </c>
      <c r="AS375">
        <v>163.43</v>
      </c>
    </row>
    <row r="376" spans="1:45" x14ac:dyDescent="0.25">
      <c r="A376">
        <v>4021</v>
      </c>
      <c r="B376" t="s">
        <v>360</v>
      </c>
      <c r="C376">
        <v>0</v>
      </c>
      <c r="D376" t="s">
        <v>471</v>
      </c>
      <c r="E376" t="s">
        <v>318</v>
      </c>
      <c r="F376" t="s">
        <v>338</v>
      </c>
      <c r="G376">
        <v>3.29</v>
      </c>
      <c r="H376">
        <v>35.56</v>
      </c>
      <c r="I376">
        <v>4.93</v>
      </c>
      <c r="J376">
        <v>3.23</v>
      </c>
      <c r="K376">
        <v>6.84</v>
      </c>
      <c r="L376">
        <v>2.68</v>
      </c>
      <c r="M376">
        <v>2.0099999999999998</v>
      </c>
      <c r="N376">
        <v>62.42</v>
      </c>
      <c r="O376">
        <v>1.45</v>
      </c>
      <c r="P376">
        <v>0.96</v>
      </c>
      <c r="Q376">
        <v>2.57</v>
      </c>
      <c r="R376">
        <v>2.4900000000000002</v>
      </c>
      <c r="S376">
        <v>4.83</v>
      </c>
      <c r="T376">
        <v>2.33</v>
      </c>
      <c r="U376">
        <v>0.85</v>
      </c>
      <c r="V376">
        <v>2.85</v>
      </c>
      <c r="W376">
        <v>2.8</v>
      </c>
      <c r="X376">
        <v>2.97</v>
      </c>
      <c r="Y376">
        <v>2.95</v>
      </c>
      <c r="Z376">
        <v>30.63</v>
      </c>
      <c r="AA376">
        <v>2.79</v>
      </c>
      <c r="AB376">
        <v>2.91</v>
      </c>
      <c r="AC376">
        <v>2.8</v>
      </c>
      <c r="AD376">
        <v>2.66</v>
      </c>
      <c r="AE376">
        <v>0.56000000000000005</v>
      </c>
      <c r="AF376">
        <v>2.11</v>
      </c>
      <c r="AG376">
        <v>2.83</v>
      </c>
      <c r="AH376">
        <v>95.24</v>
      </c>
      <c r="AI376">
        <v>58.51</v>
      </c>
      <c r="AJ376">
        <v>3.3</v>
      </c>
      <c r="AK376">
        <v>647.45000000000005</v>
      </c>
      <c r="AL376">
        <v>14.45</v>
      </c>
      <c r="AM376">
        <v>10.97</v>
      </c>
      <c r="AN376">
        <v>738.28</v>
      </c>
      <c r="AO376" t="s">
        <v>334</v>
      </c>
      <c r="AP376">
        <v>2.41</v>
      </c>
      <c r="AQ376">
        <v>1.96</v>
      </c>
      <c r="AR376">
        <v>2.06</v>
      </c>
      <c r="AS376">
        <v>6.94</v>
      </c>
    </row>
    <row r="377" spans="1:45" x14ac:dyDescent="0.25">
      <c r="A377">
        <v>4021</v>
      </c>
      <c r="B377" t="s">
        <v>360</v>
      </c>
      <c r="C377">
        <v>28</v>
      </c>
      <c r="D377" t="s">
        <v>471</v>
      </c>
      <c r="E377" t="s">
        <v>318</v>
      </c>
      <c r="F377" t="s">
        <v>338</v>
      </c>
      <c r="G377">
        <v>3.29</v>
      </c>
      <c r="H377">
        <v>37.94</v>
      </c>
      <c r="I377">
        <v>4.93</v>
      </c>
      <c r="J377">
        <v>3.23</v>
      </c>
      <c r="K377">
        <v>6.02</v>
      </c>
      <c r="L377">
        <v>2.68</v>
      </c>
      <c r="M377">
        <v>2.0099999999999998</v>
      </c>
      <c r="N377">
        <v>50.7</v>
      </c>
      <c r="O377">
        <v>2.2999999999999998</v>
      </c>
      <c r="P377">
        <v>1.02</v>
      </c>
      <c r="Q377">
        <v>2.57</v>
      </c>
      <c r="R377">
        <v>2.4900000000000002</v>
      </c>
      <c r="S377">
        <v>4.83</v>
      </c>
      <c r="T377">
        <v>2.33</v>
      </c>
      <c r="U377">
        <v>0.85</v>
      </c>
      <c r="V377">
        <v>2.85</v>
      </c>
      <c r="W377">
        <v>2.8</v>
      </c>
      <c r="X377">
        <v>2.97</v>
      </c>
      <c r="Y377">
        <v>2.95</v>
      </c>
      <c r="Z377">
        <v>27.51</v>
      </c>
      <c r="AA377">
        <v>2.79</v>
      </c>
      <c r="AB377">
        <v>2.91</v>
      </c>
      <c r="AC377">
        <v>2.8</v>
      </c>
      <c r="AD377">
        <v>2.66</v>
      </c>
      <c r="AE377">
        <v>0.56000000000000005</v>
      </c>
      <c r="AF377">
        <v>2.11</v>
      </c>
      <c r="AG377">
        <v>2.83</v>
      </c>
      <c r="AH377">
        <v>97.12</v>
      </c>
      <c r="AI377">
        <v>56.71</v>
      </c>
      <c r="AJ377">
        <v>3.3</v>
      </c>
      <c r="AK377">
        <v>701.46</v>
      </c>
      <c r="AL377">
        <v>13.55</v>
      </c>
      <c r="AM377">
        <v>12.93</v>
      </c>
      <c r="AN377">
        <v>991</v>
      </c>
      <c r="AO377" t="s">
        <v>334</v>
      </c>
      <c r="AP377">
        <v>2.41</v>
      </c>
      <c r="AQ377">
        <v>2.0699999999999998</v>
      </c>
      <c r="AR377">
        <v>2.06</v>
      </c>
      <c r="AS377">
        <v>6.94</v>
      </c>
    </row>
    <row r="378" spans="1:45" x14ac:dyDescent="0.25">
      <c r="A378">
        <v>4022</v>
      </c>
      <c r="B378" t="s">
        <v>361</v>
      </c>
      <c r="C378">
        <v>0</v>
      </c>
      <c r="D378" t="s">
        <v>471</v>
      </c>
      <c r="E378" t="s">
        <v>318</v>
      </c>
      <c r="F378" t="s">
        <v>338</v>
      </c>
      <c r="G378">
        <v>5.5</v>
      </c>
      <c r="H378">
        <v>19.7</v>
      </c>
      <c r="I378">
        <v>4.93</v>
      </c>
      <c r="J378">
        <v>3.23</v>
      </c>
      <c r="K378">
        <v>4.3099999999999996</v>
      </c>
      <c r="L378">
        <v>2.68</v>
      </c>
      <c r="M378">
        <v>5.85</v>
      </c>
      <c r="N378">
        <v>95.69</v>
      </c>
      <c r="O378">
        <v>2.77</v>
      </c>
      <c r="P378">
        <v>1.22</v>
      </c>
      <c r="Q378">
        <v>2.57</v>
      </c>
      <c r="R378">
        <v>2.4900000000000002</v>
      </c>
      <c r="S378">
        <v>4.83</v>
      </c>
      <c r="T378">
        <v>2.33</v>
      </c>
      <c r="U378">
        <v>0.85</v>
      </c>
      <c r="V378">
        <v>2.85</v>
      </c>
      <c r="W378">
        <v>2.8</v>
      </c>
      <c r="X378">
        <v>2.97</v>
      </c>
      <c r="Y378">
        <v>2.95</v>
      </c>
      <c r="Z378">
        <v>13.69</v>
      </c>
      <c r="AA378">
        <v>2.79</v>
      </c>
      <c r="AB378">
        <v>2.91</v>
      </c>
      <c r="AC378">
        <v>2.8</v>
      </c>
      <c r="AD378">
        <v>2.66</v>
      </c>
      <c r="AE378">
        <v>0.56000000000000005</v>
      </c>
      <c r="AF378">
        <v>2.11</v>
      </c>
      <c r="AG378">
        <v>2.83</v>
      </c>
      <c r="AH378">
        <v>23.42</v>
      </c>
      <c r="AI378">
        <v>60.36</v>
      </c>
      <c r="AJ378">
        <v>3.3</v>
      </c>
      <c r="AK378">
        <v>622.54</v>
      </c>
      <c r="AL378">
        <v>20.53</v>
      </c>
      <c r="AM378">
        <v>20.079999999999998</v>
      </c>
      <c r="AN378">
        <v>1012</v>
      </c>
      <c r="AO378" t="s">
        <v>334</v>
      </c>
      <c r="AP378">
        <v>2.41</v>
      </c>
      <c r="AQ378">
        <v>2.73</v>
      </c>
      <c r="AR378">
        <v>2.06</v>
      </c>
      <c r="AS378">
        <v>6.94</v>
      </c>
    </row>
    <row r="379" spans="1:45" x14ac:dyDescent="0.25">
      <c r="A379">
        <v>4022</v>
      </c>
      <c r="B379" t="s">
        <v>361</v>
      </c>
      <c r="C379">
        <v>28</v>
      </c>
      <c r="D379" t="s">
        <v>471</v>
      </c>
      <c r="E379" t="s">
        <v>318</v>
      </c>
      <c r="F379" t="s">
        <v>338</v>
      </c>
      <c r="G379">
        <v>3.29</v>
      </c>
      <c r="H379">
        <v>29.85</v>
      </c>
      <c r="I379">
        <v>8.99</v>
      </c>
      <c r="J379">
        <v>3.23</v>
      </c>
      <c r="K379">
        <v>4.4800000000000004</v>
      </c>
      <c r="L379">
        <v>2.68</v>
      </c>
      <c r="M379">
        <v>6.44</v>
      </c>
      <c r="N379">
        <v>38.11</v>
      </c>
      <c r="O379">
        <v>5.67</v>
      </c>
      <c r="P379">
        <v>1.1499999999999999</v>
      </c>
      <c r="Q379">
        <v>2.57</v>
      </c>
      <c r="R379">
        <v>2.4900000000000002</v>
      </c>
      <c r="S379">
        <v>4.83</v>
      </c>
      <c r="T379">
        <v>2.33</v>
      </c>
      <c r="U379">
        <v>0.85</v>
      </c>
      <c r="V379">
        <v>2.85</v>
      </c>
      <c r="W379">
        <v>2.8</v>
      </c>
      <c r="X379">
        <v>2.97</v>
      </c>
      <c r="Y379">
        <v>2.95</v>
      </c>
      <c r="Z379">
        <v>8</v>
      </c>
      <c r="AA379">
        <v>2.79</v>
      </c>
      <c r="AB379">
        <v>2.91</v>
      </c>
      <c r="AC379">
        <v>2.8</v>
      </c>
      <c r="AD379">
        <v>2.66</v>
      </c>
      <c r="AE379">
        <v>0.56000000000000005</v>
      </c>
      <c r="AF379">
        <v>2.11</v>
      </c>
      <c r="AG379">
        <v>2.83</v>
      </c>
      <c r="AH379">
        <v>50.29</v>
      </c>
      <c r="AI379">
        <v>66.150000000000006</v>
      </c>
      <c r="AJ379">
        <v>3.3</v>
      </c>
      <c r="AK379">
        <v>572.95000000000005</v>
      </c>
      <c r="AL379">
        <v>19.52</v>
      </c>
      <c r="AM379">
        <v>17.59</v>
      </c>
      <c r="AN379">
        <v>1435</v>
      </c>
      <c r="AO379" t="s">
        <v>334</v>
      </c>
      <c r="AP379">
        <v>2.41</v>
      </c>
      <c r="AQ379">
        <v>2.73</v>
      </c>
      <c r="AR379">
        <v>2.06</v>
      </c>
      <c r="AS379">
        <v>6.94</v>
      </c>
    </row>
    <row r="380" spans="1:45" x14ac:dyDescent="0.25">
      <c r="A380">
        <v>4024</v>
      </c>
      <c r="B380" t="s">
        <v>363</v>
      </c>
      <c r="C380">
        <v>0</v>
      </c>
      <c r="D380" t="s">
        <v>471</v>
      </c>
      <c r="E380" t="s">
        <v>318</v>
      </c>
      <c r="F380" t="s">
        <v>338</v>
      </c>
      <c r="G380">
        <v>20.5</v>
      </c>
      <c r="H380">
        <v>14.45</v>
      </c>
      <c r="I380">
        <v>25.09</v>
      </c>
      <c r="J380">
        <v>3.23</v>
      </c>
      <c r="K380">
        <v>24.34</v>
      </c>
      <c r="L380">
        <v>9.42</v>
      </c>
      <c r="M380">
        <v>4.7300000000000004</v>
      </c>
      <c r="N380">
        <v>145.91</v>
      </c>
      <c r="O380">
        <v>14.04</v>
      </c>
      <c r="P380">
        <v>6.9</v>
      </c>
      <c r="Q380">
        <v>11.01</v>
      </c>
      <c r="R380">
        <v>2.4900000000000002</v>
      </c>
      <c r="S380">
        <v>4.83</v>
      </c>
      <c r="T380">
        <v>2.63</v>
      </c>
      <c r="U380">
        <v>0.85</v>
      </c>
      <c r="V380">
        <v>5.21</v>
      </c>
      <c r="W380">
        <v>2.8</v>
      </c>
      <c r="X380">
        <v>2.97</v>
      </c>
      <c r="Y380">
        <v>2.95</v>
      </c>
      <c r="Z380">
        <v>8.42</v>
      </c>
      <c r="AA380">
        <v>2.79</v>
      </c>
      <c r="AB380">
        <v>2.91</v>
      </c>
      <c r="AC380">
        <v>2.8</v>
      </c>
      <c r="AD380">
        <v>2.66</v>
      </c>
      <c r="AE380">
        <v>6.74</v>
      </c>
      <c r="AF380">
        <v>2.11</v>
      </c>
      <c r="AG380">
        <v>2.83</v>
      </c>
      <c r="AH380">
        <v>103.61</v>
      </c>
      <c r="AI380">
        <v>79.27</v>
      </c>
      <c r="AJ380">
        <v>29.56</v>
      </c>
      <c r="AK380">
        <v>689.22</v>
      </c>
      <c r="AL380">
        <v>3.03</v>
      </c>
      <c r="AM380">
        <v>11.15</v>
      </c>
      <c r="AN380">
        <v>2134</v>
      </c>
      <c r="AO380" t="s">
        <v>334</v>
      </c>
      <c r="AP380">
        <v>2.41</v>
      </c>
      <c r="AQ380">
        <v>4.75</v>
      </c>
      <c r="AR380">
        <v>5.47</v>
      </c>
      <c r="AS380">
        <v>26.31</v>
      </c>
    </row>
    <row r="381" spans="1:45" x14ac:dyDescent="0.25">
      <c r="A381">
        <v>4025</v>
      </c>
      <c r="B381" t="s">
        <v>364</v>
      </c>
      <c r="C381">
        <v>0</v>
      </c>
      <c r="D381" t="s">
        <v>471</v>
      </c>
      <c r="E381" t="s">
        <v>318</v>
      </c>
      <c r="F381" t="s">
        <v>338</v>
      </c>
      <c r="G381">
        <v>62.53</v>
      </c>
      <c r="H381">
        <v>17.5</v>
      </c>
      <c r="I381">
        <v>83.35</v>
      </c>
      <c r="J381">
        <v>59.11</v>
      </c>
      <c r="K381">
        <v>631.17999999999995</v>
      </c>
      <c r="L381">
        <v>17.41</v>
      </c>
      <c r="M381">
        <v>10.29</v>
      </c>
      <c r="N381">
        <v>144.5</v>
      </c>
      <c r="O381">
        <v>12.1</v>
      </c>
      <c r="P381">
        <v>28.18</v>
      </c>
      <c r="Q381">
        <v>5.25</v>
      </c>
      <c r="R381">
        <v>2.4900000000000002</v>
      </c>
      <c r="S381">
        <v>4.83</v>
      </c>
      <c r="T381">
        <v>2.4300000000000002</v>
      </c>
      <c r="U381">
        <v>0.85</v>
      </c>
      <c r="V381">
        <v>2.85</v>
      </c>
      <c r="W381">
        <v>2.8</v>
      </c>
      <c r="X381">
        <v>13.86</v>
      </c>
      <c r="Y381">
        <v>2.95</v>
      </c>
      <c r="Z381">
        <v>26.67</v>
      </c>
      <c r="AA381">
        <v>2.79</v>
      </c>
      <c r="AB381">
        <v>2.91</v>
      </c>
      <c r="AC381">
        <v>2.8</v>
      </c>
      <c r="AD381">
        <v>20.86</v>
      </c>
      <c r="AE381">
        <v>1.39</v>
      </c>
      <c r="AF381">
        <v>2.11</v>
      </c>
      <c r="AG381">
        <v>11.69</v>
      </c>
      <c r="AH381">
        <v>363.16</v>
      </c>
      <c r="AI381">
        <v>91.58</v>
      </c>
      <c r="AJ381">
        <v>11.37</v>
      </c>
      <c r="AK381">
        <v>618.85</v>
      </c>
      <c r="AL381">
        <v>8.91</v>
      </c>
      <c r="AM381">
        <v>52.6</v>
      </c>
      <c r="AN381">
        <v>2854</v>
      </c>
      <c r="AO381" t="s">
        <v>334</v>
      </c>
      <c r="AP381">
        <v>2.41</v>
      </c>
      <c r="AQ381">
        <v>6.52</v>
      </c>
      <c r="AR381">
        <v>2.06</v>
      </c>
      <c r="AS381">
        <v>215.26</v>
      </c>
    </row>
    <row r="382" spans="1:45" x14ac:dyDescent="0.25">
      <c r="A382">
        <v>4027</v>
      </c>
      <c r="B382" t="s">
        <v>366</v>
      </c>
      <c r="C382">
        <v>0</v>
      </c>
      <c r="D382" t="s">
        <v>471</v>
      </c>
      <c r="E382" t="s">
        <v>318</v>
      </c>
      <c r="F382" t="s">
        <v>338</v>
      </c>
      <c r="G382">
        <v>3.29</v>
      </c>
      <c r="H382">
        <v>10.41</v>
      </c>
      <c r="I382">
        <v>4.93</v>
      </c>
      <c r="J382">
        <v>3.23</v>
      </c>
      <c r="K382">
        <v>4.4800000000000004</v>
      </c>
      <c r="L382">
        <v>2.68</v>
      </c>
      <c r="M382">
        <v>2.0099999999999998</v>
      </c>
      <c r="N382">
        <v>95.3</v>
      </c>
      <c r="O382">
        <v>1.86</v>
      </c>
      <c r="P382">
        <v>1.22</v>
      </c>
      <c r="Q382">
        <v>2.57</v>
      </c>
      <c r="R382">
        <v>2.4900000000000002</v>
      </c>
      <c r="S382">
        <v>4.83</v>
      </c>
      <c r="T382">
        <v>2.33</v>
      </c>
      <c r="U382">
        <v>0.85</v>
      </c>
      <c r="V382">
        <v>2.85</v>
      </c>
      <c r="W382">
        <v>2.8</v>
      </c>
      <c r="X382">
        <v>2.97</v>
      </c>
      <c r="Y382">
        <v>2.95</v>
      </c>
      <c r="Z382">
        <v>4.01</v>
      </c>
      <c r="AA382">
        <v>2.79</v>
      </c>
      <c r="AB382">
        <v>2.91</v>
      </c>
      <c r="AC382">
        <v>2.8</v>
      </c>
      <c r="AD382">
        <v>2.66</v>
      </c>
      <c r="AE382">
        <v>0.56000000000000005</v>
      </c>
      <c r="AF382">
        <v>2.11</v>
      </c>
      <c r="AG382">
        <v>2.83</v>
      </c>
      <c r="AH382">
        <v>18.420000000000002</v>
      </c>
      <c r="AI382">
        <v>44.64</v>
      </c>
      <c r="AJ382">
        <v>3.3</v>
      </c>
      <c r="AK382">
        <v>458.15</v>
      </c>
      <c r="AL382">
        <v>3.03</v>
      </c>
      <c r="AM382">
        <v>9.33</v>
      </c>
      <c r="AN382">
        <v>1469</v>
      </c>
      <c r="AO382" t="s">
        <v>334</v>
      </c>
      <c r="AP382">
        <v>2.41</v>
      </c>
      <c r="AQ382">
        <v>1.99</v>
      </c>
      <c r="AR382">
        <v>2.06</v>
      </c>
      <c r="AS382">
        <v>6.94</v>
      </c>
    </row>
    <row r="383" spans="1:45" x14ac:dyDescent="0.25">
      <c r="A383">
        <v>4029</v>
      </c>
      <c r="B383" t="s">
        <v>368</v>
      </c>
      <c r="C383">
        <v>0</v>
      </c>
      <c r="D383" t="s">
        <v>471</v>
      </c>
      <c r="E383" t="s">
        <v>318</v>
      </c>
      <c r="F383" t="s">
        <v>338</v>
      </c>
      <c r="G383">
        <v>3.29</v>
      </c>
      <c r="H383">
        <v>3.96</v>
      </c>
      <c r="I383">
        <v>4.93</v>
      </c>
      <c r="J383">
        <v>3.23</v>
      </c>
      <c r="K383">
        <v>13.13</v>
      </c>
      <c r="L383">
        <v>2.68</v>
      </c>
      <c r="M383">
        <v>2.0099999999999998</v>
      </c>
      <c r="N383">
        <v>124.3</v>
      </c>
      <c r="O383">
        <v>2.08</v>
      </c>
      <c r="P383">
        <v>1.36</v>
      </c>
      <c r="Q383">
        <v>2.57</v>
      </c>
      <c r="R383">
        <v>2.4900000000000002</v>
      </c>
      <c r="S383">
        <v>4.83</v>
      </c>
      <c r="T383">
        <v>2.33</v>
      </c>
      <c r="U383">
        <v>0.85</v>
      </c>
      <c r="V383">
        <v>2.85</v>
      </c>
      <c r="W383">
        <v>2.8</v>
      </c>
      <c r="X383">
        <v>2.97</v>
      </c>
      <c r="Y383">
        <v>2.95</v>
      </c>
      <c r="Z383">
        <v>81.06</v>
      </c>
      <c r="AA383">
        <v>2.79</v>
      </c>
      <c r="AB383">
        <v>2.91</v>
      </c>
      <c r="AC383">
        <v>2.8</v>
      </c>
      <c r="AD383">
        <v>2.66</v>
      </c>
      <c r="AE383">
        <v>0.56000000000000005</v>
      </c>
      <c r="AF383">
        <v>2.11</v>
      </c>
      <c r="AG383">
        <v>2.83</v>
      </c>
      <c r="AH383">
        <v>91.91</v>
      </c>
      <c r="AI383">
        <v>107.38</v>
      </c>
      <c r="AJ383">
        <v>14.79</v>
      </c>
      <c r="AK383">
        <v>610.11</v>
      </c>
      <c r="AL383">
        <v>3.03</v>
      </c>
      <c r="AM383">
        <v>12.93</v>
      </c>
      <c r="AN383">
        <v>867.17</v>
      </c>
      <c r="AO383" t="s">
        <v>334</v>
      </c>
      <c r="AP383">
        <v>2.41</v>
      </c>
      <c r="AQ383">
        <v>3.81</v>
      </c>
      <c r="AR383">
        <v>2.06</v>
      </c>
      <c r="AS383">
        <v>6.94</v>
      </c>
    </row>
    <row r="384" spans="1:45" x14ac:dyDescent="0.25">
      <c r="A384">
        <v>4031</v>
      </c>
      <c r="B384" t="s">
        <v>370</v>
      </c>
      <c r="C384">
        <v>0</v>
      </c>
      <c r="D384" t="s">
        <v>471</v>
      </c>
      <c r="E384" t="s">
        <v>318</v>
      </c>
      <c r="F384" t="s">
        <v>338</v>
      </c>
      <c r="G384">
        <v>3.29</v>
      </c>
      <c r="H384">
        <v>34.15</v>
      </c>
      <c r="I384">
        <v>4.93</v>
      </c>
      <c r="J384">
        <v>3.23</v>
      </c>
      <c r="K384">
        <v>11.24</v>
      </c>
      <c r="L384">
        <v>2.68</v>
      </c>
      <c r="M384">
        <v>2.0099999999999998</v>
      </c>
      <c r="N384">
        <v>64.56</v>
      </c>
      <c r="O384">
        <v>4.03</v>
      </c>
      <c r="P384">
        <v>6.27</v>
      </c>
      <c r="Q384">
        <v>8.9</v>
      </c>
      <c r="R384">
        <v>2.4900000000000002</v>
      </c>
      <c r="S384">
        <v>4.83</v>
      </c>
      <c r="T384">
        <v>2.33</v>
      </c>
      <c r="U384">
        <v>0.85</v>
      </c>
      <c r="V384">
        <v>2.85</v>
      </c>
      <c r="W384">
        <v>2.8</v>
      </c>
      <c r="X384">
        <v>2.97</v>
      </c>
      <c r="Y384">
        <v>2.95</v>
      </c>
      <c r="Z384">
        <v>11.19</v>
      </c>
      <c r="AA384">
        <v>2.79</v>
      </c>
      <c r="AB384">
        <v>2.91</v>
      </c>
      <c r="AC384">
        <v>2.8</v>
      </c>
      <c r="AD384">
        <v>2.66</v>
      </c>
      <c r="AE384">
        <v>3.25</v>
      </c>
      <c r="AF384">
        <v>2.11</v>
      </c>
      <c r="AG384">
        <v>2.92</v>
      </c>
      <c r="AH384">
        <v>32.270000000000003</v>
      </c>
      <c r="AI384">
        <v>44.95</v>
      </c>
      <c r="AJ384">
        <v>19.260000000000002</v>
      </c>
      <c r="AK384">
        <v>714.91</v>
      </c>
      <c r="AL384">
        <v>3.03</v>
      </c>
      <c r="AM384">
        <v>6.74</v>
      </c>
      <c r="AN384">
        <v>509.25</v>
      </c>
      <c r="AO384" t="s">
        <v>334</v>
      </c>
      <c r="AP384">
        <v>2.4300000000000002</v>
      </c>
      <c r="AQ384">
        <v>3.08</v>
      </c>
      <c r="AR384">
        <v>2.06</v>
      </c>
      <c r="AS384">
        <v>12.45</v>
      </c>
    </row>
    <row r="385" spans="1:45" x14ac:dyDescent="0.25">
      <c r="A385">
        <v>4033</v>
      </c>
      <c r="B385" t="s">
        <v>372</v>
      </c>
      <c r="C385">
        <v>0</v>
      </c>
      <c r="D385" t="s">
        <v>471</v>
      </c>
      <c r="E385" t="s">
        <v>318</v>
      </c>
      <c r="F385" t="s">
        <v>338</v>
      </c>
      <c r="G385">
        <v>3.29</v>
      </c>
      <c r="H385">
        <v>68.650000000000006</v>
      </c>
      <c r="I385">
        <v>4.93</v>
      </c>
      <c r="J385">
        <v>3.23</v>
      </c>
      <c r="K385">
        <v>4.4800000000000004</v>
      </c>
      <c r="L385">
        <v>2.68</v>
      </c>
      <c r="M385">
        <v>2.4300000000000002</v>
      </c>
      <c r="N385">
        <v>7.22</v>
      </c>
      <c r="O385">
        <v>2.77</v>
      </c>
      <c r="P385">
        <v>1.36</v>
      </c>
      <c r="Q385">
        <v>2.57</v>
      </c>
      <c r="R385">
        <v>2.4900000000000002</v>
      </c>
      <c r="S385">
        <v>4.83</v>
      </c>
      <c r="T385">
        <v>2.33</v>
      </c>
      <c r="U385">
        <v>0.85</v>
      </c>
      <c r="V385">
        <v>2.85</v>
      </c>
      <c r="W385">
        <v>2.8</v>
      </c>
      <c r="X385">
        <v>2.97</v>
      </c>
      <c r="Y385">
        <v>2.95</v>
      </c>
      <c r="Z385">
        <v>3.36</v>
      </c>
      <c r="AA385">
        <v>2.79</v>
      </c>
      <c r="AB385">
        <v>2.91</v>
      </c>
      <c r="AC385">
        <v>2.8</v>
      </c>
      <c r="AD385">
        <v>2.66</v>
      </c>
      <c r="AE385">
        <v>0.56000000000000005</v>
      </c>
      <c r="AF385">
        <v>2.11</v>
      </c>
      <c r="AG385">
        <v>2.83</v>
      </c>
      <c r="AH385">
        <v>42.85</v>
      </c>
      <c r="AI385">
        <v>169.08</v>
      </c>
      <c r="AJ385">
        <v>3.3</v>
      </c>
      <c r="AK385">
        <v>489.6</v>
      </c>
      <c r="AL385">
        <v>3.03</v>
      </c>
      <c r="AM385">
        <v>7.49</v>
      </c>
      <c r="AN385">
        <v>562.04999999999995</v>
      </c>
      <c r="AO385" t="s">
        <v>334</v>
      </c>
      <c r="AP385">
        <v>2.41</v>
      </c>
      <c r="AQ385">
        <v>3.05</v>
      </c>
      <c r="AR385">
        <v>2.06</v>
      </c>
      <c r="AS385">
        <v>8.98</v>
      </c>
    </row>
    <row r="386" spans="1:45" x14ac:dyDescent="0.25">
      <c r="A386">
        <v>4034</v>
      </c>
      <c r="B386" t="s">
        <v>373</v>
      </c>
      <c r="C386">
        <v>0</v>
      </c>
      <c r="D386" t="s">
        <v>471</v>
      </c>
      <c r="E386" t="s">
        <v>318</v>
      </c>
      <c r="F386" t="s">
        <v>338</v>
      </c>
      <c r="G386">
        <v>3.29</v>
      </c>
      <c r="H386">
        <v>56.55</v>
      </c>
      <c r="I386">
        <v>5.33</v>
      </c>
      <c r="J386">
        <v>3.23</v>
      </c>
      <c r="K386">
        <v>15.08</v>
      </c>
      <c r="L386">
        <v>2.68</v>
      </c>
      <c r="M386">
        <v>3.53</v>
      </c>
      <c r="N386">
        <v>29.16</v>
      </c>
      <c r="O386">
        <v>3.77</v>
      </c>
      <c r="P386">
        <v>2.71</v>
      </c>
      <c r="Q386">
        <v>2.57</v>
      </c>
      <c r="R386">
        <v>2.4900000000000002</v>
      </c>
      <c r="S386">
        <v>4.83</v>
      </c>
      <c r="T386">
        <v>2.33</v>
      </c>
      <c r="U386">
        <v>0.85</v>
      </c>
      <c r="V386">
        <v>2.85</v>
      </c>
      <c r="W386">
        <v>2.8</v>
      </c>
      <c r="X386">
        <v>2.97</v>
      </c>
      <c r="Y386">
        <v>2.95</v>
      </c>
      <c r="Z386">
        <v>18.66</v>
      </c>
      <c r="AA386">
        <v>2.79</v>
      </c>
      <c r="AB386">
        <v>2.91</v>
      </c>
      <c r="AC386">
        <v>2.8</v>
      </c>
      <c r="AD386">
        <v>2.66</v>
      </c>
      <c r="AE386">
        <v>0.56000000000000005</v>
      </c>
      <c r="AF386">
        <v>2.11</v>
      </c>
      <c r="AG386">
        <v>2.83</v>
      </c>
      <c r="AH386">
        <v>124.1</v>
      </c>
      <c r="AI386">
        <v>188.96</v>
      </c>
      <c r="AJ386">
        <v>3.3</v>
      </c>
      <c r="AK386">
        <v>676.26</v>
      </c>
      <c r="AL386">
        <v>3.03</v>
      </c>
      <c r="AM386">
        <v>10.79</v>
      </c>
      <c r="AN386">
        <v>596.66999999999996</v>
      </c>
      <c r="AO386" t="s">
        <v>334</v>
      </c>
      <c r="AP386">
        <v>2.41</v>
      </c>
      <c r="AQ386">
        <v>5.79</v>
      </c>
      <c r="AR386">
        <v>2.06</v>
      </c>
      <c r="AS386">
        <v>6.94</v>
      </c>
    </row>
    <row r="387" spans="1:45" x14ac:dyDescent="0.25">
      <c r="A387">
        <v>4035</v>
      </c>
      <c r="B387" t="s">
        <v>374</v>
      </c>
      <c r="C387">
        <v>0</v>
      </c>
      <c r="D387" t="s">
        <v>471</v>
      </c>
      <c r="E387" t="s">
        <v>318</v>
      </c>
      <c r="F387" t="s">
        <v>338</v>
      </c>
      <c r="G387">
        <v>3.29</v>
      </c>
      <c r="H387">
        <v>20.85</v>
      </c>
      <c r="I387">
        <v>4.93</v>
      </c>
      <c r="J387">
        <v>3.23</v>
      </c>
      <c r="K387">
        <v>7.68</v>
      </c>
      <c r="L387">
        <v>2.68</v>
      </c>
      <c r="M387">
        <v>2.0099999999999998</v>
      </c>
      <c r="N387">
        <v>13.25</v>
      </c>
      <c r="O387">
        <v>1.45</v>
      </c>
      <c r="P387">
        <v>1.88</v>
      </c>
      <c r="Q387">
        <v>2.57</v>
      </c>
      <c r="R387">
        <v>2.4900000000000002</v>
      </c>
      <c r="S387">
        <v>4.83</v>
      </c>
      <c r="T387">
        <v>2.33</v>
      </c>
      <c r="U387">
        <v>0.85</v>
      </c>
      <c r="V387">
        <v>2.85</v>
      </c>
      <c r="W387">
        <v>2.8</v>
      </c>
      <c r="X387">
        <v>2.97</v>
      </c>
      <c r="Y387">
        <v>2.95</v>
      </c>
      <c r="Z387">
        <v>2.68</v>
      </c>
      <c r="AA387">
        <v>2.79</v>
      </c>
      <c r="AB387">
        <v>2.91</v>
      </c>
      <c r="AC387">
        <v>2.8</v>
      </c>
      <c r="AD387">
        <v>2.66</v>
      </c>
      <c r="AE387">
        <v>0.56000000000000005</v>
      </c>
      <c r="AF387">
        <v>2.11</v>
      </c>
      <c r="AG387">
        <v>2.83</v>
      </c>
      <c r="AH387">
        <v>23.42</v>
      </c>
      <c r="AI387">
        <v>94.46</v>
      </c>
      <c r="AJ387">
        <v>3.3</v>
      </c>
      <c r="AK387">
        <v>556.28</v>
      </c>
      <c r="AL387">
        <v>3.03</v>
      </c>
      <c r="AM387">
        <v>4.51</v>
      </c>
      <c r="AN387">
        <v>311.77</v>
      </c>
      <c r="AO387" t="s">
        <v>334</v>
      </c>
      <c r="AP387">
        <v>2.41</v>
      </c>
      <c r="AQ387">
        <v>3.2</v>
      </c>
      <c r="AR387">
        <v>2.06</v>
      </c>
      <c r="AS387">
        <v>6.94</v>
      </c>
    </row>
    <row r="388" spans="1:45" x14ac:dyDescent="0.25">
      <c r="A388">
        <v>4036</v>
      </c>
      <c r="B388" t="s">
        <v>375</v>
      </c>
      <c r="C388">
        <v>0</v>
      </c>
      <c r="D388" t="s">
        <v>471</v>
      </c>
      <c r="E388" t="s">
        <v>318</v>
      </c>
      <c r="F388" t="s">
        <v>338</v>
      </c>
      <c r="G388">
        <v>3.29</v>
      </c>
      <c r="H388">
        <v>41.18</v>
      </c>
      <c r="I388">
        <v>7.18</v>
      </c>
      <c r="J388">
        <v>3.23</v>
      </c>
      <c r="K388">
        <v>13.13</v>
      </c>
      <c r="L388">
        <v>6.86</v>
      </c>
      <c r="M388">
        <v>7.03</v>
      </c>
      <c r="N388">
        <v>33.68</v>
      </c>
      <c r="O388">
        <v>4.84</v>
      </c>
      <c r="P388">
        <v>1.96</v>
      </c>
      <c r="Q388">
        <v>2.57</v>
      </c>
      <c r="R388">
        <v>2.4900000000000002</v>
      </c>
      <c r="S388">
        <v>4.83</v>
      </c>
      <c r="T388">
        <v>2.33</v>
      </c>
      <c r="U388">
        <v>0.85</v>
      </c>
      <c r="V388">
        <v>4.6399999999999997</v>
      </c>
      <c r="W388">
        <v>2.8</v>
      </c>
      <c r="X388">
        <v>2.97</v>
      </c>
      <c r="Y388">
        <v>2.95</v>
      </c>
      <c r="Z388">
        <v>2.68</v>
      </c>
      <c r="AA388">
        <v>2.79</v>
      </c>
      <c r="AB388">
        <v>2.91</v>
      </c>
      <c r="AC388">
        <v>2.8</v>
      </c>
      <c r="AD388">
        <v>2.66</v>
      </c>
      <c r="AE388">
        <v>0.56000000000000005</v>
      </c>
      <c r="AF388">
        <v>2.11</v>
      </c>
      <c r="AG388">
        <v>2.83</v>
      </c>
      <c r="AH388">
        <v>99.96</v>
      </c>
      <c r="AI388">
        <v>426.89</v>
      </c>
      <c r="AJ388">
        <v>3.3</v>
      </c>
      <c r="AK388">
        <v>1003</v>
      </c>
      <c r="AL388">
        <v>3.03</v>
      </c>
      <c r="AM388">
        <v>16.41</v>
      </c>
      <c r="AN388">
        <v>1737</v>
      </c>
      <c r="AO388" t="s">
        <v>334</v>
      </c>
      <c r="AP388">
        <v>2.41</v>
      </c>
      <c r="AQ388">
        <v>7.13</v>
      </c>
      <c r="AR388">
        <v>2.06</v>
      </c>
      <c r="AS388">
        <v>6.94</v>
      </c>
    </row>
    <row r="389" spans="1:45" x14ac:dyDescent="0.25">
      <c r="A389">
        <v>4037</v>
      </c>
      <c r="B389" t="s">
        <v>376</v>
      </c>
      <c r="C389">
        <v>0</v>
      </c>
      <c r="D389" t="s">
        <v>471</v>
      </c>
      <c r="E389" t="s">
        <v>318</v>
      </c>
      <c r="F389" t="s">
        <v>338</v>
      </c>
      <c r="G389">
        <v>63.66</v>
      </c>
      <c r="H389">
        <v>87.32</v>
      </c>
      <c r="I389">
        <v>303.2</v>
      </c>
      <c r="J389">
        <v>65.010000000000005</v>
      </c>
      <c r="K389">
        <v>240.97</v>
      </c>
      <c r="L389">
        <v>168.74</v>
      </c>
      <c r="M389">
        <v>145.19</v>
      </c>
      <c r="N389">
        <v>89.18</v>
      </c>
      <c r="O389">
        <v>124.59</v>
      </c>
      <c r="P389">
        <v>223.33</v>
      </c>
      <c r="Q389">
        <v>61.2</v>
      </c>
      <c r="R389">
        <v>231.18</v>
      </c>
      <c r="S389">
        <v>1133</v>
      </c>
      <c r="T389">
        <v>42.39</v>
      </c>
      <c r="U389">
        <v>0.85</v>
      </c>
      <c r="V389">
        <v>11.05</v>
      </c>
      <c r="W389">
        <v>48.72</v>
      </c>
      <c r="X389">
        <v>57.65</v>
      </c>
      <c r="Y389">
        <v>23.99</v>
      </c>
      <c r="Z389">
        <v>37.47</v>
      </c>
      <c r="AA389">
        <v>6.12</v>
      </c>
      <c r="AB389">
        <v>4.76</v>
      </c>
      <c r="AC389">
        <v>42.77</v>
      </c>
      <c r="AD389">
        <v>229.78</v>
      </c>
      <c r="AE389">
        <v>30.46</v>
      </c>
      <c r="AF389">
        <v>2.4500000000000002</v>
      </c>
      <c r="AG389">
        <v>82.9</v>
      </c>
      <c r="AH389">
        <v>104.65</v>
      </c>
      <c r="AI389">
        <v>205.8</v>
      </c>
      <c r="AJ389">
        <v>78.55</v>
      </c>
      <c r="AK389">
        <v>1131</v>
      </c>
      <c r="AL389">
        <v>36.25</v>
      </c>
      <c r="AM389">
        <v>151.32</v>
      </c>
      <c r="AN389">
        <v>1068</v>
      </c>
      <c r="AO389" t="s">
        <v>334</v>
      </c>
      <c r="AP389">
        <v>12.89</v>
      </c>
      <c r="AQ389">
        <v>42.42</v>
      </c>
      <c r="AR389">
        <v>12.13</v>
      </c>
      <c r="AS389">
        <v>729.85</v>
      </c>
    </row>
    <row r="390" spans="1:45" x14ac:dyDescent="0.25">
      <c r="A390">
        <v>4038</v>
      </c>
      <c r="B390" t="s">
        <v>377</v>
      </c>
      <c r="C390">
        <v>0</v>
      </c>
      <c r="D390" t="s">
        <v>471</v>
      </c>
      <c r="E390" t="s">
        <v>318</v>
      </c>
      <c r="F390" t="s">
        <v>338</v>
      </c>
      <c r="G390">
        <v>104.85</v>
      </c>
      <c r="H390">
        <v>39.76</v>
      </c>
      <c r="I390">
        <v>86.62</v>
      </c>
      <c r="J390">
        <v>21.61</v>
      </c>
      <c r="K390">
        <v>29.73</v>
      </c>
      <c r="L390">
        <v>51.19</v>
      </c>
      <c r="M390">
        <v>13.71</v>
      </c>
      <c r="N390">
        <v>98.09</v>
      </c>
      <c r="O390">
        <v>11.14</v>
      </c>
      <c r="P390">
        <v>104.01</v>
      </c>
      <c r="Q390">
        <v>161.1</v>
      </c>
      <c r="R390">
        <v>22.87</v>
      </c>
      <c r="S390">
        <v>63.61</v>
      </c>
      <c r="T390">
        <v>28.39</v>
      </c>
      <c r="U390">
        <v>0.85</v>
      </c>
      <c r="V390">
        <v>2.85</v>
      </c>
      <c r="W390">
        <v>2.8</v>
      </c>
      <c r="X390">
        <v>10.5</v>
      </c>
      <c r="Y390">
        <v>3.03</v>
      </c>
      <c r="Z390">
        <v>13.83</v>
      </c>
      <c r="AA390">
        <v>23.66</v>
      </c>
      <c r="AB390">
        <v>2.91</v>
      </c>
      <c r="AC390">
        <v>2.8</v>
      </c>
      <c r="AD390">
        <v>24.07</v>
      </c>
      <c r="AE390">
        <v>0.95</v>
      </c>
      <c r="AF390">
        <v>2.11</v>
      </c>
      <c r="AG390">
        <v>37.950000000000003</v>
      </c>
      <c r="AH390">
        <v>72.709999999999994</v>
      </c>
      <c r="AI390">
        <v>210.81</v>
      </c>
      <c r="AJ390">
        <v>19.260000000000002</v>
      </c>
      <c r="AK390">
        <v>815.76</v>
      </c>
      <c r="AL390">
        <v>8.68</v>
      </c>
      <c r="AM390">
        <v>56.56</v>
      </c>
      <c r="AN390">
        <v>986.93</v>
      </c>
      <c r="AO390" t="s">
        <v>334</v>
      </c>
      <c r="AP390">
        <v>2.4900000000000002</v>
      </c>
      <c r="AQ390">
        <v>13.03</v>
      </c>
      <c r="AR390">
        <v>2.06</v>
      </c>
      <c r="AS390">
        <v>174.44</v>
      </c>
    </row>
    <row r="391" spans="1:45" x14ac:dyDescent="0.25">
      <c r="A391">
        <v>4041</v>
      </c>
      <c r="B391" t="s">
        <v>380</v>
      </c>
      <c r="C391">
        <v>0</v>
      </c>
      <c r="D391" t="s">
        <v>471</v>
      </c>
      <c r="E391" t="s">
        <v>318</v>
      </c>
      <c r="F391" t="s">
        <v>338</v>
      </c>
      <c r="G391">
        <v>3.29</v>
      </c>
      <c r="H391">
        <v>10.81</v>
      </c>
      <c r="I391">
        <v>4.93</v>
      </c>
      <c r="J391">
        <v>3.23</v>
      </c>
      <c r="K391">
        <v>4.3099999999999996</v>
      </c>
      <c r="L391">
        <v>7.17</v>
      </c>
      <c r="M391">
        <v>2.2000000000000002</v>
      </c>
      <c r="N391">
        <v>118.73</v>
      </c>
      <c r="O391">
        <v>1.45</v>
      </c>
      <c r="P391">
        <v>0.96</v>
      </c>
      <c r="Q391">
        <v>2.57</v>
      </c>
      <c r="R391">
        <v>2.4900000000000002</v>
      </c>
      <c r="S391">
        <v>4.83</v>
      </c>
      <c r="T391">
        <v>2.33</v>
      </c>
      <c r="U391">
        <v>0.85</v>
      </c>
      <c r="V391">
        <v>2.85</v>
      </c>
      <c r="W391">
        <v>2.8</v>
      </c>
      <c r="X391">
        <v>2.97</v>
      </c>
      <c r="Y391">
        <v>2.95</v>
      </c>
      <c r="Z391">
        <v>18.82</v>
      </c>
      <c r="AA391">
        <v>2.79</v>
      </c>
      <c r="AB391">
        <v>2.91</v>
      </c>
      <c r="AC391">
        <v>2.8</v>
      </c>
      <c r="AD391">
        <v>2.66</v>
      </c>
      <c r="AE391">
        <v>0.56000000000000005</v>
      </c>
      <c r="AF391">
        <v>2.11</v>
      </c>
      <c r="AG391">
        <v>2.83</v>
      </c>
      <c r="AH391">
        <v>80.84</v>
      </c>
      <c r="AI391">
        <v>88.81</v>
      </c>
      <c r="AJ391">
        <v>3.3</v>
      </c>
      <c r="AK391">
        <v>628.54999999999995</v>
      </c>
      <c r="AL391">
        <v>40.369999999999997</v>
      </c>
      <c r="AM391">
        <v>2.82</v>
      </c>
      <c r="AN391">
        <v>1232</v>
      </c>
      <c r="AO391" t="s">
        <v>334</v>
      </c>
      <c r="AP391">
        <v>2.41</v>
      </c>
      <c r="AQ391">
        <v>2.0699999999999998</v>
      </c>
      <c r="AR391">
        <v>2.06</v>
      </c>
      <c r="AS391">
        <v>6.94</v>
      </c>
    </row>
    <row r="392" spans="1:45" x14ac:dyDescent="0.25">
      <c r="A392">
        <v>4044</v>
      </c>
      <c r="B392" t="s">
        <v>383</v>
      </c>
      <c r="C392">
        <v>0</v>
      </c>
      <c r="D392" t="s">
        <v>471</v>
      </c>
      <c r="E392" t="s">
        <v>318</v>
      </c>
      <c r="F392" t="s">
        <v>338</v>
      </c>
      <c r="G392">
        <v>14.54</v>
      </c>
      <c r="H392">
        <v>52.45</v>
      </c>
      <c r="I392">
        <v>123.37</v>
      </c>
      <c r="J392">
        <v>97.43</v>
      </c>
      <c r="K392">
        <v>154.85</v>
      </c>
      <c r="L392">
        <v>14.2</v>
      </c>
      <c r="M392">
        <v>32.880000000000003</v>
      </c>
      <c r="N392">
        <v>142.22999999999999</v>
      </c>
      <c r="O392">
        <v>23.03</v>
      </c>
      <c r="P392">
        <v>32.74</v>
      </c>
      <c r="Q392">
        <v>36.229999999999997</v>
      </c>
      <c r="R392">
        <v>2.4900000000000002</v>
      </c>
      <c r="S392">
        <v>4.83</v>
      </c>
      <c r="T392">
        <v>6.21</v>
      </c>
      <c r="U392">
        <v>0.85</v>
      </c>
      <c r="V392">
        <v>2.85</v>
      </c>
      <c r="W392">
        <v>2.8</v>
      </c>
      <c r="X392">
        <v>9.4700000000000006</v>
      </c>
      <c r="Y392">
        <v>12.54</v>
      </c>
      <c r="Z392">
        <v>13.53</v>
      </c>
      <c r="AA392">
        <v>12.37</v>
      </c>
      <c r="AB392">
        <v>5.75</v>
      </c>
      <c r="AC392">
        <v>42.13</v>
      </c>
      <c r="AD392">
        <v>27.82</v>
      </c>
      <c r="AE392">
        <v>2.97</v>
      </c>
      <c r="AF392">
        <v>2.11</v>
      </c>
      <c r="AG392">
        <v>13.67</v>
      </c>
      <c r="AH392">
        <v>1008</v>
      </c>
      <c r="AI392">
        <v>279.47000000000003</v>
      </c>
      <c r="AJ392">
        <v>24.99</v>
      </c>
      <c r="AK392">
        <v>814.53</v>
      </c>
      <c r="AL392">
        <v>12.27</v>
      </c>
      <c r="AM392">
        <v>59.4</v>
      </c>
      <c r="AN392">
        <v>729.73</v>
      </c>
      <c r="AO392" t="s">
        <v>334</v>
      </c>
      <c r="AP392">
        <v>2.41</v>
      </c>
      <c r="AQ392">
        <v>31.26</v>
      </c>
      <c r="AR392">
        <v>5.0999999999999996</v>
      </c>
      <c r="AS392">
        <v>293.97000000000003</v>
      </c>
    </row>
    <row r="393" spans="1:45" x14ac:dyDescent="0.25">
      <c r="A393">
        <v>4044</v>
      </c>
      <c r="B393" t="s">
        <v>383</v>
      </c>
      <c r="C393">
        <v>4</v>
      </c>
      <c r="D393" t="s">
        <v>471</v>
      </c>
      <c r="E393" t="s">
        <v>318</v>
      </c>
      <c r="F393" t="s">
        <v>338</v>
      </c>
      <c r="G393">
        <v>14.54</v>
      </c>
      <c r="H393">
        <v>55.07</v>
      </c>
      <c r="I393">
        <v>122.4</v>
      </c>
      <c r="J393">
        <v>84.17</v>
      </c>
      <c r="K393">
        <v>148.6</v>
      </c>
      <c r="L393">
        <v>7.17</v>
      </c>
      <c r="M393">
        <v>25.52</v>
      </c>
      <c r="N393">
        <v>62.82</v>
      </c>
      <c r="O393">
        <v>16.670000000000002</v>
      </c>
      <c r="P393">
        <v>26.38</v>
      </c>
      <c r="Q393">
        <v>19.190000000000001</v>
      </c>
      <c r="R393">
        <v>2.4900000000000002</v>
      </c>
      <c r="S393">
        <v>4.83</v>
      </c>
      <c r="T393">
        <v>5.08</v>
      </c>
      <c r="U393">
        <v>0.85</v>
      </c>
      <c r="V393">
        <v>2.85</v>
      </c>
      <c r="W393">
        <v>2.8</v>
      </c>
      <c r="X393">
        <v>6.89</v>
      </c>
      <c r="Y393">
        <v>10.31</v>
      </c>
      <c r="Z393">
        <v>10.68</v>
      </c>
      <c r="AA393">
        <v>10.01</v>
      </c>
      <c r="AB393">
        <v>4.07</v>
      </c>
      <c r="AC393">
        <v>28.91</v>
      </c>
      <c r="AD393">
        <v>26.26</v>
      </c>
      <c r="AE393">
        <v>1.62</v>
      </c>
      <c r="AF393">
        <v>2.11</v>
      </c>
      <c r="AG393">
        <v>12.92</v>
      </c>
      <c r="AH393">
        <v>216.81</v>
      </c>
      <c r="AI393">
        <v>213.34</v>
      </c>
      <c r="AJ393">
        <v>21.5</v>
      </c>
      <c r="AK393">
        <v>915.66</v>
      </c>
      <c r="AL393">
        <v>10.82</v>
      </c>
      <c r="AM393">
        <v>57.59</v>
      </c>
      <c r="AN393">
        <v>750.84</v>
      </c>
      <c r="AO393" t="s">
        <v>334</v>
      </c>
      <c r="AP393">
        <v>2.41</v>
      </c>
      <c r="AQ393">
        <v>20.76</v>
      </c>
      <c r="AR393">
        <v>2.9</v>
      </c>
      <c r="AS393">
        <v>290.95999999999998</v>
      </c>
    </row>
    <row r="394" spans="1:45" x14ac:dyDescent="0.25">
      <c r="A394">
        <v>4044</v>
      </c>
      <c r="B394" t="s">
        <v>383</v>
      </c>
      <c r="C394">
        <v>7</v>
      </c>
      <c r="D394" t="s">
        <v>471</v>
      </c>
      <c r="E394" t="s">
        <v>318</v>
      </c>
      <c r="F394" t="s">
        <v>338</v>
      </c>
      <c r="G394">
        <v>13.5</v>
      </c>
      <c r="H394">
        <v>47.71</v>
      </c>
      <c r="I394">
        <v>114.51</v>
      </c>
      <c r="J394">
        <v>71.58</v>
      </c>
      <c r="K394">
        <v>88.05</v>
      </c>
      <c r="L394">
        <v>10.42</v>
      </c>
      <c r="M394">
        <v>26.74</v>
      </c>
      <c r="N394">
        <v>60.41</v>
      </c>
      <c r="O394">
        <v>20.67</v>
      </c>
      <c r="P394">
        <v>21.38</v>
      </c>
      <c r="Q394">
        <v>12.26</v>
      </c>
      <c r="R394">
        <v>2.4900000000000002</v>
      </c>
      <c r="S394">
        <v>4.83</v>
      </c>
      <c r="T394">
        <v>4.07</v>
      </c>
      <c r="U394">
        <v>0.85</v>
      </c>
      <c r="V394">
        <v>2.85</v>
      </c>
      <c r="W394">
        <v>2.8</v>
      </c>
      <c r="X394">
        <v>4.6500000000000004</v>
      </c>
      <c r="Y394">
        <v>10.51</v>
      </c>
      <c r="Z394">
        <v>5.78</v>
      </c>
      <c r="AA394">
        <v>7.37</v>
      </c>
      <c r="AB394">
        <v>3.36</v>
      </c>
      <c r="AC394">
        <v>14.77</v>
      </c>
      <c r="AD394">
        <v>11.83</v>
      </c>
      <c r="AE394">
        <v>1.58</v>
      </c>
      <c r="AF394">
        <v>2.11</v>
      </c>
      <c r="AG394">
        <v>8.65</v>
      </c>
      <c r="AH394">
        <v>219.15</v>
      </c>
      <c r="AI394">
        <v>203.14</v>
      </c>
      <c r="AJ394">
        <v>19.260000000000002</v>
      </c>
      <c r="AK394">
        <v>1022</v>
      </c>
      <c r="AL394">
        <v>15.95</v>
      </c>
      <c r="AM394">
        <v>52.12</v>
      </c>
      <c r="AN394">
        <v>1266</v>
      </c>
      <c r="AO394" t="s">
        <v>334</v>
      </c>
      <c r="AP394">
        <v>2.41</v>
      </c>
      <c r="AQ394">
        <v>20.94</v>
      </c>
      <c r="AR394">
        <v>2.9</v>
      </c>
      <c r="AS394">
        <v>218.27</v>
      </c>
    </row>
    <row r="395" spans="1:45" x14ac:dyDescent="0.25">
      <c r="A395">
        <v>4044</v>
      </c>
      <c r="B395" t="s">
        <v>383</v>
      </c>
      <c r="C395">
        <v>14</v>
      </c>
      <c r="D395" t="s">
        <v>471</v>
      </c>
      <c r="E395" t="s">
        <v>318</v>
      </c>
      <c r="F395" t="s">
        <v>338</v>
      </c>
      <c r="G395">
        <v>7.81</v>
      </c>
      <c r="H395">
        <v>45.19</v>
      </c>
      <c r="I395">
        <v>102.65</v>
      </c>
      <c r="J395">
        <v>60.17</v>
      </c>
      <c r="K395">
        <v>94.71</v>
      </c>
      <c r="L395">
        <v>3.15</v>
      </c>
      <c r="M395">
        <v>25</v>
      </c>
      <c r="N395">
        <v>62.42</v>
      </c>
      <c r="O395">
        <v>10.82</v>
      </c>
      <c r="P395">
        <v>13.89</v>
      </c>
      <c r="Q395">
        <v>13.01</v>
      </c>
      <c r="R395">
        <v>2.4900000000000002</v>
      </c>
      <c r="S395">
        <v>4.83</v>
      </c>
      <c r="T395">
        <v>3.41</v>
      </c>
      <c r="U395">
        <v>0.85</v>
      </c>
      <c r="V395">
        <v>2.85</v>
      </c>
      <c r="W395">
        <v>2.8</v>
      </c>
      <c r="X395">
        <v>5.01</v>
      </c>
      <c r="Y395">
        <v>10.58</v>
      </c>
      <c r="Z395">
        <v>8.24</v>
      </c>
      <c r="AA395">
        <v>6.73</v>
      </c>
      <c r="AB395">
        <v>3.98</v>
      </c>
      <c r="AC395">
        <v>18.25</v>
      </c>
      <c r="AD395">
        <v>13.92</v>
      </c>
      <c r="AE395">
        <v>1.21</v>
      </c>
      <c r="AF395">
        <v>2.11</v>
      </c>
      <c r="AG395">
        <v>8.2200000000000006</v>
      </c>
      <c r="AH395">
        <v>382.44</v>
      </c>
      <c r="AI395">
        <v>233.96</v>
      </c>
      <c r="AJ395">
        <v>13.97</v>
      </c>
      <c r="AK395">
        <v>1243</v>
      </c>
      <c r="AL395">
        <v>8.76</v>
      </c>
      <c r="AM395">
        <v>59.4</v>
      </c>
      <c r="AN395">
        <v>723.46</v>
      </c>
      <c r="AO395" t="s">
        <v>334</v>
      </c>
      <c r="AP395">
        <v>2.41</v>
      </c>
      <c r="AQ395">
        <v>30.09</v>
      </c>
      <c r="AR395">
        <v>2.06</v>
      </c>
      <c r="AS395">
        <v>212.23</v>
      </c>
    </row>
    <row r="396" spans="1:45" x14ac:dyDescent="0.25">
      <c r="A396">
        <v>4044</v>
      </c>
      <c r="B396" t="s">
        <v>383</v>
      </c>
      <c r="C396">
        <v>33</v>
      </c>
      <c r="D396" t="s">
        <v>471</v>
      </c>
      <c r="E396" t="s">
        <v>318</v>
      </c>
      <c r="F396" t="s">
        <v>338</v>
      </c>
      <c r="G396">
        <v>10.83</v>
      </c>
      <c r="H396">
        <v>49.32</v>
      </c>
      <c r="I396">
        <v>101.93</v>
      </c>
      <c r="J396">
        <v>64.81</v>
      </c>
      <c r="K396">
        <v>102.44</v>
      </c>
      <c r="L396">
        <v>2.68</v>
      </c>
      <c r="M396">
        <v>32</v>
      </c>
      <c r="N396">
        <v>53.73</v>
      </c>
      <c r="O396">
        <v>18.670000000000002</v>
      </c>
      <c r="P396">
        <v>16.09</v>
      </c>
      <c r="Q396">
        <v>14.85</v>
      </c>
      <c r="R396">
        <v>2.4900000000000002</v>
      </c>
      <c r="S396">
        <v>4.83</v>
      </c>
      <c r="T396">
        <v>3.77</v>
      </c>
      <c r="U396">
        <v>0.85</v>
      </c>
      <c r="V396">
        <v>2.85</v>
      </c>
      <c r="W396">
        <v>2.8</v>
      </c>
      <c r="X396">
        <v>5.97</v>
      </c>
      <c r="Y396">
        <v>10.24</v>
      </c>
      <c r="Z396">
        <v>10.28</v>
      </c>
      <c r="AA396">
        <v>8.31</v>
      </c>
      <c r="AB396">
        <v>3.77</v>
      </c>
      <c r="AC396">
        <v>5.23</v>
      </c>
      <c r="AD396">
        <v>12.57</v>
      </c>
      <c r="AE396">
        <v>0.56000000000000005</v>
      </c>
      <c r="AF396">
        <v>2.11</v>
      </c>
      <c r="AG396">
        <v>8.91</v>
      </c>
      <c r="AH396">
        <v>356.1</v>
      </c>
      <c r="AI396">
        <v>252.54</v>
      </c>
      <c r="AJ396">
        <v>16.61</v>
      </c>
      <c r="AK396">
        <v>1197</v>
      </c>
      <c r="AL396">
        <v>6.53</v>
      </c>
      <c r="AM396">
        <v>53.66</v>
      </c>
      <c r="AN396">
        <v>776.55</v>
      </c>
      <c r="AO396" t="s">
        <v>334</v>
      </c>
      <c r="AP396">
        <v>2.41</v>
      </c>
      <c r="AQ396">
        <v>28.73</v>
      </c>
      <c r="AR396">
        <v>2.6</v>
      </c>
      <c r="AS396">
        <v>221.25</v>
      </c>
    </row>
    <row r="397" spans="1:45" x14ac:dyDescent="0.25">
      <c r="A397">
        <v>4045</v>
      </c>
      <c r="B397" t="s">
        <v>384</v>
      </c>
      <c r="C397">
        <v>7</v>
      </c>
      <c r="D397" t="s">
        <v>471</v>
      </c>
      <c r="E397" t="s">
        <v>318</v>
      </c>
      <c r="F397" t="s">
        <v>338</v>
      </c>
      <c r="G397">
        <v>3.29</v>
      </c>
      <c r="H397">
        <v>7.07</v>
      </c>
      <c r="I397">
        <v>4.93</v>
      </c>
      <c r="J397">
        <v>3.23</v>
      </c>
      <c r="K397">
        <v>6.02</v>
      </c>
      <c r="L397">
        <v>4.22</v>
      </c>
      <c r="M397">
        <v>2.0099999999999998</v>
      </c>
      <c r="N397">
        <v>81.209999999999994</v>
      </c>
      <c r="O397">
        <v>3.77</v>
      </c>
      <c r="P397">
        <v>3.24</v>
      </c>
      <c r="Q397">
        <v>2.57</v>
      </c>
      <c r="R397">
        <v>2.4900000000000002</v>
      </c>
      <c r="S397">
        <v>4.83</v>
      </c>
      <c r="T397">
        <v>2.33</v>
      </c>
      <c r="U397">
        <v>0.85</v>
      </c>
      <c r="V397">
        <v>2.85</v>
      </c>
      <c r="W397">
        <v>2.8</v>
      </c>
      <c r="X397">
        <v>2.97</v>
      </c>
      <c r="Y397">
        <v>2.95</v>
      </c>
      <c r="Z397">
        <v>2.68</v>
      </c>
      <c r="AA397">
        <v>2.79</v>
      </c>
      <c r="AB397">
        <v>7.78</v>
      </c>
      <c r="AC397">
        <v>2.8</v>
      </c>
      <c r="AD397">
        <v>2.66</v>
      </c>
      <c r="AE397">
        <v>0.56000000000000005</v>
      </c>
      <c r="AF397">
        <v>2.11</v>
      </c>
      <c r="AG397">
        <v>2.83</v>
      </c>
      <c r="AH397">
        <v>440.39</v>
      </c>
      <c r="AI397">
        <v>37.75</v>
      </c>
      <c r="AJ397">
        <v>3.3</v>
      </c>
      <c r="AK397">
        <v>694.71</v>
      </c>
      <c r="AL397">
        <v>3.03</v>
      </c>
      <c r="AM397">
        <v>4.51</v>
      </c>
      <c r="AN397">
        <v>983.44</v>
      </c>
      <c r="AO397" t="s">
        <v>334</v>
      </c>
      <c r="AP397">
        <v>2.41</v>
      </c>
      <c r="AQ397">
        <v>11.03</v>
      </c>
      <c r="AR397">
        <v>2.06</v>
      </c>
      <c r="AS397">
        <v>6.94</v>
      </c>
    </row>
    <row r="398" spans="1:45" x14ac:dyDescent="0.25">
      <c r="A398">
        <v>4045</v>
      </c>
      <c r="B398" t="s">
        <v>384</v>
      </c>
      <c r="C398">
        <v>11</v>
      </c>
      <c r="D398" t="s">
        <v>471</v>
      </c>
      <c r="E398" t="s">
        <v>318</v>
      </c>
      <c r="F398" t="s">
        <v>338</v>
      </c>
      <c r="G398">
        <v>3.29</v>
      </c>
      <c r="H398">
        <v>3.96</v>
      </c>
      <c r="I398">
        <v>4.93</v>
      </c>
      <c r="J398">
        <v>3.23</v>
      </c>
      <c r="K398">
        <v>4.3099999999999996</v>
      </c>
      <c r="L398">
        <v>2.68</v>
      </c>
      <c r="M398">
        <v>2.0099999999999998</v>
      </c>
      <c r="N398">
        <v>60.82</v>
      </c>
      <c r="O398">
        <v>1.45</v>
      </c>
      <c r="P398">
        <v>1.02</v>
      </c>
      <c r="Q398">
        <v>2.57</v>
      </c>
      <c r="R398">
        <v>2.4900000000000002</v>
      </c>
      <c r="S398">
        <v>4.83</v>
      </c>
      <c r="T398">
        <v>2.33</v>
      </c>
      <c r="U398">
        <v>0.85</v>
      </c>
      <c r="V398">
        <v>2.85</v>
      </c>
      <c r="W398">
        <v>2.8</v>
      </c>
      <c r="X398">
        <v>2.97</v>
      </c>
      <c r="Y398">
        <v>2.95</v>
      </c>
      <c r="Z398">
        <v>18.059999999999999</v>
      </c>
      <c r="AA398">
        <v>2.79</v>
      </c>
      <c r="AB398">
        <v>2.91</v>
      </c>
      <c r="AC398">
        <v>2.8</v>
      </c>
      <c r="AD398">
        <v>2.66</v>
      </c>
      <c r="AE398">
        <v>0.56000000000000005</v>
      </c>
      <c r="AF398">
        <v>2.11</v>
      </c>
      <c r="AG398">
        <v>2.83</v>
      </c>
      <c r="AH398">
        <v>76.61</v>
      </c>
      <c r="AI398">
        <v>22.58</v>
      </c>
      <c r="AJ398">
        <v>3.3</v>
      </c>
      <c r="AK398">
        <v>651.07000000000005</v>
      </c>
      <c r="AL398">
        <v>3.03</v>
      </c>
      <c r="AM398">
        <v>2.86</v>
      </c>
      <c r="AN398">
        <v>945.13</v>
      </c>
      <c r="AO398" t="s">
        <v>334</v>
      </c>
      <c r="AP398">
        <v>2.41</v>
      </c>
      <c r="AQ398">
        <v>5.79</v>
      </c>
      <c r="AR398">
        <v>2.06</v>
      </c>
      <c r="AS398">
        <v>6.94</v>
      </c>
    </row>
    <row r="399" spans="1:45" x14ac:dyDescent="0.25">
      <c r="A399">
        <v>4045</v>
      </c>
      <c r="B399" t="s">
        <v>384</v>
      </c>
      <c r="C399">
        <v>18</v>
      </c>
      <c r="D399" t="s">
        <v>471</v>
      </c>
      <c r="E399" t="s">
        <v>318</v>
      </c>
      <c r="F399" t="s">
        <v>338</v>
      </c>
      <c r="G399">
        <v>3.29</v>
      </c>
      <c r="H399">
        <v>4.41</v>
      </c>
      <c r="I399">
        <v>4.93</v>
      </c>
      <c r="J399">
        <v>3.23</v>
      </c>
      <c r="K399">
        <v>4.3099999999999996</v>
      </c>
      <c r="L399">
        <v>2.68</v>
      </c>
      <c r="M399">
        <v>2.0099999999999998</v>
      </c>
      <c r="N399">
        <v>87.64</v>
      </c>
      <c r="O399">
        <v>0.97</v>
      </c>
      <c r="P399">
        <v>0.93</v>
      </c>
      <c r="Q399">
        <v>2.57</v>
      </c>
      <c r="R399">
        <v>2.4900000000000002</v>
      </c>
      <c r="S399">
        <v>4.83</v>
      </c>
      <c r="T399">
        <v>2.33</v>
      </c>
      <c r="U399">
        <v>0.85</v>
      </c>
      <c r="V399">
        <v>2.85</v>
      </c>
      <c r="W399">
        <v>2.8</v>
      </c>
      <c r="X399">
        <v>2.97</v>
      </c>
      <c r="Y399">
        <v>2.95</v>
      </c>
      <c r="Z399">
        <v>10.119999999999999</v>
      </c>
      <c r="AA399">
        <v>2.79</v>
      </c>
      <c r="AB399">
        <v>2.91</v>
      </c>
      <c r="AC399">
        <v>2.8</v>
      </c>
      <c r="AD399">
        <v>2.66</v>
      </c>
      <c r="AE399">
        <v>0.56000000000000005</v>
      </c>
      <c r="AF399">
        <v>2.11</v>
      </c>
      <c r="AG399">
        <v>2.83</v>
      </c>
      <c r="AH399">
        <v>72.709999999999994</v>
      </c>
      <c r="AI399">
        <v>29.65</v>
      </c>
      <c r="AJ399">
        <v>3.3</v>
      </c>
      <c r="AK399">
        <v>722.25</v>
      </c>
      <c r="AL399">
        <v>3.03</v>
      </c>
      <c r="AM399">
        <v>5.25</v>
      </c>
      <c r="AN399">
        <v>1029</v>
      </c>
      <c r="AO399" t="s">
        <v>334</v>
      </c>
      <c r="AP399">
        <v>2.41</v>
      </c>
      <c r="AQ399">
        <v>6.45</v>
      </c>
      <c r="AR399">
        <v>2.06</v>
      </c>
      <c r="AS399">
        <v>6.94</v>
      </c>
    </row>
    <row r="400" spans="1:45" x14ac:dyDescent="0.25">
      <c r="A400">
        <v>4045</v>
      </c>
      <c r="B400" t="s">
        <v>384</v>
      </c>
      <c r="C400">
        <v>33</v>
      </c>
      <c r="D400" t="s">
        <v>471</v>
      </c>
      <c r="E400" t="s">
        <v>318</v>
      </c>
      <c r="F400" t="s">
        <v>338</v>
      </c>
      <c r="G400">
        <v>3.29</v>
      </c>
      <c r="H400">
        <v>3.96</v>
      </c>
      <c r="I400">
        <v>4.93</v>
      </c>
      <c r="J400">
        <v>3.23</v>
      </c>
      <c r="K400">
        <v>4.3099999999999996</v>
      </c>
      <c r="L400">
        <v>2.68</v>
      </c>
      <c r="M400">
        <v>2.0099999999999998</v>
      </c>
      <c r="N400">
        <v>7.22</v>
      </c>
      <c r="O400">
        <v>0.97</v>
      </c>
      <c r="P400">
        <v>0.93</v>
      </c>
      <c r="Q400">
        <v>2.57</v>
      </c>
      <c r="R400">
        <v>2.4900000000000002</v>
      </c>
      <c r="S400">
        <v>4.83</v>
      </c>
      <c r="T400">
        <v>2.33</v>
      </c>
      <c r="U400">
        <v>0.85</v>
      </c>
      <c r="V400">
        <v>2.85</v>
      </c>
      <c r="W400">
        <v>2.8</v>
      </c>
      <c r="X400">
        <v>2.97</v>
      </c>
      <c r="Y400">
        <v>2.95</v>
      </c>
      <c r="Z400">
        <v>5.81</v>
      </c>
      <c r="AA400">
        <v>2.79</v>
      </c>
      <c r="AB400">
        <v>2.91</v>
      </c>
      <c r="AC400">
        <v>2.8</v>
      </c>
      <c r="AD400">
        <v>2.66</v>
      </c>
      <c r="AE400">
        <v>0.56000000000000005</v>
      </c>
      <c r="AF400">
        <v>2.11</v>
      </c>
      <c r="AG400">
        <v>2.83</v>
      </c>
      <c r="AH400">
        <v>57.59</v>
      </c>
      <c r="AI400">
        <v>20.88</v>
      </c>
      <c r="AJ400">
        <v>3.3</v>
      </c>
      <c r="AK400">
        <v>843.66</v>
      </c>
      <c r="AL400">
        <v>3.03</v>
      </c>
      <c r="AM400">
        <v>2.82</v>
      </c>
      <c r="AN400">
        <v>713.2</v>
      </c>
      <c r="AO400" t="s">
        <v>334</v>
      </c>
      <c r="AP400">
        <v>2.41</v>
      </c>
      <c r="AQ400">
        <v>4.84</v>
      </c>
      <c r="AR400">
        <v>2.06</v>
      </c>
      <c r="AS400">
        <v>6.94</v>
      </c>
    </row>
    <row r="401" spans="1:45" x14ac:dyDescent="0.25">
      <c r="A401">
        <v>4046</v>
      </c>
      <c r="B401" t="s">
        <v>385</v>
      </c>
      <c r="C401">
        <v>33</v>
      </c>
      <c r="D401" t="s">
        <v>471</v>
      </c>
      <c r="E401" t="s">
        <v>318</v>
      </c>
      <c r="F401" t="s">
        <v>338</v>
      </c>
      <c r="G401">
        <v>3.29</v>
      </c>
      <c r="H401">
        <v>5.98</v>
      </c>
      <c r="I401">
        <v>4.93</v>
      </c>
      <c r="J401">
        <v>3.23</v>
      </c>
      <c r="K401">
        <v>4.3099999999999996</v>
      </c>
      <c r="L401">
        <v>2.68</v>
      </c>
      <c r="M401">
        <v>2.0099999999999998</v>
      </c>
      <c r="N401">
        <v>55.53</v>
      </c>
      <c r="O401">
        <v>3.26</v>
      </c>
      <c r="P401">
        <v>2.97</v>
      </c>
      <c r="Q401">
        <v>4.17</v>
      </c>
      <c r="R401">
        <v>2.4900000000000002</v>
      </c>
      <c r="S401">
        <v>4.83</v>
      </c>
      <c r="T401">
        <v>2.33</v>
      </c>
      <c r="U401">
        <v>0.85</v>
      </c>
      <c r="V401">
        <v>2.85</v>
      </c>
      <c r="W401">
        <v>2.8</v>
      </c>
      <c r="X401">
        <v>2.97</v>
      </c>
      <c r="Y401">
        <v>2.95</v>
      </c>
      <c r="Z401">
        <v>14.36</v>
      </c>
      <c r="AA401">
        <v>2.79</v>
      </c>
      <c r="AB401">
        <v>33.159999999999997</v>
      </c>
      <c r="AC401">
        <v>2.8</v>
      </c>
      <c r="AD401">
        <v>2.66</v>
      </c>
      <c r="AE401">
        <v>3.25</v>
      </c>
      <c r="AF401">
        <v>2.11</v>
      </c>
      <c r="AG401">
        <v>2.83</v>
      </c>
      <c r="AH401">
        <v>63.15</v>
      </c>
      <c r="AI401">
        <v>45.83</v>
      </c>
      <c r="AJ401">
        <v>15.58</v>
      </c>
      <c r="AK401">
        <v>817.3</v>
      </c>
      <c r="AL401">
        <v>3.03</v>
      </c>
      <c r="AM401">
        <v>2.82</v>
      </c>
      <c r="AN401">
        <v>911.57</v>
      </c>
      <c r="AO401" t="s">
        <v>334</v>
      </c>
      <c r="AP401">
        <v>2.41</v>
      </c>
      <c r="AQ401">
        <v>7.26</v>
      </c>
      <c r="AR401">
        <v>2.06</v>
      </c>
      <c r="AS401">
        <v>6.94</v>
      </c>
    </row>
    <row r="402" spans="1:45" x14ac:dyDescent="0.25">
      <c r="A402">
        <v>4047</v>
      </c>
      <c r="B402" t="s">
        <v>386</v>
      </c>
      <c r="C402">
        <v>7</v>
      </c>
      <c r="D402" t="s">
        <v>471</v>
      </c>
      <c r="E402" t="s">
        <v>318</v>
      </c>
      <c r="F402" t="s">
        <v>338</v>
      </c>
      <c r="G402">
        <v>26.13</v>
      </c>
      <c r="H402">
        <v>5.31</v>
      </c>
      <c r="I402">
        <v>11.63</v>
      </c>
      <c r="J402">
        <v>3.23</v>
      </c>
      <c r="K402">
        <v>11.24</v>
      </c>
      <c r="L402">
        <v>2.68</v>
      </c>
      <c r="M402">
        <v>2.0099999999999998</v>
      </c>
      <c r="N402">
        <v>100.43</v>
      </c>
      <c r="O402">
        <v>4.5599999999999996</v>
      </c>
      <c r="P402">
        <v>4.46</v>
      </c>
      <c r="Q402">
        <v>2.57</v>
      </c>
      <c r="R402">
        <v>2.4900000000000002</v>
      </c>
      <c r="S402">
        <v>4.83</v>
      </c>
      <c r="T402">
        <v>2.33</v>
      </c>
      <c r="U402">
        <v>0.85</v>
      </c>
      <c r="V402">
        <v>2.85</v>
      </c>
      <c r="W402">
        <v>2.8</v>
      </c>
      <c r="X402">
        <v>2.97</v>
      </c>
      <c r="Y402">
        <v>2.95</v>
      </c>
      <c r="Z402">
        <v>8.16</v>
      </c>
      <c r="AA402">
        <v>2.79</v>
      </c>
      <c r="AB402">
        <v>2.91</v>
      </c>
      <c r="AC402">
        <v>2.8</v>
      </c>
      <c r="AD402">
        <v>2.76</v>
      </c>
      <c r="AE402">
        <v>1.92</v>
      </c>
      <c r="AF402">
        <v>2.11</v>
      </c>
      <c r="AG402">
        <v>2.83</v>
      </c>
      <c r="AH402">
        <v>90.59</v>
      </c>
      <c r="AI402">
        <v>33.69</v>
      </c>
      <c r="AJ402">
        <v>5.24</v>
      </c>
      <c r="AK402">
        <v>879.21</v>
      </c>
      <c r="AL402">
        <v>3.03</v>
      </c>
      <c r="AM402">
        <v>14.86</v>
      </c>
      <c r="AN402">
        <v>3240</v>
      </c>
      <c r="AO402" t="s">
        <v>334</v>
      </c>
      <c r="AP402">
        <v>2.41</v>
      </c>
      <c r="AQ402">
        <v>6.65</v>
      </c>
      <c r="AR402">
        <v>2.06</v>
      </c>
      <c r="AS402">
        <v>13.61</v>
      </c>
    </row>
    <row r="403" spans="1:45" x14ac:dyDescent="0.25">
      <c r="A403">
        <v>4047</v>
      </c>
      <c r="B403" t="s">
        <v>386</v>
      </c>
      <c r="C403">
        <v>14</v>
      </c>
      <c r="D403" t="s">
        <v>471</v>
      </c>
      <c r="E403" t="s">
        <v>318</v>
      </c>
      <c r="F403" t="s">
        <v>338</v>
      </c>
      <c r="G403">
        <v>6.4</v>
      </c>
      <c r="H403">
        <v>4.8600000000000003</v>
      </c>
      <c r="I403">
        <v>4.93</v>
      </c>
      <c r="J403">
        <v>3.23</v>
      </c>
      <c r="K403">
        <v>4.3099999999999996</v>
      </c>
      <c r="L403">
        <v>2.68</v>
      </c>
      <c r="M403">
        <v>2.0099999999999998</v>
      </c>
      <c r="N403">
        <v>115.42</v>
      </c>
      <c r="O403">
        <v>2.77</v>
      </c>
      <c r="P403">
        <v>2.21</v>
      </c>
      <c r="Q403">
        <v>2.57</v>
      </c>
      <c r="R403">
        <v>2.4900000000000002</v>
      </c>
      <c r="S403">
        <v>4.83</v>
      </c>
      <c r="T403">
        <v>2.33</v>
      </c>
      <c r="U403">
        <v>0.85</v>
      </c>
      <c r="V403">
        <v>2.85</v>
      </c>
      <c r="W403">
        <v>2.8</v>
      </c>
      <c r="X403">
        <v>2.97</v>
      </c>
      <c r="Y403">
        <v>2.95</v>
      </c>
      <c r="Z403">
        <v>33.979999999999997</v>
      </c>
      <c r="AA403">
        <v>2.79</v>
      </c>
      <c r="AB403">
        <v>2.91</v>
      </c>
      <c r="AC403">
        <v>2.8</v>
      </c>
      <c r="AD403">
        <v>2.66</v>
      </c>
      <c r="AE403">
        <v>1.97</v>
      </c>
      <c r="AF403">
        <v>2.11</v>
      </c>
      <c r="AG403">
        <v>2.83</v>
      </c>
      <c r="AH403">
        <v>79.959999999999994</v>
      </c>
      <c r="AI403">
        <v>47.65</v>
      </c>
      <c r="AJ403">
        <v>5.24</v>
      </c>
      <c r="AK403">
        <v>789.8</v>
      </c>
      <c r="AL403">
        <v>3.03</v>
      </c>
      <c r="AM403">
        <v>7.12</v>
      </c>
      <c r="AN403">
        <v>1413</v>
      </c>
      <c r="AO403" t="s">
        <v>334</v>
      </c>
      <c r="AP403">
        <v>2.41</v>
      </c>
      <c r="AQ403">
        <v>5.79</v>
      </c>
      <c r="AR403">
        <v>2.06</v>
      </c>
      <c r="AS403">
        <v>6.94</v>
      </c>
    </row>
    <row r="404" spans="1:45" x14ac:dyDescent="0.25">
      <c r="A404">
        <v>4047</v>
      </c>
      <c r="B404" t="s">
        <v>386</v>
      </c>
      <c r="C404">
        <v>33</v>
      </c>
      <c r="D404" t="s">
        <v>471</v>
      </c>
      <c r="E404" t="s">
        <v>318</v>
      </c>
      <c r="F404" t="s">
        <v>338</v>
      </c>
      <c r="G404">
        <v>3.29</v>
      </c>
      <c r="H404">
        <v>3.96</v>
      </c>
      <c r="I404">
        <v>6.26</v>
      </c>
      <c r="J404">
        <v>3.23</v>
      </c>
      <c r="K404">
        <v>4.3099999999999996</v>
      </c>
      <c r="L404">
        <v>2.68</v>
      </c>
      <c r="M404">
        <v>2.0099999999999998</v>
      </c>
      <c r="N404">
        <v>32.67</v>
      </c>
      <c r="O404">
        <v>2.08</v>
      </c>
      <c r="P404">
        <v>3.7</v>
      </c>
      <c r="Q404">
        <v>2.57</v>
      </c>
      <c r="R404">
        <v>2.4900000000000002</v>
      </c>
      <c r="S404">
        <v>4.83</v>
      </c>
      <c r="T404">
        <v>2.33</v>
      </c>
      <c r="U404">
        <v>0.85</v>
      </c>
      <c r="V404">
        <v>2.85</v>
      </c>
      <c r="W404">
        <v>2.8</v>
      </c>
      <c r="X404">
        <v>2.97</v>
      </c>
      <c r="Y404">
        <v>2.95</v>
      </c>
      <c r="Z404">
        <v>16.2</v>
      </c>
      <c r="AA404">
        <v>2.79</v>
      </c>
      <c r="AB404">
        <v>2.91</v>
      </c>
      <c r="AC404">
        <v>2.8</v>
      </c>
      <c r="AD404">
        <v>3.54</v>
      </c>
      <c r="AE404">
        <v>2.0699999999999998</v>
      </c>
      <c r="AF404">
        <v>2.11</v>
      </c>
      <c r="AG404">
        <v>2.83</v>
      </c>
      <c r="AH404">
        <v>234.54</v>
      </c>
      <c r="AI404">
        <v>73.33</v>
      </c>
      <c r="AJ404">
        <v>5.24</v>
      </c>
      <c r="AK404">
        <v>861.93</v>
      </c>
      <c r="AL404">
        <v>3.03</v>
      </c>
      <c r="AM404">
        <v>6.56</v>
      </c>
      <c r="AN404">
        <v>999.73</v>
      </c>
      <c r="AO404" t="s">
        <v>334</v>
      </c>
      <c r="AP404">
        <v>2.41</v>
      </c>
      <c r="AQ404">
        <v>6.86</v>
      </c>
      <c r="AR404">
        <v>2.06</v>
      </c>
      <c r="AS404">
        <v>14.77</v>
      </c>
    </row>
    <row r="405" spans="1:45" x14ac:dyDescent="0.25">
      <c r="A405">
        <v>4049</v>
      </c>
      <c r="B405" t="s">
        <v>388</v>
      </c>
      <c r="C405">
        <v>0</v>
      </c>
      <c r="D405" t="s">
        <v>471</v>
      </c>
      <c r="E405" t="s">
        <v>318</v>
      </c>
      <c r="F405" t="s">
        <v>338</v>
      </c>
      <c r="G405">
        <v>3.29</v>
      </c>
      <c r="H405">
        <v>3.96</v>
      </c>
      <c r="I405">
        <v>8.99</v>
      </c>
      <c r="J405">
        <v>3.23</v>
      </c>
      <c r="K405">
        <v>11.24</v>
      </c>
      <c r="L405">
        <v>11.43</v>
      </c>
      <c r="M405">
        <v>2.0099999999999998</v>
      </c>
      <c r="N405">
        <v>140.26</v>
      </c>
      <c r="O405">
        <v>1.86</v>
      </c>
      <c r="P405">
        <v>1.96</v>
      </c>
      <c r="Q405">
        <v>2.57</v>
      </c>
      <c r="R405">
        <v>2.4900000000000002</v>
      </c>
      <c r="S405">
        <v>4.83</v>
      </c>
      <c r="T405">
        <v>2.33</v>
      </c>
      <c r="U405">
        <v>0.85</v>
      </c>
      <c r="V405">
        <v>2.85</v>
      </c>
      <c r="W405">
        <v>2.8</v>
      </c>
      <c r="X405">
        <v>2.97</v>
      </c>
      <c r="Y405">
        <v>2.95</v>
      </c>
      <c r="Z405">
        <v>23.51</v>
      </c>
      <c r="AA405">
        <v>2.79</v>
      </c>
      <c r="AB405">
        <v>2.91</v>
      </c>
      <c r="AC405">
        <v>2.8</v>
      </c>
      <c r="AD405">
        <v>2.66</v>
      </c>
      <c r="AE405">
        <v>1.08</v>
      </c>
      <c r="AF405">
        <v>2.11</v>
      </c>
      <c r="AG405">
        <v>2.83</v>
      </c>
      <c r="AH405">
        <v>178.99</v>
      </c>
      <c r="AI405">
        <v>71</v>
      </c>
      <c r="AJ405">
        <v>3.3</v>
      </c>
      <c r="AK405">
        <v>1160</v>
      </c>
      <c r="AL405">
        <v>3.03</v>
      </c>
      <c r="AM405">
        <v>2.82</v>
      </c>
      <c r="AN405">
        <v>826.37</v>
      </c>
      <c r="AO405" t="s">
        <v>334</v>
      </c>
      <c r="AP405">
        <v>2.41</v>
      </c>
      <c r="AQ405">
        <v>4.84</v>
      </c>
      <c r="AR405">
        <v>2.06</v>
      </c>
      <c r="AS405">
        <v>6.94</v>
      </c>
    </row>
    <row r="406" spans="1:45" x14ac:dyDescent="0.25">
      <c r="A406">
        <v>4049</v>
      </c>
      <c r="B406" t="s">
        <v>388</v>
      </c>
      <c r="C406">
        <v>33</v>
      </c>
      <c r="D406" t="s">
        <v>471</v>
      </c>
      <c r="E406" t="s">
        <v>318</v>
      </c>
      <c r="F406" t="s">
        <v>338</v>
      </c>
      <c r="G406">
        <v>3.29</v>
      </c>
      <c r="H406">
        <v>6.42</v>
      </c>
      <c r="I406">
        <v>8.99</v>
      </c>
      <c r="J406">
        <v>3.23</v>
      </c>
      <c r="K406">
        <v>15.08</v>
      </c>
      <c r="L406">
        <v>10.42</v>
      </c>
      <c r="M406">
        <v>2.0099999999999998</v>
      </c>
      <c r="N406">
        <v>29.53</v>
      </c>
      <c r="O406">
        <v>3.26</v>
      </c>
      <c r="P406">
        <v>2.29</v>
      </c>
      <c r="Q406">
        <v>2.57</v>
      </c>
      <c r="R406">
        <v>2.4900000000000002</v>
      </c>
      <c r="S406">
        <v>4.83</v>
      </c>
      <c r="T406">
        <v>2.33</v>
      </c>
      <c r="U406">
        <v>0.85</v>
      </c>
      <c r="V406">
        <v>2.85</v>
      </c>
      <c r="W406">
        <v>2.8</v>
      </c>
      <c r="X406">
        <v>2.97</v>
      </c>
      <c r="Y406">
        <v>2.95</v>
      </c>
      <c r="Z406">
        <v>28.72</v>
      </c>
      <c r="AA406">
        <v>2.79</v>
      </c>
      <c r="AB406">
        <v>2.91</v>
      </c>
      <c r="AC406">
        <v>4.7</v>
      </c>
      <c r="AD406">
        <v>2.66</v>
      </c>
      <c r="AE406">
        <v>0.61</v>
      </c>
      <c r="AF406">
        <v>2.11</v>
      </c>
      <c r="AG406">
        <v>2.83</v>
      </c>
      <c r="AH406">
        <v>123.33</v>
      </c>
      <c r="AI406">
        <v>65.61</v>
      </c>
      <c r="AJ406">
        <v>3.3</v>
      </c>
      <c r="AK406">
        <v>955.4</v>
      </c>
      <c r="AL406">
        <v>3.03</v>
      </c>
      <c r="AM406">
        <v>4.32</v>
      </c>
      <c r="AN406">
        <v>1107</v>
      </c>
      <c r="AO406" t="s">
        <v>334</v>
      </c>
      <c r="AP406">
        <v>2.41</v>
      </c>
      <c r="AQ406">
        <v>4.78</v>
      </c>
      <c r="AR406">
        <v>2.06</v>
      </c>
      <c r="AS406">
        <v>7.83</v>
      </c>
    </row>
    <row r="407" spans="1:45" x14ac:dyDescent="0.25">
      <c r="A407">
        <v>4052</v>
      </c>
      <c r="B407" t="s">
        <v>391</v>
      </c>
      <c r="C407">
        <v>0</v>
      </c>
      <c r="D407" t="s">
        <v>471</v>
      </c>
      <c r="E407" t="s">
        <v>318</v>
      </c>
      <c r="F407" t="s">
        <v>338</v>
      </c>
      <c r="G407">
        <v>3.29</v>
      </c>
      <c r="H407">
        <v>23.08</v>
      </c>
      <c r="I407">
        <v>27.95</v>
      </c>
      <c r="J407">
        <v>3.23</v>
      </c>
      <c r="K407">
        <v>4.3099999999999996</v>
      </c>
      <c r="L407">
        <v>3.68</v>
      </c>
      <c r="M407">
        <v>5.85</v>
      </c>
      <c r="N407">
        <v>173.27</v>
      </c>
      <c r="O407">
        <v>1.08</v>
      </c>
      <c r="P407">
        <v>1.22</v>
      </c>
      <c r="Q407">
        <v>2.57</v>
      </c>
      <c r="R407">
        <v>2.4900000000000002</v>
      </c>
      <c r="S407">
        <v>4.83</v>
      </c>
      <c r="T407">
        <v>2.33</v>
      </c>
      <c r="U407">
        <v>0.85</v>
      </c>
      <c r="V407">
        <v>2.85</v>
      </c>
      <c r="W407">
        <v>2.8</v>
      </c>
      <c r="X407">
        <v>2.97</v>
      </c>
      <c r="Y407">
        <v>2.95</v>
      </c>
      <c r="Z407">
        <v>2.68</v>
      </c>
      <c r="AA407">
        <v>2.79</v>
      </c>
      <c r="AB407">
        <v>2.91</v>
      </c>
      <c r="AC407">
        <v>2.8</v>
      </c>
      <c r="AD407">
        <v>2.66</v>
      </c>
      <c r="AE407">
        <v>0.56000000000000005</v>
      </c>
      <c r="AF407">
        <v>2.11</v>
      </c>
      <c r="AG407">
        <v>2.83</v>
      </c>
      <c r="AH407">
        <v>54.62</v>
      </c>
      <c r="AI407">
        <v>110.09</v>
      </c>
      <c r="AJ407">
        <v>8.83</v>
      </c>
      <c r="AK407">
        <v>542.24</v>
      </c>
      <c r="AL407">
        <v>3.03</v>
      </c>
      <c r="AM407">
        <v>3.04</v>
      </c>
      <c r="AN407">
        <v>315.83</v>
      </c>
      <c r="AO407" t="s">
        <v>334</v>
      </c>
      <c r="AP407">
        <v>2.41</v>
      </c>
      <c r="AQ407">
        <v>3.2</v>
      </c>
      <c r="AR407">
        <v>2.06</v>
      </c>
      <c r="AS407">
        <v>6.94</v>
      </c>
    </row>
    <row r="408" spans="1:45" x14ac:dyDescent="0.25">
      <c r="A408">
        <v>4053</v>
      </c>
      <c r="B408" t="s">
        <v>392</v>
      </c>
      <c r="C408">
        <v>0</v>
      </c>
      <c r="D408" t="s">
        <v>471</v>
      </c>
      <c r="E408" t="s">
        <v>318</v>
      </c>
      <c r="F408" t="s">
        <v>338</v>
      </c>
      <c r="G408">
        <v>20.170000000000002</v>
      </c>
      <c r="H408">
        <v>3.96</v>
      </c>
      <c r="I408">
        <v>4.93</v>
      </c>
      <c r="J408">
        <v>23.92</v>
      </c>
      <c r="K408">
        <v>6.02</v>
      </c>
      <c r="L408">
        <v>6.25</v>
      </c>
      <c r="M408">
        <v>2.0099999999999998</v>
      </c>
      <c r="N408">
        <v>7.22</v>
      </c>
      <c r="O408">
        <v>0.97</v>
      </c>
      <c r="P408">
        <v>57.3</v>
      </c>
      <c r="Q408">
        <v>2.57</v>
      </c>
      <c r="R408">
        <v>2.4900000000000002</v>
      </c>
      <c r="S408">
        <v>4.83</v>
      </c>
      <c r="T408">
        <v>2.33</v>
      </c>
      <c r="U408">
        <v>0.85</v>
      </c>
      <c r="V408">
        <v>2.85</v>
      </c>
      <c r="W408">
        <v>2.8</v>
      </c>
      <c r="X408">
        <v>2.97</v>
      </c>
      <c r="Y408">
        <v>2.95</v>
      </c>
      <c r="Z408">
        <v>7.77</v>
      </c>
      <c r="AA408">
        <v>2.79</v>
      </c>
      <c r="AB408">
        <v>2.91</v>
      </c>
      <c r="AC408">
        <v>2.8</v>
      </c>
      <c r="AD408">
        <v>36.96</v>
      </c>
      <c r="AE408">
        <v>12.66</v>
      </c>
      <c r="AF408">
        <v>2.11</v>
      </c>
      <c r="AG408">
        <v>12.13</v>
      </c>
      <c r="AH408">
        <v>75.02</v>
      </c>
      <c r="AI408">
        <v>69.84</v>
      </c>
      <c r="AJ408">
        <v>3.3</v>
      </c>
      <c r="AK408">
        <v>760.16</v>
      </c>
      <c r="AL408">
        <v>3.03</v>
      </c>
      <c r="AM408">
        <v>19.420000000000002</v>
      </c>
      <c r="AN408">
        <v>189.17</v>
      </c>
      <c r="AO408" t="s">
        <v>334</v>
      </c>
      <c r="AP408">
        <v>2.41</v>
      </c>
      <c r="AQ408">
        <v>2.68</v>
      </c>
      <c r="AR408">
        <v>2.06</v>
      </c>
      <c r="AS408">
        <v>81.93</v>
      </c>
    </row>
    <row r="409" spans="1:45" x14ac:dyDescent="0.25">
      <c r="A409">
        <v>4054</v>
      </c>
      <c r="B409" t="s">
        <v>393</v>
      </c>
      <c r="C409">
        <v>0</v>
      </c>
      <c r="D409" t="s">
        <v>471</v>
      </c>
      <c r="E409" t="s">
        <v>318</v>
      </c>
      <c r="F409" t="s">
        <v>338</v>
      </c>
      <c r="G409">
        <v>18.47</v>
      </c>
      <c r="H409">
        <v>19.2</v>
      </c>
      <c r="I409">
        <v>82.1</v>
      </c>
      <c r="J409">
        <v>125.53</v>
      </c>
      <c r="K409">
        <v>11.24</v>
      </c>
      <c r="L409">
        <v>5.95</v>
      </c>
      <c r="M409">
        <v>2.78</v>
      </c>
      <c r="N409">
        <v>7.22</v>
      </c>
      <c r="O409">
        <v>1.26</v>
      </c>
      <c r="P409">
        <v>41.4</v>
      </c>
      <c r="Q409">
        <v>2.57</v>
      </c>
      <c r="R409">
        <v>2.4900000000000002</v>
      </c>
      <c r="S409">
        <v>4.83</v>
      </c>
      <c r="T409">
        <v>2.33</v>
      </c>
      <c r="U409">
        <v>0.85</v>
      </c>
      <c r="V409">
        <v>2.85</v>
      </c>
      <c r="W409">
        <v>2.8</v>
      </c>
      <c r="X409">
        <v>22.94</v>
      </c>
      <c r="Y409">
        <v>2.95</v>
      </c>
      <c r="Z409">
        <v>5.39</v>
      </c>
      <c r="AA409">
        <v>2.79</v>
      </c>
      <c r="AB409">
        <v>2.91</v>
      </c>
      <c r="AC409">
        <v>2.8</v>
      </c>
      <c r="AD409">
        <v>75.77</v>
      </c>
      <c r="AE409">
        <v>28.02</v>
      </c>
      <c r="AF409">
        <v>54.92</v>
      </c>
      <c r="AG409">
        <v>21.22</v>
      </c>
      <c r="AH409">
        <v>46.65</v>
      </c>
      <c r="AI409">
        <v>66.52</v>
      </c>
      <c r="AJ409">
        <v>7.1</v>
      </c>
      <c r="AK409">
        <v>617.17999999999995</v>
      </c>
      <c r="AL409">
        <v>3.9</v>
      </c>
      <c r="AM409">
        <v>74.91</v>
      </c>
      <c r="AN409">
        <v>210.14</v>
      </c>
      <c r="AO409" t="s">
        <v>334</v>
      </c>
      <c r="AP409">
        <v>2.41</v>
      </c>
      <c r="AQ409">
        <v>4.43</v>
      </c>
      <c r="AR409">
        <v>2.06</v>
      </c>
      <c r="AS409">
        <v>335.18</v>
      </c>
    </row>
    <row r="410" spans="1:45" x14ac:dyDescent="0.25">
      <c r="A410">
        <v>4057</v>
      </c>
      <c r="B410" t="s">
        <v>396</v>
      </c>
      <c r="C410">
        <v>0</v>
      </c>
      <c r="D410" t="s">
        <v>471</v>
      </c>
      <c r="E410" t="s">
        <v>318</v>
      </c>
      <c r="F410" t="s">
        <v>338</v>
      </c>
      <c r="G410">
        <v>13.92</v>
      </c>
      <c r="H410">
        <v>50.38</v>
      </c>
      <c r="I410">
        <v>14.18</v>
      </c>
      <c r="J410">
        <v>4.45</v>
      </c>
      <c r="K410">
        <v>19.11</v>
      </c>
      <c r="L410">
        <v>18.5</v>
      </c>
      <c r="M410">
        <v>21.53</v>
      </c>
      <c r="N410">
        <v>200.09</v>
      </c>
      <c r="O410">
        <v>58.61</v>
      </c>
      <c r="P410">
        <v>15.16</v>
      </c>
      <c r="Q410">
        <v>189.56</v>
      </c>
      <c r="R410">
        <v>2.4900000000000002</v>
      </c>
      <c r="S410">
        <v>47.22</v>
      </c>
      <c r="T410">
        <v>2.33</v>
      </c>
      <c r="U410">
        <v>0.85</v>
      </c>
      <c r="V410">
        <v>58.1</v>
      </c>
      <c r="W410">
        <v>7.42</v>
      </c>
      <c r="X410">
        <v>12.55</v>
      </c>
      <c r="Y410">
        <v>2.95</v>
      </c>
      <c r="Z410">
        <v>26.64</v>
      </c>
      <c r="AA410">
        <v>2.79</v>
      </c>
      <c r="AB410">
        <v>2.91</v>
      </c>
      <c r="AC410">
        <v>2.8</v>
      </c>
      <c r="AD410">
        <v>2.66</v>
      </c>
      <c r="AE410">
        <v>48.05</v>
      </c>
      <c r="AF410">
        <v>2.11</v>
      </c>
      <c r="AG410">
        <v>3.7</v>
      </c>
      <c r="AH410">
        <v>195.08</v>
      </c>
      <c r="AI410">
        <v>175.52</v>
      </c>
      <c r="AJ410">
        <v>113.63</v>
      </c>
      <c r="AK410">
        <v>637.53</v>
      </c>
      <c r="AL410">
        <v>3.03</v>
      </c>
      <c r="AM410">
        <v>17.420000000000002</v>
      </c>
      <c r="AN410">
        <v>1596</v>
      </c>
      <c r="AO410" t="s">
        <v>334</v>
      </c>
      <c r="AP410">
        <v>7.81</v>
      </c>
      <c r="AQ410">
        <v>5.43</v>
      </c>
      <c r="AR410">
        <v>35.49</v>
      </c>
      <c r="AS410">
        <v>49.35</v>
      </c>
    </row>
    <row r="411" spans="1:45" x14ac:dyDescent="0.25">
      <c r="A411">
        <v>4059</v>
      </c>
      <c r="B411" t="s">
        <v>398</v>
      </c>
      <c r="C411">
        <v>0</v>
      </c>
      <c r="D411" t="s">
        <v>471</v>
      </c>
      <c r="E411" t="s">
        <v>318</v>
      </c>
      <c r="F411" t="s">
        <v>338</v>
      </c>
      <c r="G411">
        <v>3.29</v>
      </c>
      <c r="H411">
        <v>45.74</v>
      </c>
      <c r="I411">
        <v>4.93</v>
      </c>
      <c r="J411">
        <v>3.23</v>
      </c>
      <c r="K411">
        <v>4.3099999999999996</v>
      </c>
      <c r="L411">
        <v>4.5</v>
      </c>
      <c r="M411">
        <v>2.66</v>
      </c>
      <c r="N411">
        <v>7.22</v>
      </c>
      <c r="O411">
        <v>0.97</v>
      </c>
      <c r="P411">
        <v>1.1499999999999999</v>
      </c>
      <c r="Q411">
        <v>2.57</v>
      </c>
      <c r="R411">
        <v>2.4900000000000002</v>
      </c>
      <c r="S411">
        <v>4.83</v>
      </c>
      <c r="T411">
        <v>2.33</v>
      </c>
      <c r="U411">
        <v>0.85</v>
      </c>
      <c r="V411">
        <v>2.85</v>
      </c>
      <c r="W411">
        <v>2.8</v>
      </c>
      <c r="X411">
        <v>2.97</v>
      </c>
      <c r="Y411">
        <v>2.95</v>
      </c>
      <c r="Z411">
        <v>2.68</v>
      </c>
      <c r="AA411">
        <v>2.79</v>
      </c>
      <c r="AB411">
        <v>2.91</v>
      </c>
      <c r="AC411">
        <v>2.8</v>
      </c>
      <c r="AD411">
        <v>2.66</v>
      </c>
      <c r="AE411">
        <v>0.56000000000000005</v>
      </c>
      <c r="AF411">
        <v>2.11</v>
      </c>
      <c r="AG411">
        <v>2.83</v>
      </c>
      <c r="AH411">
        <v>32.450000000000003</v>
      </c>
      <c r="AI411">
        <v>191.45</v>
      </c>
      <c r="AJ411">
        <v>3.3</v>
      </c>
      <c r="AK411">
        <v>246.25</v>
      </c>
      <c r="AL411">
        <v>3.03</v>
      </c>
      <c r="AM411">
        <v>3.04</v>
      </c>
      <c r="AN411">
        <v>406.72</v>
      </c>
      <c r="AO411" t="s">
        <v>334</v>
      </c>
      <c r="AP411">
        <v>2.41</v>
      </c>
      <c r="AQ411">
        <v>2.31</v>
      </c>
      <c r="AR411">
        <v>2.06</v>
      </c>
      <c r="AS411">
        <v>6.94</v>
      </c>
    </row>
    <row r="412" spans="1:45" x14ac:dyDescent="0.25">
      <c r="A412">
        <v>4059</v>
      </c>
      <c r="B412" t="s">
        <v>398</v>
      </c>
      <c r="C412">
        <v>31</v>
      </c>
      <c r="D412" t="s">
        <v>471</v>
      </c>
      <c r="E412" t="s">
        <v>318</v>
      </c>
      <c r="F412" t="s">
        <v>338</v>
      </c>
      <c r="G412">
        <v>3.29</v>
      </c>
      <c r="H412">
        <v>39.03</v>
      </c>
      <c r="I412">
        <v>4.93</v>
      </c>
      <c r="J412">
        <v>3.23</v>
      </c>
      <c r="K412">
        <v>4.4800000000000004</v>
      </c>
      <c r="L412">
        <v>2.68</v>
      </c>
      <c r="M412">
        <v>2.0099999999999998</v>
      </c>
      <c r="N412">
        <v>7.22</v>
      </c>
      <c r="O412">
        <v>0.97</v>
      </c>
      <c r="P412">
        <v>0.93</v>
      </c>
      <c r="Q412">
        <v>2.57</v>
      </c>
      <c r="R412">
        <v>2.4900000000000002</v>
      </c>
      <c r="S412">
        <v>4.83</v>
      </c>
      <c r="T412">
        <v>2.33</v>
      </c>
      <c r="U412">
        <v>0.85</v>
      </c>
      <c r="V412">
        <v>2.85</v>
      </c>
      <c r="W412">
        <v>2.8</v>
      </c>
      <c r="X412">
        <v>2.97</v>
      </c>
      <c r="Y412">
        <v>2.95</v>
      </c>
      <c r="Z412">
        <v>2.68</v>
      </c>
      <c r="AA412">
        <v>2.79</v>
      </c>
      <c r="AB412">
        <v>2.91</v>
      </c>
      <c r="AC412">
        <v>2.8</v>
      </c>
      <c r="AD412">
        <v>2.66</v>
      </c>
      <c r="AE412">
        <v>0.56000000000000005</v>
      </c>
      <c r="AF412">
        <v>2.11</v>
      </c>
      <c r="AG412">
        <v>2.83</v>
      </c>
      <c r="AH412">
        <v>61.75</v>
      </c>
      <c r="AI412">
        <v>151.47999999999999</v>
      </c>
      <c r="AJ412">
        <v>3.3</v>
      </c>
      <c r="AK412">
        <v>471.75</v>
      </c>
      <c r="AL412">
        <v>3.03</v>
      </c>
      <c r="AM412">
        <v>2.82</v>
      </c>
      <c r="AN412">
        <v>685.31</v>
      </c>
      <c r="AO412" t="s">
        <v>334</v>
      </c>
      <c r="AP412">
        <v>2.41</v>
      </c>
      <c r="AQ412">
        <v>2.4</v>
      </c>
      <c r="AR412">
        <v>2.06</v>
      </c>
      <c r="AS412">
        <v>6.94</v>
      </c>
    </row>
    <row r="413" spans="1:45" x14ac:dyDescent="0.25">
      <c r="A413">
        <v>4061</v>
      </c>
      <c r="B413" t="s">
        <v>400</v>
      </c>
      <c r="C413">
        <v>0</v>
      </c>
      <c r="D413" t="s">
        <v>471</v>
      </c>
      <c r="E413" t="s">
        <v>318</v>
      </c>
      <c r="F413" t="s">
        <v>338</v>
      </c>
      <c r="G413">
        <v>3.29</v>
      </c>
      <c r="H413">
        <v>33.1</v>
      </c>
      <c r="I413">
        <v>4.93</v>
      </c>
      <c r="J413">
        <v>3.23</v>
      </c>
      <c r="K413">
        <v>6.02</v>
      </c>
      <c r="L413">
        <v>2.68</v>
      </c>
      <c r="M413">
        <v>2.0099999999999998</v>
      </c>
      <c r="N413">
        <v>7.22</v>
      </c>
      <c r="O413">
        <v>0.97</v>
      </c>
      <c r="P413">
        <v>0.93</v>
      </c>
      <c r="Q413">
        <v>2.57</v>
      </c>
      <c r="R413">
        <v>2.4900000000000002</v>
      </c>
      <c r="S413">
        <v>4.83</v>
      </c>
      <c r="T413">
        <v>2.33</v>
      </c>
      <c r="U413">
        <v>0.85</v>
      </c>
      <c r="V413">
        <v>2.85</v>
      </c>
      <c r="W413">
        <v>2.8</v>
      </c>
      <c r="X413">
        <v>2.97</v>
      </c>
      <c r="Y413">
        <v>2.95</v>
      </c>
      <c r="Z413">
        <v>2.68</v>
      </c>
      <c r="AA413">
        <v>2.79</v>
      </c>
      <c r="AB413">
        <v>2.91</v>
      </c>
      <c r="AC413">
        <v>2.8</v>
      </c>
      <c r="AD413">
        <v>2.66</v>
      </c>
      <c r="AE413">
        <v>0.56000000000000005</v>
      </c>
      <c r="AF413">
        <v>2.11</v>
      </c>
      <c r="AG413">
        <v>2.83</v>
      </c>
      <c r="AH413">
        <v>7.58</v>
      </c>
      <c r="AI413">
        <v>108.49</v>
      </c>
      <c r="AJ413">
        <v>3.3</v>
      </c>
      <c r="AK413">
        <v>449.76</v>
      </c>
      <c r="AL413">
        <v>3.03</v>
      </c>
      <c r="AM413">
        <v>2.82</v>
      </c>
      <c r="AN413">
        <v>538.21</v>
      </c>
      <c r="AO413" t="s">
        <v>334</v>
      </c>
      <c r="AP413">
        <v>2.41</v>
      </c>
      <c r="AQ413">
        <v>1.22</v>
      </c>
      <c r="AR413">
        <v>2.06</v>
      </c>
      <c r="AS413">
        <v>6.94</v>
      </c>
    </row>
    <row r="414" spans="1:45" x14ac:dyDescent="0.25">
      <c r="A414">
        <v>4061</v>
      </c>
      <c r="B414" t="s">
        <v>400</v>
      </c>
      <c r="C414">
        <v>29</v>
      </c>
      <c r="D414" t="s">
        <v>471</v>
      </c>
      <c r="E414" t="s">
        <v>318</v>
      </c>
      <c r="F414" t="s">
        <v>338</v>
      </c>
      <c r="G414">
        <v>3.29</v>
      </c>
      <c r="H414">
        <v>52.45</v>
      </c>
      <c r="I414">
        <v>4.93</v>
      </c>
      <c r="J414">
        <v>3.23</v>
      </c>
      <c r="K414">
        <v>9.42</v>
      </c>
      <c r="L414">
        <v>2.68</v>
      </c>
      <c r="M414">
        <v>2.0099999999999998</v>
      </c>
      <c r="N414">
        <v>7.22</v>
      </c>
      <c r="O414">
        <v>0.97</v>
      </c>
      <c r="P414">
        <v>0.93</v>
      </c>
      <c r="Q414">
        <v>2.57</v>
      </c>
      <c r="R414">
        <v>2.4900000000000002</v>
      </c>
      <c r="S414">
        <v>4.83</v>
      </c>
      <c r="T414">
        <v>2.33</v>
      </c>
      <c r="U414">
        <v>0.85</v>
      </c>
      <c r="V414">
        <v>2.85</v>
      </c>
      <c r="W414">
        <v>2.8</v>
      </c>
      <c r="X414">
        <v>2.97</v>
      </c>
      <c r="Y414">
        <v>2.95</v>
      </c>
      <c r="Z414">
        <v>2.68</v>
      </c>
      <c r="AA414">
        <v>2.79</v>
      </c>
      <c r="AB414">
        <v>2.91</v>
      </c>
      <c r="AC414">
        <v>2.8</v>
      </c>
      <c r="AD414">
        <v>2.66</v>
      </c>
      <c r="AE414">
        <v>0.56000000000000005</v>
      </c>
      <c r="AF414">
        <v>2.11</v>
      </c>
      <c r="AG414">
        <v>2.83</v>
      </c>
      <c r="AH414">
        <v>10.09</v>
      </c>
      <c r="AI414">
        <v>124.97</v>
      </c>
      <c r="AJ414">
        <v>3.3</v>
      </c>
      <c r="AK414">
        <v>453.2</v>
      </c>
      <c r="AL414">
        <v>3.03</v>
      </c>
      <c r="AM414">
        <v>2.82</v>
      </c>
      <c r="AN414">
        <v>516.63</v>
      </c>
      <c r="AO414" t="s">
        <v>334</v>
      </c>
      <c r="AP414">
        <v>2.41</v>
      </c>
      <c r="AQ414">
        <v>1.41</v>
      </c>
      <c r="AR414">
        <v>2.06</v>
      </c>
      <c r="AS414">
        <v>6.94</v>
      </c>
    </row>
    <row r="415" spans="1:45" x14ac:dyDescent="0.25">
      <c r="A415">
        <v>4062</v>
      </c>
      <c r="B415" t="s">
        <v>401</v>
      </c>
      <c r="C415">
        <v>0</v>
      </c>
      <c r="D415" t="s">
        <v>471</v>
      </c>
      <c r="E415" t="s">
        <v>318</v>
      </c>
      <c r="F415" t="s">
        <v>338</v>
      </c>
      <c r="G415">
        <v>4.55</v>
      </c>
      <c r="H415">
        <v>33.75</v>
      </c>
      <c r="I415">
        <v>50.24</v>
      </c>
      <c r="J415">
        <v>11.96</v>
      </c>
      <c r="K415">
        <v>4.3099999999999996</v>
      </c>
      <c r="L415">
        <v>2.68</v>
      </c>
      <c r="M415">
        <v>5</v>
      </c>
      <c r="N415">
        <v>54.86</v>
      </c>
      <c r="O415">
        <v>1.86</v>
      </c>
      <c r="P415">
        <v>14.12</v>
      </c>
      <c r="Q415">
        <v>2.57</v>
      </c>
      <c r="R415">
        <v>2.4900000000000002</v>
      </c>
      <c r="S415">
        <v>4.83</v>
      </c>
      <c r="T415">
        <v>2.5</v>
      </c>
      <c r="U415">
        <v>0.85</v>
      </c>
      <c r="V415">
        <v>2.85</v>
      </c>
      <c r="W415">
        <v>2.8</v>
      </c>
      <c r="X415">
        <v>2.97</v>
      </c>
      <c r="Y415">
        <v>2.95</v>
      </c>
      <c r="Z415">
        <v>7.84</v>
      </c>
      <c r="AA415">
        <v>2.79</v>
      </c>
      <c r="AB415">
        <v>2.91</v>
      </c>
      <c r="AC415">
        <v>2.8</v>
      </c>
      <c r="AD415">
        <v>18.190000000000001</v>
      </c>
      <c r="AE415">
        <v>0.56000000000000005</v>
      </c>
      <c r="AF415">
        <v>2.11</v>
      </c>
      <c r="AG415">
        <v>6.27</v>
      </c>
      <c r="AH415">
        <v>115.86</v>
      </c>
      <c r="AI415">
        <v>58.22</v>
      </c>
      <c r="AJ415">
        <v>8.15</v>
      </c>
      <c r="AK415">
        <v>646.46</v>
      </c>
      <c r="AL415">
        <v>3.03</v>
      </c>
      <c r="AM415">
        <v>13.11</v>
      </c>
      <c r="AN415">
        <v>673.93</v>
      </c>
      <c r="AO415" t="s">
        <v>334</v>
      </c>
      <c r="AP415">
        <v>2.41</v>
      </c>
      <c r="AQ415">
        <v>2.1</v>
      </c>
      <c r="AR415">
        <v>2.06</v>
      </c>
      <c r="AS415">
        <v>42.96</v>
      </c>
    </row>
    <row r="416" spans="1:45" x14ac:dyDescent="0.25">
      <c r="A416">
        <v>4062</v>
      </c>
      <c r="B416" t="s">
        <v>401</v>
      </c>
      <c r="C416">
        <v>29</v>
      </c>
      <c r="D416" t="s">
        <v>471</v>
      </c>
      <c r="E416" t="s">
        <v>318</v>
      </c>
      <c r="F416" t="s">
        <v>338</v>
      </c>
      <c r="G416">
        <v>20.82</v>
      </c>
      <c r="H416">
        <v>34.79</v>
      </c>
      <c r="I416">
        <v>52.42</v>
      </c>
      <c r="J416">
        <v>25.69</v>
      </c>
      <c r="K416">
        <v>6.02</v>
      </c>
      <c r="L416">
        <v>3.41</v>
      </c>
      <c r="M416">
        <v>4.7300000000000004</v>
      </c>
      <c r="N416">
        <v>56.62</v>
      </c>
      <c r="O416">
        <v>2.2999999999999998</v>
      </c>
      <c r="P416">
        <v>27.7</v>
      </c>
      <c r="Q416">
        <v>2.57</v>
      </c>
      <c r="R416">
        <v>2.4900000000000002</v>
      </c>
      <c r="S416">
        <v>4.83</v>
      </c>
      <c r="T416">
        <v>4.6100000000000003</v>
      </c>
      <c r="U416">
        <v>0.85</v>
      </c>
      <c r="V416">
        <v>2.85</v>
      </c>
      <c r="W416">
        <v>2.8</v>
      </c>
      <c r="X416">
        <v>2.97</v>
      </c>
      <c r="Y416">
        <v>2.95</v>
      </c>
      <c r="Z416">
        <v>5.69</v>
      </c>
      <c r="AA416">
        <v>2.79</v>
      </c>
      <c r="AB416">
        <v>2.91</v>
      </c>
      <c r="AC416">
        <v>2.8</v>
      </c>
      <c r="AD416">
        <v>48.83</v>
      </c>
      <c r="AE416">
        <v>0.56000000000000005</v>
      </c>
      <c r="AF416">
        <v>2.11</v>
      </c>
      <c r="AG416">
        <v>11.87</v>
      </c>
      <c r="AH416">
        <v>206.32</v>
      </c>
      <c r="AI416">
        <v>70.540000000000006</v>
      </c>
      <c r="AJ416">
        <v>13.7</v>
      </c>
      <c r="AK416">
        <v>902.14</v>
      </c>
      <c r="AL416">
        <v>3.03</v>
      </c>
      <c r="AM416">
        <v>34.4</v>
      </c>
      <c r="AN416">
        <v>630.16999999999996</v>
      </c>
      <c r="AO416" t="s">
        <v>334</v>
      </c>
      <c r="AP416">
        <v>2.41</v>
      </c>
      <c r="AQ416">
        <v>3.02</v>
      </c>
      <c r="AR416">
        <v>2.06</v>
      </c>
      <c r="AS416">
        <v>145.43</v>
      </c>
    </row>
    <row r="417" spans="1:45" x14ac:dyDescent="0.25">
      <c r="A417">
        <v>4063</v>
      </c>
      <c r="B417" t="s">
        <v>402</v>
      </c>
      <c r="C417">
        <v>0</v>
      </c>
      <c r="D417" t="s">
        <v>471</v>
      </c>
      <c r="E417" t="s">
        <v>318</v>
      </c>
      <c r="F417" t="s">
        <v>338</v>
      </c>
      <c r="G417">
        <v>9.3699999999999992</v>
      </c>
      <c r="H417">
        <v>29.99</v>
      </c>
      <c r="I417">
        <v>54.03</v>
      </c>
      <c r="J417">
        <v>3.23</v>
      </c>
      <c r="K417">
        <v>23.28</v>
      </c>
      <c r="L417">
        <v>6.55</v>
      </c>
      <c r="M417">
        <v>6.59</v>
      </c>
      <c r="N417">
        <v>58.12</v>
      </c>
      <c r="O417">
        <v>10.19</v>
      </c>
      <c r="P417">
        <v>10.16</v>
      </c>
      <c r="Q417">
        <v>8.1</v>
      </c>
      <c r="R417">
        <v>2.4900000000000002</v>
      </c>
      <c r="S417">
        <v>4.83</v>
      </c>
      <c r="T417">
        <v>2.63</v>
      </c>
      <c r="U417">
        <v>0.85</v>
      </c>
      <c r="V417">
        <v>2.85</v>
      </c>
      <c r="W417">
        <v>2.8</v>
      </c>
      <c r="X417">
        <v>2.97</v>
      </c>
      <c r="Y417">
        <v>2.95</v>
      </c>
      <c r="Z417">
        <v>147.38</v>
      </c>
      <c r="AA417">
        <v>2.79</v>
      </c>
      <c r="AB417">
        <v>2.91</v>
      </c>
      <c r="AC417">
        <v>2.8</v>
      </c>
      <c r="AD417">
        <v>7.56</v>
      </c>
      <c r="AE417">
        <v>5.68</v>
      </c>
      <c r="AF417">
        <v>2.11</v>
      </c>
      <c r="AG417">
        <v>4.49</v>
      </c>
      <c r="AH417">
        <v>365.13</v>
      </c>
      <c r="AI417">
        <v>62.34</v>
      </c>
      <c r="AJ417">
        <v>10.130000000000001</v>
      </c>
      <c r="AK417">
        <v>451.29</v>
      </c>
      <c r="AL417">
        <v>3.03</v>
      </c>
      <c r="AM417">
        <v>22.02</v>
      </c>
      <c r="AN417">
        <v>1596</v>
      </c>
      <c r="AO417" t="s">
        <v>334</v>
      </c>
      <c r="AP417">
        <v>13.06</v>
      </c>
      <c r="AQ417">
        <v>7.61</v>
      </c>
      <c r="AR417">
        <v>2.06</v>
      </c>
      <c r="AS417">
        <v>119.13</v>
      </c>
    </row>
    <row r="418" spans="1:45" x14ac:dyDescent="0.25">
      <c r="A418">
        <v>4064</v>
      </c>
      <c r="B418" t="s">
        <v>403</v>
      </c>
      <c r="C418">
        <v>1</v>
      </c>
      <c r="D418" t="s">
        <v>471</v>
      </c>
      <c r="E418" t="s">
        <v>318</v>
      </c>
      <c r="F418" t="s">
        <v>338</v>
      </c>
      <c r="G418">
        <v>3.29</v>
      </c>
      <c r="H418">
        <v>11.6</v>
      </c>
      <c r="I418">
        <v>10.76</v>
      </c>
      <c r="J418">
        <v>3.23</v>
      </c>
      <c r="K418">
        <v>6.02</v>
      </c>
      <c r="L418">
        <v>2.68</v>
      </c>
      <c r="M418">
        <v>6.29</v>
      </c>
      <c r="N418">
        <v>7.22</v>
      </c>
      <c r="O418">
        <v>2.77</v>
      </c>
      <c r="P418">
        <v>1.22</v>
      </c>
      <c r="Q418">
        <v>2.57</v>
      </c>
      <c r="R418">
        <v>2.4900000000000002</v>
      </c>
      <c r="S418">
        <v>4.83</v>
      </c>
      <c r="T418">
        <v>2.33</v>
      </c>
      <c r="U418">
        <v>0.85</v>
      </c>
      <c r="V418">
        <v>2.85</v>
      </c>
      <c r="W418">
        <v>2.8</v>
      </c>
      <c r="X418">
        <v>2.97</v>
      </c>
      <c r="Y418">
        <v>2.95</v>
      </c>
      <c r="Z418">
        <v>2.68</v>
      </c>
      <c r="AA418">
        <v>2.79</v>
      </c>
      <c r="AB418">
        <v>2.91</v>
      </c>
      <c r="AC418">
        <v>2.8</v>
      </c>
      <c r="AD418">
        <v>2.66</v>
      </c>
      <c r="AE418">
        <v>0.56000000000000005</v>
      </c>
      <c r="AF418">
        <v>2.11</v>
      </c>
      <c r="AG418">
        <v>2.83</v>
      </c>
      <c r="AH418">
        <v>21.79</v>
      </c>
      <c r="AI418">
        <v>132.24</v>
      </c>
      <c r="AJ418">
        <v>3.3</v>
      </c>
      <c r="AK418">
        <v>453.2</v>
      </c>
      <c r="AL418">
        <v>3.03</v>
      </c>
      <c r="AM418">
        <v>2.82</v>
      </c>
      <c r="AN418">
        <v>576.24</v>
      </c>
      <c r="AO418" t="s">
        <v>334</v>
      </c>
      <c r="AP418">
        <v>2.41</v>
      </c>
      <c r="AQ418">
        <v>0.79</v>
      </c>
      <c r="AR418">
        <v>2.06</v>
      </c>
      <c r="AS418">
        <v>6.94</v>
      </c>
    </row>
    <row r="419" spans="1:45" x14ac:dyDescent="0.25">
      <c r="A419">
        <v>5001</v>
      </c>
      <c r="B419" t="s">
        <v>405</v>
      </c>
      <c r="C419">
        <v>0</v>
      </c>
      <c r="D419" t="s">
        <v>472</v>
      </c>
      <c r="E419" t="s">
        <v>318</v>
      </c>
      <c r="F419" t="s">
        <v>338</v>
      </c>
      <c r="G419">
        <v>131.1</v>
      </c>
      <c r="H419">
        <v>75.599999999999994</v>
      </c>
      <c r="I419">
        <v>322.95999999999998</v>
      </c>
      <c r="J419">
        <v>130.75</v>
      </c>
      <c r="K419">
        <v>206.06</v>
      </c>
      <c r="L419">
        <v>514.39</v>
      </c>
      <c r="M419">
        <v>220.54</v>
      </c>
      <c r="N419">
        <v>568.04</v>
      </c>
      <c r="O419">
        <v>495.41</v>
      </c>
      <c r="P419">
        <v>330.41</v>
      </c>
      <c r="Q419">
        <v>108.63</v>
      </c>
      <c r="R419">
        <v>30.8</v>
      </c>
      <c r="S419">
        <v>1231</v>
      </c>
      <c r="T419">
        <v>67.099999999999994</v>
      </c>
      <c r="U419">
        <v>13.15</v>
      </c>
      <c r="V419">
        <v>261.20999999999998</v>
      </c>
      <c r="W419">
        <v>98.13</v>
      </c>
      <c r="X419">
        <v>91.59</v>
      </c>
      <c r="Y419">
        <v>53.54</v>
      </c>
      <c r="Z419">
        <v>77.45</v>
      </c>
      <c r="AA419">
        <v>28.78</v>
      </c>
      <c r="AB419">
        <v>53.82</v>
      </c>
      <c r="AC419">
        <v>476.23</v>
      </c>
      <c r="AD419">
        <v>153.44999999999999</v>
      </c>
      <c r="AE419">
        <v>302.64999999999998</v>
      </c>
      <c r="AF419">
        <v>70.48</v>
      </c>
      <c r="AG419">
        <v>36.880000000000003</v>
      </c>
      <c r="AH419">
        <v>247.47</v>
      </c>
      <c r="AI419">
        <v>215.96</v>
      </c>
      <c r="AJ419">
        <v>225.58</v>
      </c>
      <c r="AK419">
        <v>721.18</v>
      </c>
      <c r="AL419">
        <v>36.270000000000003</v>
      </c>
      <c r="AM419">
        <v>238.2</v>
      </c>
      <c r="AN419" t="s">
        <v>442</v>
      </c>
      <c r="AO419" t="s">
        <v>334</v>
      </c>
      <c r="AP419">
        <v>50.83</v>
      </c>
      <c r="AQ419">
        <v>57.19</v>
      </c>
      <c r="AR419">
        <v>501.17</v>
      </c>
      <c r="AS419">
        <v>1370</v>
      </c>
    </row>
    <row r="420" spans="1:45" x14ac:dyDescent="0.25">
      <c r="A420">
        <v>5001</v>
      </c>
      <c r="B420" t="s">
        <v>405</v>
      </c>
      <c r="C420">
        <v>3</v>
      </c>
      <c r="D420" t="s">
        <v>472</v>
      </c>
      <c r="E420" t="s">
        <v>318</v>
      </c>
      <c r="F420" t="s">
        <v>338</v>
      </c>
      <c r="G420">
        <v>69.260000000000005</v>
      </c>
      <c r="H420">
        <v>72.06</v>
      </c>
      <c r="I420">
        <v>295.88</v>
      </c>
      <c r="J420">
        <v>117.83</v>
      </c>
      <c r="K420">
        <v>204.8</v>
      </c>
      <c r="L420">
        <v>408.27</v>
      </c>
      <c r="M420">
        <v>199.35</v>
      </c>
      <c r="N420">
        <v>541.22</v>
      </c>
      <c r="O420">
        <v>439.4</v>
      </c>
      <c r="P420">
        <v>331.78</v>
      </c>
      <c r="Q420">
        <v>100.49</v>
      </c>
      <c r="R420">
        <v>27.05</v>
      </c>
      <c r="S420">
        <v>920.45</v>
      </c>
      <c r="T420">
        <v>59.58</v>
      </c>
      <c r="U420">
        <v>11.78</v>
      </c>
      <c r="V420">
        <v>235.22</v>
      </c>
      <c r="W420">
        <v>80.19</v>
      </c>
      <c r="X420">
        <v>65.11</v>
      </c>
      <c r="Y420">
        <v>39.44</v>
      </c>
      <c r="Z420">
        <v>64.239999999999995</v>
      </c>
      <c r="AA420">
        <v>23.01</v>
      </c>
      <c r="AB420">
        <v>46.81</v>
      </c>
      <c r="AC420">
        <v>419.44</v>
      </c>
      <c r="AD420">
        <v>147.79</v>
      </c>
      <c r="AE420">
        <v>279.62</v>
      </c>
      <c r="AF420">
        <v>49.9</v>
      </c>
      <c r="AG420">
        <v>31.95</v>
      </c>
      <c r="AH420">
        <v>168.93</v>
      </c>
      <c r="AI420">
        <v>115.07</v>
      </c>
      <c r="AJ420">
        <v>216.05</v>
      </c>
      <c r="AK420">
        <v>856.99</v>
      </c>
      <c r="AL420">
        <v>27.94</v>
      </c>
      <c r="AM420">
        <v>201.99</v>
      </c>
      <c r="AN420">
        <v>5883</v>
      </c>
      <c r="AO420" t="s">
        <v>334</v>
      </c>
      <c r="AP420">
        <v>45.08</v>
      </c>
      <c r="AQ420">
        <v>50.86</v>
      </c>
      <c r="AR420">
        <v>458.79</v>
      </c>
      <c r="AS420">
        <v>1258</v>
      </c>
    </row>
    <row r="421" spans="1:45" x14ac:dyDescent="0.25">
      <c r="A421">
        <v>5001</v>
      </c>
      <c r="B421" t="s">
        <v>405</v>
      </c>
      <c r="C421">
        <v>10</v>
      </c>
      <c r="D421" t="s">
        <v>472</v>
      </c>
      <c r="E421" t="s">
        <v>318</v>
      </c>
      <c r="F421" t="s">
        <v>338</v>
      </c>
      <c r="G421">
        <v>82.71</v>
      </c>
      <c r="H421">
        <v>73.459999999999994</v>
      </c>
      <c r="I421">
        <v>394.6</v>
      </c>
      <c r="J421">
        <v>125.68</v>
      </c>
      <c r="K421">
        <v>208.26</v>
      </c>
      <c r="L421">
        <v>411.96</v>
      </c>
      <c r="M421">
        <v>300.73</v>
      </c>
      <c r="N421">
        <v>453.91</v>
      </c>
      <c r="O421">
        <v>455.12</v>
      </c>
      <c r="P421">
        <v>284.61</v>
      </c>
      <c r="Q421">
        <v>89.22</v>
      </c>
      <c r="R421">
        <v>29.89</v>
      </c>
      <c r="S421">
        <v>1243</v>
      </c>
      <c r="T421">
        <v>68.53</v>
      </c>
      <c r="U421">
        <v>13.2</v>
      </c>
      <c r="V421">
        <v>224.69</v>
      </c>
      <c r="W421">
        <v>78.88</v>
      </c>
      <c r="X421">
        <v>57.96</v>
      </c>
      <c r="Y421">
        <v>48.93</v>
      </c>
      <c r="Z421">
        <v>56.16</v>
      </c>
      <c r="AA421">
        <v>26.46</v>
      </c>
      <c r="AB421">
        <v>50.28</v>
      </c>
      <c r="AC421">
        <v>447.86</v>
      </c>
      <c r="AD421">
        <v>171.6</v>
      </c>
      <c r="AE421">
        <v>253.01</v>
      </c>
      <c r="AF421">
        <v>62.3</v>
      </c>
      <c r="AG421">
        <v>32.96</v>
      </c>
      <c r="AH421">
        <v>165.26</v>
      </c>
      <c r="AI421">
        <v>170.57</v>
      </c>
      <c r="AJ421">
        <v>229.9</v>
      </c>
      <c r="AK421">
        <v>836.09</v>
      </c>
      <c r="AL421">
        <v>27.88</v>
      </c>
      <c r="AM421">
        <v>221.74</v>
      </c>
      <c r="AN421">
        <v>7141</v>
      </c>
      <c r="AO421" t="s">
        <v>334</v>
      </c>
      <c r="AP421">
        <v>40.840000000000003</v>
      </c>
      <c r="AQ421">
        <v>52.24</v>
      </c>
      <c r="AR421">
        <v>432.21</v>
      </c>
      <c r="AS421">
        <v>1326</v>
      </c>
    </row>
    <row r="422" spans="1:45" x14ac:dyDescent="0.25">
      <c r="A422">
        <v>5001</v>
      </c>
      <c r="B422" t="s">
        <v>405</v>
      </c>
      <c r="C422">
        <v>25</v>
      </c>
      <c r="D422" t="s">
        <v>472</v>
      </c>
      <c r="E422" t="s">
        <v>318</v>
      </c>
      <c r="F422" t="s">
        <v>338</v>
      </c>
      <c r="G422">
        <v>73.53</v>
      </c>
      <c r="H422">
        <v>73.91</v>
      </c>
      <c r="I422">
        <v>349.42</v>
      </c>
      <c r="J422">
        <v>123.38</v>
      </c>
      <c r="K422">
        <v>201.61</v>
      </c>
      <c r="L422">
        <v>429.19</v>
      </c>
      <c r="M422">
        <v>220.54</v>
      </c>
      <c r="N422">
        <v>501.85</v>
      </c>
      <c r="O422">
        <v>457.27</v>
      </c>
      <c r="P422">
        <v>287.48</v>
      </c>
      <c r="Q422">
        <v>84.17</v>
      </c>
      <c r="R422">
        <v>28.02</v>
      </c>
      <c r="S422">
        <v>976.68</v>
      </c>
      <c r="T422">
        <v>60.44</v>
      </c>
      <c r="U422">
        <v>12.13</v>
      </c>
      <c r="V422">
        <v>234.19</v>
      </c>
      <c r="W422">
        <v>100.48</v>
      </c>
      <c r="X422">
        <v>71.430000000000007</v>
      </c>
      <c r="Y422">
        <v>41.84</v>
      </c>
      <c r="Z422">
        <v>57.73</v>
      </c>
      <c r="AA422">
        <v>24.46</v>
      </c>
      <c r="AB422">
        <v>48.58</v>
      </c>
      <c r="AC422">
        <v>423.12</v>
      </c>
      <c r="AD422">
        <v>157.13999999999999</v>
      </c>
      <c r="AE422">
        <v>275.22000000000003</v>
      </c>
      <c r="AF422">
        <v>63.09</v>
      </c>
      <c r="AG422">
        <v>34.17</v>
      </c>
      <c r="AH422">
        <v>163.62</v>
      </c>
      <c r="AI422">
        <v>197.08</v>
      </c>
      <c r="AJ422">
        <v>225.7</v>
      </c>
      <c r="AK422">
        <v>732.09</v>
      </c>
      <c r="AL422">
        <v>32.51</v>
      </c>
      <c r="AM422">
        <v>210.26</v>
      </c>
      <c r="AN422">
        <v>2551</v>
      </c>
      <c r="AO422" t="s">
        <v>334</v>
      </c>
      <c r="AP422">
        <v>45.44</v>
      </c>
      <c r="AQ422">
        <v>59.34</v>
      </c>
      <c r="AR422">
        <v>419.77</v>
      </c>
      <c r="AS422">
        <v>1134</v>
      </c>
    </row>
    <row r="423" spans="1:45" x14ac:dyDescent="0.25">
      <c r="A423">
        <v>5002</v>
      </c>
      <c r="B423" t="s">
        <v>406</v>
      </c>
      <c r="C423">
        <v>0</v>
      </c>
      <c r="D423" t="s">
        <v>472</v>
      </c>
      <c r="E423" t="s">
        <v>318</v>
      </c>
      <c r="F423" t="s">
        <v>338</v>
      </c>
      <c r="G423">
        <v>21.95</v>
      </c>
      <c r="H423">
        <v>40.56</v>
      </c>
      <c r="I423">
        <v>48.14</v>
      </c>
      <c r="J423">
        <v>1.94</v>
      </c>
      <c r="K423">
        <v>41.35</v>
      </c>
      <c r="L423">
        <v>24.08</v>
      </c>
      <c r="M423">
        <v>8.0500000000000007</v>
      </c>
      <c r="N423">
        <v>276.43</v>
      </c>
      <c r="O423">
        <v>33.729999999999997</v>
      </c>
      <c r="P423">
        <v>9.1199999999999992</v>
      </c>
      <c r="Q423">
        <v>6.85</v>
      </c>
      <c r="R423">
        <v>3.31</v>
      </c>
      <c r="S423">
        <v>86.66</v>
      </c>
      <c r="T423">
        <v>3.01</v>
      </c>
      <c r="U423">
        <v>3.33</v>
      </c>
      <c r="V423">
        <v>16.149999999999999</v>
      </c>
      <c r="W423">
        <v>1.92</v>
      </c>
      <c r="X423">
        <v>6.22</v>
      </c>
      <c r="Y423">
        <v>7.52</v>
      </c>
      <c r="Z423">
        <v>39.369999999999997</v>
      </c>
      <c r="AA423">
        <v>3.04</v>
      </c>
      <c r="AB423">
        <v>7.6</v>
      </c>
      <c r="AC423">
        <v>21.1</v>
      </c>
      <c r="AD423">
        <v>4.6100000000000003</v>
      </c>
      <c r="AE423">
        <v>6.95</v>
      </c>
      <c r="AF423">
        <v>2.94</v>
      </c>
      <c r="AG423">
        <v>3.01</v>
      </c>
      <c r="AH423">
        <v>265.39</v>
      </c>
      <c r="AI423">
        <v>90.17</v>
      </c>
      <c r="AJ423">
        <v>18.440000000000001</v>
      </c>
      <c r="AK423">
        <v>553.54</v>
      </c>
      <c r="AL423">
        <v>5.43</v>
      </c>
      <c r="AM423">
        <v>34.18</v>
      </c>
      <c r="AN423">
        <v>3266</v>
      </c>
      <c r="AO423" t="s">
        <v>334</v>
      </c>
      <c r="AP423">
        <v>1.89</v>
      </c>
      <c r="AQ423">
        <v>3.64</v>
      </c>
      <c r="AR423">
        <v>6.41</v>
      </c>
      <c r="AS423">
        <v>94.02</v>
      </c>
    </row>
    <row r="424" spans="1:45" x14ac:dyDescent="0.25">
      <c r="A424">
        <v>5002</v>
      </c>
      <c r="B424" t="s">
        <v>406</v>
      </c>
      <c r="C424">
        <v>25</v>
      </c>
      <c r="D424" t="s">
        <v>472</v>
      </c>
      <c r="E424" t="s">
        <v>318</v>
      </c>
      <c r="F424" t="s">
        <v>338</v>
      </c>
      <c r="G424">
        <v>6.54</v>
      </c>
      <c r="H424">
        <v>25.99</v>
      </c>
      <c r="I424">
        <v>33.090000000000003</v>
      </c>
      <c r="J424">
        <v>1.94</v>
      </c>
      <c r="K424">
        <v>18.98</v>
      </c>
      <c r="L424">
        <v>22.51</v>
      </c>
      <c r="M424">
        <v>4.32</v>
      </c>
      <c r="N424">
        <v>163.12</v>
      </c>
      <c r="O424">
        <v>23.07</v>
      </c>
      <c r="P424">
        <v>5.82</v>
      </c>
      <c r="Q424">
        <v>3.37</v>
      </c>
      <c r="R424">
        <v>2.83</v>
      </c>
      <c r="S424">
        <v>67.680000000000007</v>
      </c>
      <c r="T424">
        <v>1.88</v>
      </c>
      <c r="U424">
        <v>2.76</v>
      </c>
      <c r="V424">
        <v>14.47</v>
      </c>
      <c r="W424">
        <v>1.1100000000000001</v>
      </c>
      <c r="X424">
        <v>5.0599999999999996</v>
      </c>
      <c r="Y424">
        <v>4.92</v>
      </c>
      <c r="Z424">
        <v>2.99</v>
      </c>
      <c r="AA424">
        <v>3.04</v>
      </c>
      <c r="AB424">
        <v>5.68</v>
      </c>
      <c r="AC424">
        <v>18.690000000000001</v>
      </c>
      <c r="AD424">
        <v>2.59</v>
      </c>
      <c r="AE424">
        <v>7.4</v>
      </c>
      <c r="AF424">
        <v>2.7</v>
      </c>
      <c r="AG424">
        <v>3.01</v>
      </c>
      <c r="AH424">
        <v>153.76</v>
      </c>
      <c r="AI424">
        <v>98.65</v>
      </c>
      <c r="AJ424">
        <v>16.78</v>
      </c>
      <c r="AK424">
        <v>555.53</v>
      </c>
      <c r="AL424">
        <v>3.01</v>
      </c>
      <c r="AM424">
        <v>30.83</v>
      </c>
      <c r="AN424">
        <v>714.13</v>
      </c>
      <c r="AO424" t="s">
        <v>334</v>
      </c>
      <c r="AP424">
        <v>1.39</v>
      </c>
      <c r="AQ424">
        <v>3.01</v>
      </c>
      <c r="AR424">
        <v>6.02</v>
      </c>
      <c r="AS424">
        <v>64.36</v>
      </c>
    </row>
    <row r="425" spans="1:45" x14ac:dyDescent="0.25">
      <c r="A425">
        <v>5004</v>
      </c>
      <c r="B425" t="s">
        <v>407</v>
      </c>
      <c r="C425">
        <v>0</v>
      </c>
      <c r="D425" t="s">
        <v>472</v>
      </c>
      <c r="E425" t="s">
        <v>318</v>
      </c>
      <c r="F425" t="s">
        <v>338</v>
      </c>
      <c r="G425">
        <v>18.57</v>
      </c>
      <c r="H425">
        <v>24.62</v>
      </c>
      <c r="I425">
        <v>56.1</v>
      </c>
      <c r="J425">
        <v>1.94</v>
      </c>
      <c r="K425">
        <v>37.96</v>
      </c>
      <c r="L425">
        <v>50.97</v>
      </c>
      <c r="M425">
        <v>9.7100000000000009</v>
      </c>
      <c r="N425">
        <v>438.52</v>
      </c>
      <c r="O425">
        <v>30</v>
      </c>
      <c r="P425">
        <v>5.93</v>
      </c>
      <c r="Q425">
        <v>2.7</v>
      </c>
      <c r="R425">
        <v>2.83</v>
      </c>
      <c r="S425">
        <v>85.87</v>
      </c>
      <c r="T425">
        <v>0.95</v>
      </c>
      <c r="U425">
        <v>2.76</v>
      </c>
      <c r="V425">
        <v>2.19</v>
      </c>
      <c r="W425">
        <v>0.75</v>
      </c>
      <c r="X425">
        <v>3.18</v>
      </c>
      <c r="Y425">
        <v>4.46</v>
      </c>
      <c r="Z425">
        <v>18.29</v>
      </c>
      <c r="AA425">
        <v>3.04</v>
      </c>
      <c r="AB425">
        <v>7.87</v>
      </c>
      <c r="AC425">
        <v>1.61</v>
      </c>
      <c r="AD425">
        <v>3.2</v>
      </c>
      <c r="AE425">
        <v>0.82</v>
      </c>
      <c r="AF425">
        <v>0.83</v>
      </c>
      <c r="AG425">
        <v>3.01</v>
      </c>
      <c r="AH425">
        <v>667.98</v>
      </c>
      <c r="AI425">
        <v>148.47</v>
      </c>
      <c r="AJ425">
        <v>11.68</v>
      </c>
      <c r="AK425">
        <v>508.54</v>
      </c>
      <c r="AL425">
        <v>3.01</v>
      </c>
      <c r="AM425">
        <v>31.73</v>
      </c>
      <c r="AN425" t="s">
        <v>442</v>
      </c>
      <c r="AO425" t="s">
        <v>334</v>
      </c>
      <c r="AP425">
        <v>1.39</v>
      </c>
      <c r="AQ425">
        <v>15.51</v>
      </c>
      <c r="AR425">
        <v>2.1</v>
      </c>
      <c r="AS425">
        <v>123.09</v>
      </c>
    </row>
    <row r="426" spans="1:45" x14ac:dyDescent="0.25">
      <c r="A426">
        <v>5006</v>
      </c>
      <c r="B426" t="s">
        <v>408</v>
      </c>
      <c r="C426">
        <v>0</v>
      </c>
      <c r="D426" t="s">
        <v>472</v>
      </c>
      <c r="E426" t="s">
        <v>318</v>
      </c>
      <c r="F426" t="s">
        <v>338</v>
      </c>
      <c r="G426">
        <v>2.96</v>
      </c>
      <c r="H426">
        <v>14.26</v>
      </c>
      <c r="I426">
        <v>17.7</v>
      </c>
      <c r="J426">
        <v>1.94</v>
      </c>
      <c r="K426">
        <v>12.32</v>
      </c>
      <c r="L426">
        <v>27.2</v>
      </c>
      <c r="M426">
        <v>4.91</v>
      </c>
      <c r="N426">
        <v>101.4</v>
      </c>
      <c r="O426">
        <v>8.1199999999999992</v>
      </c>
      <c r="P426">
        <v>2.17</v>
      </c>
      <c r="Q426">
        <v>2.2400000000000002</v>
      </c>
      <c r="R426">
        <v>2.83</v>
      </c>
      <c r="S426">
        <v>5.84</v>
      </c>
      <c r="T426">
        <v>0.95</v>
      </c>
      <c r="U426">
        <v>2.76</v>
      </c>
      <c r="V426">
        <v>1.86</v>
      </c>
      <c r="W426">
        <v>0.75</v>
      </c>
      <c r="X426">
        <v>2.67</v>
      </c>
      <c r="Y426">
        <v>2.5</v>
      </c>
      <c r="Z426">
        <v>2.99</v>
      </c>
      <c r="AA426">
        <v>3.04</v>
      </c>
      <c r="AB426">
        <v>2.5299999999999998</v>
      </c>
      <c r="AC426">
        <v>1.61</v>
      </c>
      <c r="AD426">
        <v>2.59</v>
      </c>
      <c r="AE426">
        <v>0.82</v>
      </c>
      <c r="AF426">
        <v>0.83</v>
      </c>
      <c r="AG426">
        <v>3.01</v>
      </c>
      <c r="AH426">
        <v>132.86000000000001</v>
      </c>
      <c r="AI426">
        <v>234.05</v>
      </c>
      <c r="AJ426">
        <v>2.57</v>
      </c>
      <c r="AK426">
        <v>595.39</v>
      </c>
      <c r="AL426">
        <v>3.01</v>
      </c>
      <c r="AM426">
        <v>14.79</v>
      </c>
      <c r="AN426">
        <v>589.09</v>
      </c>
      <c r="AO426" t="s">
        <v>334</v>
      </c>
      <c r="AP426">
        <v>1.39</v>
      </c>
      <c r="AQ426">
        <v>7.22</v>
      </c>
      <c r="AR426">
        <v>2.09</v>
      </c>
      <c r="AS426">
        <v>25.82</v>
      </c>
    </row>
    <row r="427" spans="1:45" x14ac:dyDescent="0.25">
      <c r="A427">
        <v>5006</v>
      </c>
      <c r="B427" t="s">
        <v>408</v>
      </c>
      <c r="C427">
        <v>24</v>
      </c>
      <c r="D427" t="s">
        <v>472</v>
      </c>
      <c r="E427" t="s">
        <v>318</v>
      </c>
      <c r="F427" t="s">
        <v>335</v>
      </c>
      <c r="G427">
        <v>112.75</v>
      </c>
      <c r="H427">
        <v>30.34</v>
      </c>
      <c r="I427">
        <v>36.130000000000003</v>
      </c>
      <c r="J427">
        <v>1.94</v>
      </c>
      <c r="K427">
        <v>17.690000000000001</v>
      </c>
      <c r="L427">
        <v>31.86</v>
      </c>
      <c r="M427">
        <v>8.7100000000000009</v>
      </c>
      <c r="N427">
        <v>833.29</v>
      </c>
      <c r="O427">
        <v>9.09</v>
      </c>
      <c r="P427">
        <v>3.31</v>
      </c>
      <c r="Q427">
        <v>2.2400000000000002</v>
      </c>
      <c r="R427">
        <v>2.83</v>
      </c>
      <c r="S427">
        <v>21.95</v>
      </c>
      <c r="T427">
        <v>0.95</v>
      </c>
      <c r="U427">
        <v>2.76</v>
      </c>
      <c r="V427">
        <v>1.86</v>
      </c>
      <c r="W427">
        <v>0.76</v>
      </c>
      <c r="X427">
        <v>2.67</v>
      </c>
      <c r="Y427">
        <v>2.5</v>
      </c>
      <c r="Z427">
        <v>6.49</v>
      </c>
      <c r="AA427">
        <v>3.04</v>
      </c>
      <c r="AB427">
        <v>2.5299999999999998</v>
      </c>
      <c r="AC427">
        <v>1.61</v>
      </c>
      <c r="AD427">
        <v>2.59</v>
      </c>
      <c r="AE427">
        <v>0.82</v>
      </c>
      <c r="AF427">
        <v>0.83</v>
      </c>
      <c r="AG427">
        <v>3.01</v>
      </c>
      <c r="AH427">
        <v>296.67</v>
      </c>
      <c r="AI427">
        <v>251.34</v>
      </c>
      <c r="AJ427">
        <v>4.2699999999999996</v>
      </c>
      <c r="AK427">
        <v>1112</v>
      </c>
      <c r="AL427">
        <v>3.01</v>
      </c>
      <c r="AM427">
        <v>26.29</v>
      </c>
      <c r="AN427" t="s">
        <v>442</v>
      </c>
      <c r="AO427" t="s">
        <v>334</v>
      </c>
      <c r="AP427">
        <v>1.71</v>
      </c>
      <c r="AQ427">
        <v>7.61</v>
      </c>
      <c r="AR427">
        <v>2.09</v>
      </c>
      <c r="AS427">
        <v>60.47</v>
      </c>
    </row>
    <row r="428" spans="1:45" x14ac:dyDescent="0.25">
      <c r="A428">
        <v>5009</v>
      </c>
      <c r="B428" t="s">
        <v>409</v>
      </c>
      <c r="C428">
        <v>0</v>
      </c>
      <c r="D428" t="s">
        <v>472</v>
      </c>
      <c r="E428" t="s">
        <v>318</v>
      </c>
      <c r="F428" t="s">
        <v>338</v>
      </c>
      <c r="G428">
        <v>2.96</v>
      </c>
      <c r="H428">
        <v>7.34</v>
      </c>
      <c r="I428">
        <v>6.62</v>
      </c>
      <c r="J428">
        <v>1.94</v>
      </c>
      <c r="K428">
        <v>13.7</v>
      </c>
      <c r="L428">
        <v>30.83</v>
      </c>
      <c r="M428">
        <v>2.64</v>
      </c>
      <c r="N428">
        <v>4.07</v>
      </c>
      <c r="O428">
        <v>4.91</v>
      </c>
      <c r="P428">
        <v>2.17</v>
      </c>
      <c r="Q428">
        <v>2.2400000000000002</v>
      </c>
      <c r="R428">
        <v>2.83</v>
      </c>
      <c r="S428">
        <v>2.82</v>
      </c>
      <c r="T428">
        <v>0.95</v>
      </c>
      <c r="U428">
        <v>2.76</v>
      </c>
      <c r="V428">
        <v>1.86</v>
      </c>
      <c r="W428">
        <v>0.75</v>
      </c>
      <c r="X428">
        <v>2.67</v>
      </c>
      <c r="Y428">
        <v>2.5</v>
      </c>
      <c r="Z428">
        <v>2.99</v>
      </c>
      <c r="AA428">
        <v>3.04</v>
      </c>
      <c r="AB428">
        <v>2.5299999999999998</v>
      </c>
      <c r="AC428">
        <v>1.61</v>
      </c>
      <c r="AD428">
        <v>10.98</v>
      </c>
      <c r="AE428">
        <v>0.82</v>
      </c>
      <c r="AF428">
        <v>0.83</v>
      </c>
      <c r="AG428">
        <v>3.01</v>
      </c>
      <c r="AH428">
        <v>18.760000000000002</v>
      </c>
      <c r="AI428">
        <v>150.82</v>
      </c>
      <c r="AJ428">
        <v>2.57</v>
      </c>
      <c r="AK428">
        <v>535.95000000000005</v>
      </c>
      <c r="AL428">
        <v>3.01</v>
      </c>
      <c r="AM428">
        <v>10.6</v>
      </c>
      <c r="AN428">
        <v>410.74</v>
      </c>
      <c r="AO428" t="s">
        <v>334</v>
      </c>
      <c r="AP428">
        <v>1.39</v>
      </c>
      <c r="AQ428">
        <v>6.72</v>
      </c>
      <c r="AR428">
        <v>2.09</v>
      </c>
      <c r="AS428">
        <v>2.4700000000000002</v>
      </c>
    </row>
    <row r="429" spans="1:45" x14ac:dyDescent="0.25">
      <c r="A429">
        <v>5009</v>
      </c>
      <c r="B429" t="s">
        <v>409</v>
      </c>
      <c r="C429">
        <v>14</v>
      </c>
      <c r="D429" t="s">
        <v>472</v>
      </c>
      <c r="E429" t="s">
        <v>318</v>
      </c>
      <c r="F429" t="s">
        <v>335</v>
      </c>
      <c r="G429">
        <v>76.27</v>
      </c>
      <c r="H429">
        <v>25.08</v>
      </c>
      <c r="I429">
        <v>23.7</v>
      </c>
      <c r="J429">
        <v>12.73</v>
      </c>
      <c r="K429">
        <v>63.13</v>
      </c>
      <c r="L429">
        <v>20.420000000000002</v>
      </c>
      <c r="M429">
        <v>3.2</v>
      </c>
      <c r="N429">
        <v>315.93</v>
      </c>
      <c r="O429">
        <v>12.08</v>
      </c>
      <c r="P429">
        <v>2.17</v>
      </c>
      <c r="Q429">
        <v>2.2400000000000002</v>
      </c>
      <c r="R429">
        <v>2.83</v>
      </c>
      <c r="S429">
        <v>13.12</v>
      </c>
      <c r="T429">
        <v>0.95</v>
      </c>
      <c r="U429">
        <v>2.76</v>
      </c>
      <c r="V429">
        <v>1.86</v>
      </c>
      <c r="W429">
        <v>0.76</v>
      </c>
      <c r="X429">
        <v>2.67</v>
      </c>
      <c r="Y429">
        <v>2.5</v>
      </c>
      <c r="Z429">
        <v>34.659999999999997</v>
      </c>
      <c r="AA429">
        <v>3.04</v>
      </c>
      <c r="AB429">
        <v>2.5299999999999998</v>
      </c>
      <c r="AC429">
        <v>1.61</v>
      </c>
      <c r="AD429">
        <v>12.38</v>
      </c>
      <c r="AE429">
        <v>0.82</v>
      </c>
      <c r="AF429">
        <v>0.83</v>
      </c>
      <c r="AG429">
        <v>3.01</v>
      </c>
      <c r="AH429">
        <v>76.48</v>
      </c>
      <c r="AI429">
        <v>198.18</v>
      </c>
      <c r="AJ429">
        <v>2.57</v>
      </c>
      <c r="AK429">
        <v>985.18</v>
      </c>
      <c r="AL429">
        <v>23.34</v>
      </c>
      <c r="AM429">
        <v>29.91</v>
      </c>
      <c r="AN429" t="s">
        <v>442</v>
      </c>
      <c r="AO429" t="s">
        <v>334</v>
      </c>
      <c r="AP429">
        <v>1.39</v>
      </c>
      <c r="AQ429">
        <v>9.9600000000000009</v>
      </c>
      <c r="AR429">
        <v>2.09</v>
      </c>
      <c r="AS429">
        <v>2.66</v>
      </c>
    </row>
    <row r="430" spans="1:45" x14ac:dyDescent="0.25">
      <c r="A430">
        <v>5009</v>
      </c>
      <c r="B430" t="s">
        <v>409</v>
      </c>
      <c r="C430">
        <v>17</v>
      </c>
      <c r="D430" t="s">
        <v>472</v>
      </c>
      <c r="E430" t="s">
        <v>318</v>
      </c>
      <c r="F430" t="s">
        <v>337</v>
      </c>
      <c r="G430">
        <v>104.1</v>
      </c>
      <c r="H430">
        <v>28.09</v>
      </c>
      <c r="I430">
        <v>31.51</v>
      </c>
      <c r="J430">
        <v>1.94</v>
      </c>
      <c r="K430">
        <v>23.89</v>
      </c>
      <c r="L430">
        <v>7.58</v>
      </c>
      <c r="M430">
        <v>6.45</v>
      </c>
      <c r="N430">
        <v>327.55</v>
      </c>
      <c r="O430">
        <v>18.3</v>
      </c>
      <c r="P430">
        <v>2.17</v>
      </c>
      <c r="Q430">
        <v>2.2400000000000002</v>
      </c>
      <c r="R430">
        <v>2.83</v>
      </c>
      <c r="S430">
        <v>18.940000000000001</v>
      </c>
      <c r="T430">
        <v>0.95</v>
      </c>
      <c r="U430">
        <v>2.76</v>
      </c>
      <c r="V430">
        <v>1.86</v>
      </c>
      <c r="W430">
        <v>0.75</v>
      </c>
      <c r="X430">
        <v>2.67</v>
      </c>
      <c r="Y430">
        <v>7.75</v>
      </c>
      <c r="Z430">
        <v>404.57</v>
      </c>
      <c r="AA430">
        <v>3.04</v>
      </c>
      <c r="AB430">
        <v>2.5299999999999998</v>
      </c>
      <c r="AC430">
        <v>1.61</v>
      </c>
      <c r="AD430">
        <v>6.1</v>
      </c>
      <c r="AE430">
        <v>0.82</v>
      </c>
      <c r="AF430">
        <v>0.83</v>
      </c>
      <c r="AG430">
        <v>3.01</v>
      </c>
      <c r="AH430">
        <v>79.41</v>
      </c>
      <c r="AI430">
        <v>272.89999999999998</v>
      </c>
      <c r="AJ430">
        <v>108.36</v>
      </c>
      <c r="AK430">
        <v>784.1</v>
      </c>
      <c r="AL430">
        <v>22.3</v>
      </c>
      <c r="AM430">
        <v>47.38</v>
      </c>
      <c r="AN430" t="s">
        <v>442</v>
      </c>
      <c r="AO430" t="s">
        <v>334</v>
      </c>
      <c r="AP430">
        <v>1.39</v>
      </c>
      <c r="AQ430">
        <v>4.22</v>
      </c>
      <c r="AR430">
        <v>2.09</v>
      </c>
      <c r="AS430">
        <v>36.299999999999997</v>
      </c>
    </row>
    <row r="431" spans="1:45" x14ac:dyDescent="0.25">
      <c r="A431">
        <v>5009</v>
      </c>
      <c r="B431" t="s">
        <v>409</v>
      </c>
      <c r="C431">
        <v>25</v>
      </c>
      <c r="D431" t="s">
        <v>472</v>
      </c>
      <c r="E431" t="s">
        <v>318</v>
      </c>
      <c r="F431" t="s">
        <v>338</v>
      </c>
      <c r="G431">
        <v>4.66</v>
      </c>
      <c r="H431">
        <v>14.38</v>
      </c>
      <c r="I431">
        <v>13.18</v>
      </c>
      <c r="J431">
        <v>1.94</v>
      </c>
      <c r="K431">
        <v>10.210000000000001</v>
      </c>
      <c r="L431">
        <v>25.12</v>
      </c>
      <c r="M431">
        <v>2.64</v>
      </c>
      <c r="N431">
        <v>16.170000000000002</v>
      </c>
      <c r="O431">
        <v>6.25</v>
      </c>
      <c r="P431">
        <v>2.17</v>
      </c>
      <c r="Q431">
        <v>2.2400000000000002</v>
      </c>
      <c r="R431">
        <v>2.83</v>
      </c>
      <c r="S431">
        <v>3.03</v>
      </c>
      <c r="T431">
        <v>0.95</v>
      </c>
      <c r="U431">
        <v>2.76</v>
      </c>
      <c r="V431">
        <v>1.86</v>
      </c>
      <c r="W431">
        <v>0.75</v>
      </c>
      <c r="X431">
        <v>2.67</v>
      </c>
      <c r="Y431">
        <v>2.5</v>
      </c>
      <c r="Z431">
        <v>20.12</v>
      </c>
      <c r="AA431">
        <v>3.04</v>
      </c>
      <c r="AB431">
        <v>2.5299999999999998</v>
      </c>
      <c r="AC431">
        <v>1.61</v>
      </c>
      <c r="AD431">
        <v>10.63</v>
      </c>
      <c r="AE431">
        <v>0.82</v>
      </c>
      <c r="AF431">
        <v>0.83</v>
      </c>
      <c r="AG431">
        <v>3.01</v>
      </c>
      <c r="AH431">
        <v>19.11</v>
      </c>
      <c r="AI431">
        <v>106.3</v>
      </c>
      <c r="AJ431">
        <v>2.57</v>
      </c>
      <c r="AK431">
        <v>557.09</v>
      </c>
      <c r="AL431">
        <v>3.01</v>
      </c>
      <c r="AM431">
        <v>12.22</v>
      </c>
      <c r="AN431">
        <v>1945</v>
      </c>
      <c r="AO431" t="s">
        <v>334</v>
      </c>
      <c r="AP431">
        <v>1.39</v>
      </c>
      <c r="AQ431">
        <v>7.97</v>
      </c>
      <c r="AR431">
        <v>2.09</v>
      </c>
      <c r="AS431">
        <v>2.4700000000000002</v>
      </c>
    </row>
    <row r="432" spans="1:45" x14ac:dyDescent="0.25">
      <c r="A432">
        <v>5009</v>
      </c>
      <c r="B432" t="s">
        <v>409</v>
      </c>
      <c r="C432">
        <v>41</v>
      </c>
      <c r="D432" t="s">
        <v>472</v>
      </c>
      <c r="E432" t="s">
        <v>318</v>
      </c>
      <c r="F432" t="s">
        <v>335</v>
      </c>
      <c r="G432">
        <v>68.92</v>
      </c>
      <c r="H432">
        <v>22.23</v>
      </c>
      <c r="I432">
        <v>23.7</v>
      </c>
      <c r="J432">
        <v>32.75</v>
      </c>
      <c r="K432">
        <v>63.51</v>
      </c>
      <c r="L432">
        <v>21.46</v>
      </c>
      <c r="M432">
        <v>2.64</v>
      </c>
      <c r="N432">
        <v>416.17</v>
      </c>
      <c r="O432">
        <v>8.1199999999999992</v>
      </c>
      <c r="P432">
        <v>2.17</v>
      </c>
      <c r="Q432">
        <v>2.2400000000000002</v>
      </c>
      <c r="R432">
        <v>2.83</v>
      </c>
      <c r="S432">
        <v>16</v>
      </c>
      <c r="T432">
        <v>0.95</v>
      </c>
      <c r="U432">
        <v>2.76</v>
      </c>
      <c r="V432">
        <v>1.86</v>
      </c>
      <c r="W432">
        <v>0.75</v>
      </c>
      <c r="X432">
        <v>2.67</v>
      </c>
      <c r="Y432">
        <v>2.5</v>
      </c>
      <c r="Z432">
        <v>6.33</v>
      </c>
      <c r="AA432">
        <v>3.04</v>
      </c>
      <c r="AB432">
        <v>2.5299999999999998</v>
      </c>
      <c r="AC432">
        <v>1.61</v>
      </c>
      <c r="AD432">
        <v>19.09</v>
      </c>
      <c r="AE432">
        <v>0.82</v>
      </c>
      <c r="AF432">
        <v>0.83</v>
      </c>
      <c r="AG432">
        <v>3.95</v>
      </c>
      <c r="AH432">
        <v>100.37</v>
      </c>
      <c r="AI432">
        <v>211.7</v>
      </c>
      <c r="AJ432">
        <v>2.57</v>
      </c>
      <c r="AK432">
        <v>1101</v>
      </c>
      <c r="AL432">
        <v>3.51</v>
      </c>
      <c r="AM432">
        <v>18.86</v>
      </c>
      <c r="AN432">
        <v>7763</v>
      </c>
      <c r="AO432" t="s">
        <v>334</v>
      </c>
      <c r="AP432">
        <v>1.39</v>
      </c>
      <c r="AQ432">
        <v>7.34</v>
      </c>
      <c r="AR432">
        <v>2.09</v>
      </c>
      <c r="AS432">
        <v>8.81</v>
      </c>
    </row>
    <row r="433" spans="1:45" x14ac:dyDescent="0.25">
      <c r="A433">
        <v>5011</v>
      </c>
      <c r="B433" t="s">
        <v>410</v>
      </c>
      <c r="C433">
        <v>0</v>
      </c>
      <c r="D433" t="s">
        <v>472</v>
      </c>
      <c r="E433" t="s">
        <v>318</v>
      </c>
      <c r="F433" t="s">
        <v>338</v>
      </c>
      <c r="G433">
        <v>6.17</v>
      </c>
      <c r="H433">
        <v>17.920000000000002</v>
      </c>
      <c r="I433">
        <v>54.48</v>
      </c>
      <c r="J433">
        <v>1.94</v>
      </c>
      <c r="K433">
        <v>13.7</v>
      </c>
      <c r="L433">
        <v>89.29</v>
      </c>
      <c r="M433">
        <v>4.91</v>
      </c>
      <c r="N433">
        <v>41.45</v>
      </c>
      <c r="O433">
        <v>9.09</v>
      </c>
      <c r="P433">
        <v>2.71</v>
      </c>
      <c r="Q433">
        <v>2.2400000000000002</v>
      </c>
      <c r="R433">
        <v>2.83</v>
      </c>
      <c r="S433">
        <v>20.440000000000001</v>
      </c>
      <c r="T433">
        <v>0.95</v>
      </c>
      <c r="U433">
        <v>2.76</v>
      </c>
      <c r="V433">
        <v>1.86</v>
      </c>
      <c r="W433">
        <v>0.75</v>
      </c>
      <c r="X433">
        <v>2.67</v>
      </c>
      <c r="Y433">
        <v>2.5</v>
      </c>
      <c r="Z433">
        <v>2.99</v>
      </c>
      <c r="AA433">
        <v>3.04</v>
      </c>
      <c r="AB433">
        <v>2.5299999999999998</v>
      </c>
      <c r="AC433">
        <v>1.61</v>
      </c>
      <c r="AD433">
        <v>2.59</v>
      </c>
      <c r="AE433">
        <v>0.82</v>
      </c>
      <c r="AF433">
        <v>0.83</v>
      </c>
      <c r="AG433">
        <v>3.01</v>
      </c>
      <c r="AH433">
        <v>391.49</v>
      </c>
      <c r="AI433">
        <v>173.52</v>
      </c>
      <c r="AJ433">
        <v>2.57</v>
      </c>
      <c r="AK433">
        <v>575.80999999999995</v>
      </c>
      <c r="AL433">
        <v>3.01</v>
      </c>
      <c r="AM433">
        <v>12.48</v>
      </c>
      <c r="AN433">
        <v>519.55999999999995</v>
      </c>
      <c r="AO433" t="s">
        <v>334</v>
      </c>
      <c r="AP433">
        <v>1.39</v>
      </c>
      <c r="AQ433">
        <v>8.74</v>
      </c>
      <c r="AR433">
        <v>2.09</v>
      </c>
      <c r="AS433">
        <v>25.82</v>
      </c>
    </row>
    <row r="434" spans="1:45" x14ac:dyDescent="0.25">
      <c r="A434">
        <v>5011</v>
      </c>
      <c r="B434" t="s">
        <v>410</v>
      </c>
      <c r="C434">
        <v>3</v>
      </c>
      <c r="D434" t="s">
        <v>472</v>
      </c>
      <c r="E434" t="s">
        <v>318</v>
      </c>
      <c r="F434" t="s">
        <v>338</v>
      </c>
      <c r="G434">
        <v>10.27</v>
      </c>
      <c r="H434">
        <v>24.25</v>
      </c>
      <c r="I434">
        <v>48.14</v>
      </c>
      <c r="J434">
        <v>1.94</v>
      </c>
      <c r="K434">
        <v>18.98</v>
      </c>
      <c r="L434">
        <v>63.92</v>
      </c>
      <c r="M434">
        <v>5.0599999999999996</v>
      </c>
      <c r="N434">
        <v>121.17</v>
      </c>
      <c r="O434">
        <v>9.09</v>
      </c>
      <c r="P434">
        <v>2.17</v>
      </c>
      <c r="Q434">
        <v>2.2400000000000002</v>
      </c>
      <c r="R434">
        <v>2.83</v>
      </c>
      <c r="S434">
        <v>20.440000000000001</v>
      </c>
      <c r="T434">
        <v>0.95</v>
      </c>
      <c r="U434">
        <v>2.76</v>
      </c>
      <c r="V434">
        <v>1.86</v>
      </c>
      <c r="W434">
        <v>0.75</v>
      </c>
      <c r="X434">
        <v>2.67</v>
      </c>
      <c r="Y434">
        <v>2.5</v>
      </c>
      <c r="Z434">
        <v>3.74</v>
      </c>
      <c r="AA434">
        <v>3.04</v>
      </c>
      <c r="AB434">
        <v>2.5299999999999998</v>
      </c>
      <c r="AC434">
        <v>1.61</v>
      </c>
      <c r="AD434">
        <v>2.59</v>
      </c>
      <c r="AE434">
        <v>0.82</v>
      </c>
      <c r="AF434">
        <v>0.83</v>
      </c>
      <c r="AG434">
        <v>3.01</v>
      </c>
      <c r="AH434">
        <v>221.2</v>
      </c>
      <c r="AI434">
        <v>140.5</v>
      </c>
      <c r="AJ434">
        <v>2.57</v>
      </c>
      <c r="AK434">
        <v>544.04</v>
      </c>
      <c r="AL434">
        <v>3.01</v>
      </c>
      <c r="AM434">
        <v>10.87</v>
      </c>
      <c r="AN434">
        <v>1491</v>
      </c>
      <c r="AO434" t="s">
        <v>334</v>
      </c>
      <c r="AP434">
        <v>1.39</v>
      </c>
      <c r="AQ434">
        <v>7.94</v>
      </c>
      <c r="AR434">
        <v>2.09</v>
      </c>
      <c r="AS434">
        <v>23.7</v>
      </c>
    </row>
    <row r="435" spans="1:45" x14ac:dyDescent="0.25">
      <c r="A435">
        <v>5011</v>
      </c>
      <c r="B435" t="s">
        <v>410</v>
      </c>
      <c r="C435">
        <v>10</v>
      </c>
      <c r="D435" t="s">
        <v>472</v>
      </c>
      <c r="E435" t="s">
        <v>318</v>
      </c>
      <c r="F435" t="s">
        <v>338</v>
      </c>
      <c r="G435">
        <v>13.15</v>
      </c>
      <c r="H435">
        <v>19.88</v>
      </c>
      <c r="I435">
        <v>56.1</v>
      </c>
      <c r="J435">
        <v>1.94</v>
      </c>
      <c r="K435">
        <v>12.32</v>
      </c>
      <c r="L435">
        <v>27.72</v>
      </c>
      <c r="M435">
        <v>4.17</v>
      </c>
      <c r="N435">
        <v>114.19</v>
      </c>
      <c r="O435">
        <v>5.35</v>
      </c>
      <c r="P435">
        <v>2.17</v>
      </c>
      <c r="Q435">
        <v>2.2400000000000002</v>
      </c>
      <c r="R435">
        <v>2.83</v>
      </c>
      <c r="S435">
        <v>11.72</v>
      </c>
      <c r="T435">
        <v>0.95</v>
      </c>
      <c r="U435">
        <v>2.76</v>
      </c>
      <c r="V435">
        <v>1.86</v>
      </c>
      <c r="W435">
        <v>0.75</v>
      </c>
      <c r="X435">
        <v>2.67</v>
      </c>
      <c r="Y435">
        <v>2.5</v>
      </c>
      <c r="Z435">
        <v>10.3</v>
      </c>
      <c r="AA435">
        <v>3.04</v>
      </c>
      <c r="AB435">
        <v>2.5299999999999998</v>
      </c>
      <c r="AC435">
        <v>1.61</v>
      </c>
      <c r="AD435">
        <v>2.59</v>
      </c>
      <c r="AE435">
        <v>0.82</v>
      </c>
      <c r="AF435">
        <v>0.83</v>
      </c>
      <c r="AG435">
        <v>3.01</v>
      </c>
      <c r="AH435">
        <v>171.18</v>
      </c>
      <c r="AI435">
        <v>109.82</v>
      </c>
      <c r="AJ435">
        <v>2.57</v>
      </c>
      <c r="AK435">
        <v>348.23</v>
      </c>
      <c r="AL435">
        <v>3.01</v>
      </c>
      <c r="AM435">
        <v>17.7</v>
      </c>
      <c r="AN435">
        <v>1903</v>
      </c>
      <c r="AO435" t="s">
        <v>334</v>
      </c>
      <c r="AP435">
        <v>1.39</v>
      </c>
      <c r="AQ435">
        <v>8</v>
      </c>
      <c r="AR435">
        <v>2.09</v>
      </c>
      <c r="AS435">
        <v>2.4700000000000002</v>
      </c>
    </row>
    <row r="436" spans="1:45" x14ac:dyDescent="0.25">
      <c r="A436">
        <v>5011</v>
      </c>
      <c r="B436" t="s">
        <v>410</v>
      </c>
      <c r="C436">
        <v>25</v>
      </c>
      <c r="D436" t="s">
        <v>472</v>
      </c>
      <c r="E436" t="s">
        <v>318</v>
      </c>
      <c r="F436" t="s">
        <v>335</v>
      </c>
      <c r="G436">
        <v>427.17</v>
      </c>
      <c r="H436">
        <v>40.49</v>
      </c>
      <c r="I436">
        <v>64.19</v>
      </c>
      <c r="J436">
        <v>1.94</v>
      </c>
      <c r="K436">
        <v>17.690000000000001</v>
      </c>
      <c r="L436">
        <v>53.89</v>
      </c>
      <c r="M436">
        <v>8.7100000000000009</v>
      </c>
      <c r="N436">
        <v>1963</v>
      </c>
      <c r="O436">
        <v>13.1</v>
      </c>
      <c r="P436">
        <v>2.9</v>
      </c>
      <c r="Q436">
        <v>2.2400000000000002</v>
      </c>
      <c r="R436">
        <v>2.83</v>
      </c>
      <c r="S436">
        <v>29.64</v>
      </c>
      <c r="T436">
        <v>0.95</v>
      </c>
      <c r="U436">
        <v>2.76</v>
      </c>
      <c r="V436">
        <v>1.86</v>
      </c>
      <c r="W436">
        <v>0.75</v>
      </c>
      <c r="X436">
        <v>2.67</v>
      </c>
      <c r="Y436">
        <v>2.5</v>
      </c>
      <c r="Z436">
        <v>4.82</v>
      </c>
      <c r="AA436">
        <v>3.04</v>
      </c>
      <c r="AB436">
        <v>2.5299999999999998</v>
      </c>
      <c r="AC436">
        <v>1.61</v>
      </c>
      <c r="AD436">
        <v>2.59</v>
      </c>
      <c r="AE436">
        <v>0.82</v>
      </c>
      <c r="AF436">
        <v>0.83</v>
      </c>
      <c r="AG436">
        <v>3.01</v>
      </c>
      <c r="AH436">
        <v>510.1</v>
      </c>
      <c r="AI436">
        <v>222.38</v>
      </c>
      <c r="AJ436">
        <v>2.57</v>
      </c>
      <c r="AK436">
        <v>943.92</v>
      </c>
      <c r="AL436">
        <v>14.9</v>
      </c>
      <c r="AM436">
        <v>23.86</v>
      </c>
      <c r="AN436" t="s">
        <v>442</v>
      </c>
      <c r="AO436" t="s">
        <v>334</v>
      </c>
      <c r="AP436">
        <v>1.39</v>
      </c>
      <c r="AQ436">
        <v>7.16</v>
      </c>
      <c r="AR436">
        <v>2.09</v>
      </c>
      <c r="AS436">
        <v>72.010000000000005</v>
      </c>
    </row>
    <row r="437" spans="1:45" x14ac:dyDescent="0.25">
      <c r="A437">
        <v>5012</v>
      </c>
      <c r="B437" t="s">
        <v>411</v>
      </c>
      <c r="C437">
        <v>0</v>
      </c>
      <c r="D437" t="s">
        <v>472</v>
      </c>
      <c r="E437" t="s">
        <v>318</v>
      </c>
      <c r="F437" t="s">
        <v>338</v>
      </c>
      <c r="G437">
        <v>7.95</v>
      </c>
      <c r="H437">
        <v>15.85</v>
      </c>
      <c r="I437">
        <v>16.62</v>
      </c>
      <c r="J437">
        <v>1.94</v>
      </c>
      <c r="K437">
        <v>8.76</v>
      </c>
      <c r="L437">
        <v>69.06</v>
      </c>
      <c r="M437">
        <v>12.45</v>
      </c>
      <c r="N437">
        <v>24.84</v>
      </c>
      <c r="O437">
        <v>3.65</v>
      </c>
      <c r="P437">
        <v>2.17</v>
      </c>
      <c r="Q437">
        <v>2.2400000000000002</v>
      </c>
      <c r="R437">
        <v>2.83</v>
      </c>
      <c r="S437">
        <v>3.03</v>
      </c>
      <c r="T437">
        <v>0.95</v>
      </c>
      <c r="U437">
        <v>2.76</v>
      </c>
      <c r="V437">
        <v>1.86</v>
      </c>
      <c r="W437">
        <v>0.75</v>
      </c>
      <c r="X437">
        <v>2.67</v>
      </c>
      <c r="Y437">
        <v>2.5</v>
      </c>
      <c r="Z437">
        <v>3.11</v>
      </c>
      <c r="AA437">
        <v>3.04</v>
      </c>
      <c r="AB437">
        <v>2.5299999999999998</v>
      </c>
      <c r="AC437">
        <v>1.61</v>
      </c>
      <c r="AD437">
        <v>2.59</v>
      </c>
      <c r="AE437">
        <v>0.82</v>
      </c>
      <c r="AF437">
        <v>0.83</v>
      </c>
      <c r="AG437">
        <v>3.01</v>
      </c>
      <c r="AH437">
        <v>201.48</v>
      </c>
      <c r="AI437">
        <v>178.13</v>
      </c>
      <c r="AJ437">
        <v>2.57</v>
      </c>
      <c r="AK437">
        <v>884.43</v>
      </c>
      <c r="AL437">
        <v>3.01</v>
      </c>
      <c r="AM437">
        <v>25.09</v>
      </c>
      <c r="AN437">
        <v>817.77</v>
      </c>
      <c r="AO437" t="s">
        <v>334</v>
      </c>
      <c r="AP437">
        <v>1.39</v>
      </c>
      <c r="AQ437">
        <v>13.09</v>
      </c>
      <c r="AR437">
        <v>2.09</v>
      </c>
      <c r="AS437">
        <v>8.81</v>
      </c>
    </row>
    <row r="438" spans="1:45" x14ac:dyDescent="0.25">
      <c r="A438">
        <v>5013</v>
      </c>
      <c r="B438" t="s">
        <v>412</v>
      </c>
      <c r="C438">
        <v>0</v>
      </c>
      <c r="D438" t="s">
        <v>472</v>
      </c>
      <c r="E438" t="s">
        <v>318</v>
      </c>
      <c r="F438" t="s">
        <v>338</v>
      </c>
      <c r="G438">
        <v>3.07</v>
      </c>
      <c r="H438">
        <v>22.13</v>
      </c>
      <c r="I438">
        <v>18.760000000000002</v>
      </c>
      <c r="J438">
        <v>1.94</v>
      </c>
      <c r="K438">
        <v>7.3</v>
      </c>
      <c r="L438">
        <v>18.329999999999998</v>
      </c>
      <c r="M438">
        <v>3.2</v>
      </c>
      <c r="N438">
        <v>49.96</v>
      </c>
      <c r="O438">
        <v>5.8</v>
      </c>
      <c r="P438">
        <v>2.5099999999999998</v>
      </c>
      <c r="Q438">
        <v>2.2400000000000002</v>
      </c>
      <c r="R438">
        <v>2.83</v>
      </c>
      <c r="S438">
        <v>4.0999999999999996</v>
      </c>
      <c r="T438">
        <v>0.95</v>
      </c>
      <c r="U438">
        <v>2.76</v>
      </c>
      <c r="V438">
        <v>1.86</v>
      </c>
      <c r="W438">
        <v>0.75</v>
      </c>
      <c r="X438">
        <v>2.67</v>
      </c>
      <c r="Y438">
        <v>2.5</v>
      </c>
      <c r="Z438">
        <v>6.15</v>
      </c>
      <c r="AA438">
        <v>3.04</v>
      </c>
      <c r="AB438">
        <v>2.5299999999999998</v>
      </c>
      <c r="AC438">
        <v>1.61</v>
      </c>
      <c r="AD438">
        <v>2.59</v>
      </c>
      <c r="AE438">
        <v>3.65</v>
      </c>
      <c r="AF438">
        <v>0.83</v>
      </c>
      <c r="AG438">
        <v>4.67</v>
      </c>
      <c r="AH438">
        <v>104.02</v>
      </c>
      <c r="AI438">
        <v>250.04</v>
      </c>
      <c r="AJ438">
        <v>2.57</v>
      </c>
      <c r="AK438">
        <v>418.84</v>
      </c>
      <c r="AL438">
        <v>3.01</v>
      </c>
      <c r="AM438">
        <v>15.78</v>
      </c>
      <c r="AN438">
        <v>719.57</v>
      </c>
      <c r="AO438" t="s">
        <v>334</v>
      </c>
      <c r="AP438">
        <v>1.39</v>
      </c>
      <c r="AQ438">
        <v>7.28</v>
      </c>
      <c r="AR438">
        <v>2.09</v>
      </c>
      <c r="AS438">
        <v>19.440000000000001</v>
      </c>
    </row>
    <row r="439" spans="1:45" x14ac:dyDescent="0.25">
      <c r="A439">
        <v>5014</v>
      </c>
      <c r="B439" t="s">
        <v>413</v>
      </c>
      <c r="C439">
        <v>0</v>
      </c>
      <c r="D439" t="s">
        <v>472</v>
      </c>
      <c r="E439" t="s">
        <v>318</v>
      </c>
      <c r="F439" t="s">
        <v>335</v>
      </c>
      <c r="G439">
        <v>655.28</v>
      </c>
      <c r="H439">
        <v>306.38</v>
      </c>
      <c r="I439">
        <v>65.61</v>
      </c>
      <c r="J439">
        <v>7.24</v>
      </c>
      <c r="K439">
        <v>46.42</v>
      </c>
      <c r="L439">
        <v>45.54</v>
      </c>
      <c r="M439">
        <v>27.46</v>
      </c>
      <c r="N439">
        <v>1791</v>
      </c>
      <c r="O439">
        <v>52.54</v>
      </c>
      <c r="P439">
        <v>20.3</v>
      </c>
      <c r="Q439">
        <v>34.04</v>
      </c>
      <c r="R439">
        <v>3.44</v>
      </c>
      <c r="S439">
        <v>149.99</v>
      </c>
      <c r="T439">
        <v>0.95</v>
      </c>
      <c r="U439">
        <v>2.76</v>
      </c>
      <c r="V439">
        <v>1.86</v>
      </c>
      <c r="W439">
        <v>3.9</v>
      </c>
      <c r="X439">
        <v>7.06</v>
      </c>
      <c r="Y439">
        <v>13.04</v>
      </c>
      <c r="Z439">
        <v>369.98</v>
      </c>
      <c r="AA439">
        <v>3.04</v>
      </c>
      <c r="AB439">
        <v>10.7</v>
      </c>
      <c r="AC439">
        <v>21.91</v>
      </c>
      <c r="AD439">
        <v>4.3</v>
      </c>
      <c r="AE439">
        <v>1.7</v>
      </c>
      <c r="AF439">
        <v>1.37</v>
      </c>
      <c r="AG439">
        <v>8.18</v>
      </c>
      <c r="AH439">
        <v>5761</v>
      </c>
      <c r="AI439">
        <v>2021</v>
      </c>
      <c r="AJ439">
        <v>20.66</v>
      </c>
      <c r="AK439">
        <v>1023</v>
      </c>
      <c r="AL439">
        <v>26.7</v>
      </c>
      <c r="AM439">
        <v>114.33</v>
      </c>
      <c r="AN439" t="s">
        <v>442</v>
      </c>
      <c r="AO439" t="s">
        <v>334</v>
      </c>
      <c r="AP439">
        <v>5.46</v>
      </c>
      <c r="AQ439">
        <v>25.03</v>
      </c>
      <c r="AR439">
        <v>2.09</v>
      </c>
      <c r="AS439">
        <v>334.56</v>
      </c>
    </row>
    <row r="440" spans="1:45" x14ac:dyDescent="0.25">
      <c r="A440">
        <v>5014</v>
      </c>
      <c r="B440" t="s">
        <v>413</v>
      </c>
      <c r="C440">
        <v>10</v>
      </c>
      <c r="D440" t="s">
        <v>472</v>
      </c>
      <c r="E440" t="s">
        <v>318</v>
      </c>
      <c r="F440" t="s">
        <v>335</v>
      </c>
      <c r="G440">
        <v>104.86</v>
      </c>
      <c r="H440">
        <v>128.44</v>
      </c>
      <c r="I440">
        <v>20.8</v>
      </c>
      <c r="J440">
        <v>1.94</v>
      </c>
      <c r="K440">
        <v>10.92</v>
      </c>
      <c r="L440">
        <v>30.31</v>
      </c>
      <c r="M440">
        <v>5.51</v>
      </c>
      <c r="N440">
        <v>869.23</v>
      </c>
      <c r="O440">
        <v>6.71</v>
      </c>
      <c r="P440">
        <v>4.4800000000000004</v>
      </c>
      <c r="Q440">
        <v>2.2400000000000002</v>
      </c>
      <c r="R440">
        <v>2.83</v>
      </c>
      <c r="S440">
        <v>16</v>
      </c>
      <c r="T440">
        <v>0.95</v>
      </c>
      <c r="U440">
        <v>2.76</v>
      </c>
      <c r="V440">
        <v>1.86</v>
      </c>
      <c r="W440">
        <v>0.75</v>
      </c>
      <c r="X440">
        <v>2.67</v>
      </c>
      <c r="Y440">
        <v>2.5</v>
      </c>
      <c r="Z440">
        <v>3.91</v>
      </c>
      <c r="AA440">
        <v>3.04</v>
      </c>
      <c r="AB440">
        <v>2.5299999999999998</v>
      </c>
      <c r="AC440">
        <v>1.61</v>
      </c>
      <c r="AD440">
        <v>2.59</v>
      </c>
      <c r="AE440">
        <v>0.82</v>
      </c>
      <c r="AF440">
        <v>0.83</v>
      </c>
      <c r="AG440">
        <v>6.37</v>
      </c>
      <c r="AH440">
        <v>298.61</v>
      </c>
      <c r="AI440">
        <v>323.02999999999997</v>
      </c>
      <c r="AJ440">
        <v>2.57</v>
      </c>
      <c r="AK440">
        <v>691.28</v>
      </c>
      <c r="AL440">
        <v>3.01</v>
      </c>
      <c r="AM440">
        <v>11.14</v>
      </c>
      <c r="AN440">
        <v>9911</v>
      </c>
      <c r="AO440" t="s">
        <v>334</v>
      </c>
      <c r="AP440">
        <v>1.39</v>
      </c>
      <c r="AQ440">
        <v>9.24</v>
      </c>
      <c r="AR440">
        <v>2.09</v>
      </c>
      <c r="AS440">
        <v>2.66</v>
      </c>
    </row>
    <row r="441" spans="1:45" x14ac:dyDescent="0.25">
      <c r="A441">
        <v>5014</v>
      </c>
      <c r="B441" t="s">
        <v>413</v>
      </c>
      <c r="C441">
        <v>35</v>
      </c>
      <c r="D441" t="s">
        <v>472</v>
      </c>
      <c r="E441" t="s">
        <v>318</v>
      </c>
      <c r="F441" t="s">
        <v>335</v>
      </c>
      <c r="G441">
        <v>684.2</v>
      </c>
      <c r="H441">
        <v>183.43</v>
      </c>
      <c r="I441">
        <v>39.72</v>
      </c>
      <c r="J441">
        <v>10.1</v>
      </c>
      <c r="K441">
        <v>25.07</v>
      </c>
      <c r="L441">
        <v>10.07</v>
      </c>
      <c r="M441">
        <v>10.73</v>
      </c>
      <c r="N441">
        <v>1805</v>
      </c>
      <c r="O441">
        <v>14.12</v>
      </c>
      <c r="P441">
        <v>11.93</v>
      </c>
      <c r="Q441">
        <v>2.2400000000000002</v>
      </c>
      <c r="R441">
        <v>2.83</v>
      </c>
      <c r="S441">
        <v>18.940000000000001</v>
      </c>
      <c r="T441">
        <v>0.95</v>
      </c>
      <c r="U441">
        <v>2.76</v>
      </c>
      <c r="V441">
        <v>1.86</v>
      </c>
      <c r="W441">
        <v>0.76</v>
      </c>
      <c r="X441">
        <v>2.67</v>
      </c>
      <c r="Y441">
        <v>3.93</v>
      </c>
      <c r="Z441">
        <v>97.38</v>
      </c>
      <c r="AA441">
        <v>3.04</v>
      </c>
      <c r="AB441">
        <v>2.5299999999999998</v>
      </c>
      <c r="AC441">
        <v>1.61</v>
      </c>
      <c r="AD441">
        <v>2.72</v>
      </c>
      <c r="AE441">
        <v>0.82</v>
      </c>
      <c r="AF441">
        <v>0.83</v>
      </c>
      <c r="AG441">
        <v>13.23</v>
      </c>
      <c r="AH441">
        <v>592.33000000000004</v>
      </c>
      <c r="AI441">
        <v>413.96</v>
      </c>
      <c r="AJ441">
        <v>7.52</v>
      </c>
      <c r="AK441">
        <v>1449</v>
      </c>
      <c r="AL441">
        <v>10.81</v>
      </c>
      <c r="AM441">
        <v>41.88</v>
      </c>
      <c r="AN441" t="s">
        <v>442</v>
      </c>
      <c r="AO441" t="s">
        <v>334</v>
      </c>
      <c r="AP441">
        <v>1.89</v>
      </c>
      <c r="AQ441">
        <v>14.72</v>
      </c>
      <c r="AR441">
        <v>2.09</v>
      </c>
      <c r="AS441">
        <v>72.010000000000005</v>
      </c>
    </row>
    <row r="442" spans="1:45" x14ac:dyDescent="0.25">
      <c r="A442">
        <v>5015</v>
      </c>
      <c r="B442" t="s">
        <v>414</v>
      </c>
      <c r="C442">
        <v>0</v>
      </c>
      <c r="D442" t="s">
        <v>472</v>
      </c>
      <c r="E442" t="s">
        <v>318</v>
      </c>
      <c r="F442" t="s">
        <v>338</v>
      </c>
      <c r="G442">
        <v>13</v>
      </c>
      <c r="H442">
        <v>38.799999999999997</v>
      </c>
      <c r="I442">
        <v>29.87</v>
      </c>
      <c r="J442">
        <v>1.94</v>
      </c>
      <c r="K442">
        <v>18.98</v>
      </c>
      <c r="L442">
        <v>15.2</v>
      </c>
      <c r="M442">
        <v>2.64</v>
      </c>
      <c r="N442">
        <v>41.1</v>
      </c>
      <c r="O442">
        <v>7.17</v>
      </c>
      <c r="P442">
        <v>5.25</v>
      </c>
      <c r="Q442">
        <v>2.2400000000000002</v>
      </c>
      <c r="R442">
        <v>2.83</v>
      </c>
      <c r="S442">
        <v>70.849999999999994</v>
      </c>
      <c r="T442">
        <v>1.29</v>
      </c>
      <c r="U442">
        <v>2.76</v>
      </c>
      <c r="V442">
        <v>1.86</v>
      </c>
      <c r="W442">
        <v>0.75</v>
      </c>
      <c r="X442">
        <v>3.43</v>
      </c>
      <c r="Y442">
        <v>2.75</v>
      </c>
      <c r="Z442">
        <v>29.08</v>
      </c>
      <c r="AA442">
        <v>3.04</v>
      </c>
      <c r="AB442">
        <v>2.5299999999999998</v>
      </c>
      <c r="AC442">
        <v>1.61</v>
      </c>
      <c r="AD442">
        <v>2.59</v>
      </c>
      <c r="AE442">
        <v>0.88</v>
      </c>
      <c r="AF442">
        <v>0.83</v>
      </c>
      <c r="AG442">
        <v>3.25</v>
      </c>
      <c r="AH442">
        <v>192.94</v>
      </c>
      <c r="AI442">
        <v>177.88</v>
      </c>
      <c r="AJ442">
        <v>2.57</v>
      </c>
      <c r="AK442">
        <v>615.82000000000005</v>
      </c>
      <c r="AL442">
        <v>3.01</v>
      </c>
      <c r="AM442">
        <v>15.29</v>
      </c>
      <c r="AN442">
        <v>1139</v>
      </c>
      <c r="AO442" t="s">
        <v>334</v>
      </c>
      <c r="AP442">
        <v>1.43</v>
      </c>
      <c r="AQ442">
        <v>12.26</v>
      </c>
      <c r="AR442">
        <v>2.09</v>
      </c>
      <c r="AS442">
        <v>44.52</v>
      </c>
    </row>
    <row r="443" spans="1:45" x14ac:dyDescent="0.25">
      <c r="A443">
        <v>5015</v>
      </c>
      <c r="B443" t="s">
        <v>414</v>
      </c>
      <c r="C443">
        <v>35</v>
      </c>
      <c r="D443" t="s">
        <v>472</v>
      </c>
      <c r="E443" t="s">
        <v>318</v>
      </c>
      <c r="F443" t="s">
        <v>335</v>
      </c>
      <c r="G443">
        <v>340.29</v>
      </c>
      <c r="H443">
        <v>191.27</v>
      </c>
      <c r="I443">
        <v>50.51</v>
      </c>
      <c r="J443">
        <v>1.94</v>
      </c>
      <c r="K443">
        <v>34.93</v>
      </c>
      <c r="L443">
        <v>12.62</v>
      </c>
      <c r="M443">
        <v>10.39</v>
      </c>
      <c r="N443">
        <v>1621</v>
      </c>
      <c r="O443">
        <v>33.200000000000003</v>
      </c>
      <c r="P443">
        <v>10.33</v>
      </c>
      <c r="Q443">
        <v>3.51</v>
      </c>
      <c r="R443">
        <v>2.83</v>
      </c>
      <c r="S443">
        <v>83.51</v>
      </c>
      <c r="T443">
        <v>1.37</v>
      </c>
      <c r="U443">
        <v>2.76</v>
      </c>
      <c r="V443">
        <v>2.52</v>
      </c>
      <c r="W443">
        <v>0.75</v>
      </c>
      <c r="X443">
        <v>2.99</v>
      </c>
      <c r="Y443">
        <v>17.55</v>
      </c>
      <c r="Z443">
        <v>852.91</v>
      </c>
      <c r="AA443">
        <v>3.04</v>
      </c>
      <c r="AB443">
        <v>2.5299999999999998</v>
      </c>
      <c r="AC443">
        <v>1.61</v>
      </c>
      <c r="AD443">
        <v>4.2</v>
      </c>
      <c r="AE443">
        <v>1.44</v>
      </c>
      <c r="AF443">
        <v>1.98</v>
      </c>
      <c r="AG443">
        <v>4.1100000000000003</v>
      </c>
      <c r="AH443">
        <v>325.54000000000002</v>
      </c>
      <c r="AI443">
        <v>286.31</v>
      </c>
      <c r="AJ443">
        <v>11.68</v>
      </c>
      <c r="AK443">
        <v>1026</v>
      </c>
      <c r="AL443">
        <v>25.43</v>
      </c>
      <c r="AM443">
        <v>62.29</v>
      </c>
      <c r="AN443" t="s">
        <v>442</v>
      </c>
      <c r="AO443" t="s">
        <v>334</v>
      </c>
      <c r="AP443">
        <v>10.88</v>
      </c>
      <c r="AQ443">
        <v>10.82</v>
      </c>
      <c r="AR443">
        <v>2.09</v>
      </c>
      <c r="AS443">
        <v>157.61000000000001</v>
      </c>
    </row>
    <row r="444" spans="1:45" x14ac:dyDescent="0.25">
      <c r="A444">
        <v>5016</v>
      </c>
      <c r="B444" t="s">
        <v>415</v>
      </c>
      <c r="C444">
        <v>10</v>
      </c>
      <c r="D444" t="s">
        <v>472</v>
      </c>
      <c r="E444" t="s">
        <v>318</v>
      </c>
      <c r="F444" t="s">
        <v>335</v>
      </c>
      <c r="G444">
        <v>34.85</v>
      </c>
      <c r="H444">
        <v>201.26</v>
      </c>
      <c r="I444">
        <v>24.63</v>
      </c>
      <c r="J444">
        <v>1.94</v>
      </c>
      <c r="K444">
        <v>11.63</v>
      </c>
      <c r="L444">
        <v>17.28</v>
      </c>
      <c r="M444">
        <v>3.89</v>
      </c>
      <c r="N444">
        <v>503.69</v>
      </c>
      <c r="O444">
        <v>10.07</v>
      </c>
      <c r="P444">
        <v>4.8099999999999996</v>
      </c>
      <c r="Q444">
        <v>2.2400000000000002</v>
      </c>
      <c r="R444">
        <v>2.83</v>
      </c>
      <c r="S444">
        <v>16</v>
      </c>
      <c r="T444">
        <v>0.95</v>
      </c>
      <c r="U444">
        <v>2.76</v>
      </c>
      <c r="V444">
        <v>1.86</v>
      </c>
      <c r="W444">
        <v>1.03</v>
      </c>
      <c r="X444">
        <v>2.67</v>
      </c>
      <c r="Y444" t="s">
        <v>334</v>
      </c>
      <c r="Z444">
        <v>4.08</v>
      </c>
      <c r="AA444">
        <v>3.04</v>
      </c>
      <c r="AB444">
        <v>2.5299999999999998</v>
      </c>
      <c r="AC444">
        <v>1.61</v>
      </c>
      <c r="AD444">
        <v>2.59</v>
      </c>
      <c r="AE444">
        <v>0.82</v>
      </c>
      <c r="AF444">
        <v>0.83</v>
      </c>
      <c r="AG444">
        <v>3.02</v>
      </c>
      <c r="AH444">
        <v>231.39</v>
      </c>
      <c r="AI444">
        <v>314.29000000000002</v>
      </c>
      <c r="AJ444">
        <v>2.57</v>
      </c>
      <c r="AK444">
        <v>427.06</v>
      </c>
      <c r="AL444">
        <v>3.01</v>
      </c>
      <c r="AM444">
        <v>19.54</v>
      </c>
      <c r="AN444">
        <v>4648</v>
      </c>
      <c r="AO444" t="s">
        <v>334</v>
      </c>
      <c r="AP444">
        <v>1.39</v>
      </c>
      <c r="AQ444">
        <v>5.95</v>
      </c>
      <c r="AR444">
        <v>2.09</v>
      </c>
      <c r="AS444">
        <v>111.4</v>
      </c>
    </row>
    <row r="445" spans="1:45" x14ac:dyDescent="0.25">
      <c r="A445">
        <v>5016</v>
      </c>
      <c r="B445" t="s">
        <v>415</v>
      </c>
      <c r="C445">
        <v>13</v>
      </c>
      <c r="D445" t="s">
        <v>472</v>
      </c>
      <c r="E445" t="s">
        <v>318</v>
      </c>
      <c r="F445" t="s">
        <v>335</v>
      </c>
      <c r="G445">
        <v>80.47</v>
      </c>
      <c r="H445">
        <v>195.86</v>
      </c>
      <c r="I445">
        <v>35.39</v>
      </c>
      <c r="J445">
        <v>1.94</v>
      </c>
      <c r="K445">
        <v>29.06</v>
      </c>
      <c r="L445">
        <v>26.68</v>
      </c>
      <c r="M445">
        <v>11.07</v>
      </c>
      <c r="N445">
        <v>764.91</v>
      </c>
      <c r="O445">
        <v>26.8</v>
      </c>
      <c r="P445">
        <v>6.05</v>
      </c>
      <c r="Q445">
        <v>2.2400000000000002</v>
      </c>
      <c r="R445">
        <v>3.53</v>
      </c>
      <c r="S445">
        <v>39.07</v>
      </c>
      <c r="T445">
        <v>0.95</v>
      </c>
      <c r="U445">
        <v>2.76</v>
      </c>
      <c r="V445">
        <v>1.86</v>
      </c>
      <c r="W445">
        <v>1.1100000000000001</v>
      </c>
      <c r="X445">
        <v>2.67</v>
      </c>
      <c r="Y445">
        <v>11.03</v>
      </c>
      <c r="Z445">
        <v>721.92</v>
      </c>
      <c r="AA445">
        <v>3.04</v>
      </c>
      <c r="AB445">
        <v>2.5299999999999998</v>
      </c>
      <c r="AC445">
        <v>1.61</v>
      </c>
      <c r="AD445">
        <v>2.59</v>
      </c>
      <c r="AE445">
        <v>0.82</v>
      </c>
      <c r="AF445">
        <v>0.83</v>
      </c>
      <c r="AG445">
        <v>3.01</v>
      </c>
      <c r="AH445">
        <v>259.38</v>
      </c>
      <c r="AI445">
        <v>553.48</v>
      </c>
      <c r="AJ445">
        <v>6.62</v>
      </c>
      <c r="AK445">
        <v>335.42</v>
      </c>
      <c r="AL445">
        <v>19.260000000000002</v>
      </c>
      <c r="AM445">
        <v>137.03</v>
      </c>
      <c r="AN445" t="s">
        <v>442</v>
      </c>
      <c r="AO445" t="s">
        <v>334</v>
      </c>
      <c r="AP445">
        <v>7.09</v>
      </c>
      <c r="AQ445">
        <v>12.56</v>
      </c>
      <c r="AR445">
        <v>2.09</v>
      </c>
      <c r="AS445">
        <v>121.44</v>
      </c>
    </row>
    <row r="446" spans="1:45" x14ac:dyDescent="0.25">
      <c r="A446">
        <v>5016</v>
      </c>
      <c r="B446" t="s">
        <v>415</v>
      </c>
      <c r="C446">
        <v>35</v>
      </c>
      <c r="D446" t="s">
        <v>472</v>
      </c>
      <c r="E446" t="s">
        <v>318</v>
      </c>
      <c r="F446" t="s">
        <v>335</v>
      </c>
      <c r="G446">
        <v>634.62</v>
      </c>
      <c r="H446">
        <v>222.55</v>
      </c>
      <c r="I446">
        <v>53.92</v>
      </c>
      <c r="J446">
        <v>6.48</v>
      </c>
      <c r="K446">
        <v>48.19</v>
      </c>
      <c r="L446">
        <v>33.92</v>
      </c>
      <c r="M446">
        <v>18.45</v>
      </c>
      <c r="N446">
        <v>1460</v>
      </c>
      <c r="O446">
        <v>54.58</v>
      </c>
      <c r="P446">
        <v>13.54</v>
      </c>
      <c r="Q446">
        <v>2.31</v>
      </c>
      <c r="R446">
        <v>7.23</v>
      </c>
      <c r="S446">
        <v>72.44</v>
      </c>
      <c r="T446">
        <v>0.95</v>
      </c>
      <c r="U446">
        <v>2.76</v>
      </c>
      <c r="V446">
        <v>1.86</v>
      </c>
      <c r="W446">
        <v>2.09</v>
      </c>
      <c r="X446">
        <v>3.56</v>
      </c>
      <c r="Y446">
        <v>28.6</v>
      </c>
      <c r="Z446">
        <v>1884</v>
      </c>
      <c r="AA446">
        <v>3.04</v>
      </c>
      <c r="AB446">
        <v>2.5299999999999998</v>
      </c>
      <c r="AC446">
        <v>5.39</v>
      </c>
      <c r="AD446">
        <v>3.59</v>
      </c>
      <c r="AE446">
        <v>0.82</v>
      </c>
      <c r="AF446">
        <v>0.83</v>
      </c>
      <c r="AG446">
        <v>4.95</v>
      </c>
      <c r="AH446">
        <v>520.1</v>
      </c>
      <c r="AI446">
        <v>1565</v>
      </c>
      <c r="AJ446">
        <v>47.72</v>
      </c>
      <c r="AK446">
        <v>845.43</v>
      </c>
      <c r="AL446">
        <v>45.39</v>
      </c>
      <c r="AM446">
        <v>261.93</v>
      </c>
      <c r="AN446" t="s">
        <v>442</v>
      </c>
      <c r="AO446" t="s">
        <v>334</v>
      </c>
      <c r="AP446">
        <v>11.88</v>
      </c>
      <c r="AQ446">
        <v>20.67</v>
      </c>
      <c r="AR446">
        <v>2.09</v>
      </c>
      <c r="AS446">
        <v>268.75</v>
      </c>
    </row>
    <row r="447" spans="1:45" x14ac:dyDescent="0.25">
      <c r="A447">
        <v>5018</v>
      </c>
      <c r="B447" t="s">
        <v>416</v>
      </c>
      <c r="C447">
        <v>0</v>
      </c>
      <c r="D447" t="s">
        <v>472</v>
      </c>
      <c r="E447" t="s">
        <v>318</v>
      </c>
      <c r="F447" t="s">
        <v>338</v>
      </c>
      <c r="G447">
        <v>3.27</v>
      </c>
      <c r="H447">
        <v>13.62</v>
      </c>
      <c r="I447">
        <v>14.36</v>
      </c>
      <c r="J447">
        <v>1.94</v>
      </c>
      <c r="K447">
        <v>8.0299999999999994</v>
      </c>
      <c r="L447">
        <v>14.68</v>
      </c>
      <c r="M447">
        <v>2.64</v>
      </c>
      <c r="N447">
        <v>130.86000000000001</v>
      </c>
      <c r="O447">
        <v>3.65</v>
      </c>
      <c r="P447">
        <v>2.17</v>
      </c>
      <c r="Q447">
        <v>2.2400000000000002</v>
      </c>
      <c r="R447">
        <v>2.83</v>
      </c>
      <c r="S447">
        <v>9.67</v>
      </c>
      <c r="T447">
        <v>0.95</v>
      </c>
      <c r="U447">
        <v>2.76</v>
      </c>
      <c r="V447">
        <v>1.86</v>
      </c>
      <c r="W447">
        <v>0.75</v>
      </c>
      <c r="X447">
        <v>2.67</v>
      </c>
      <c r="Y447">
        <v>2.5</v>
      </c>
      <c r="Z447">
        <v>2.99</v>
      </c>
      <c r="AA447">
        <v>3.04</v>
      </c>
      <c r="AB447">
        <v>2.5299999999999998</v>
      </c>
      <c r="AC447">
        <v>1.61</v>
      </c>
      <c r="AD447">
        <v>2.59</v>
      </c>
      <c r="AE447">
        <v>0.82</v>
      </c>
      <c r="AF447">
        <v>0.83</v>
      </c>
      <c r="AG447">
        <v>3.01</v>
      </c>
      <c r="AH447">
        <v>175.08</v>
      </c>
      <c r="AI447">
        <v>123.28</v>
      </c>
      <c r="AJ447">
        <v>2.57</v>
      </c>
      <c r="AK447">
        <v>874.88</v>
      </c>
      <c r="AL447">
        <v>3.01</v>
      </c>
      <c r="AM447">
        <v>16.02</v>
      </c>
      <c r="AN447">
        <v>1242</v>
      </c>
      <c r="AO447" t="s">
        <v>334</v>
      </c>
      <c r="AP447">
        <v>1.39</v>
      </c>
      <c r="AQ447">
        <v>8.5299999999999994</v>
      </c>
      <c r="AR447">
        <v>2.09</v>
      </c>
      <c r="AS447">
        <v>2.4700000000000002</v>
      </c>
    </row>
    <row r="448" spans="1:45" x14ac:dyDescent="0.25">
      <c r="A448">
        <v>5018</v>
      </c>
      <c r="B448" t="s">
        <v>416</v>
      </c>
      <c r="C448">
        <v>29</v>
      </c>
      <c r="D448" t="s">
        <v>472</v>
      </c>
      <c r="E448" t="s">
        <v>318</v>
      </c>
      <c r="F448" t="s">
        <v>335</v>
      </c>
      <c r="G448">
        <v>272.92</v>
      </c>
      <c r="H448">
        <v>29.6</v>
      </c>
      <c r="I448">
        <v>23.7</v>
      </c>
      <c r="J448">
        <v>2.59</v>
      </c>
      <c r="K448">
        <v>24.49</v>
      </c>
      <c r="L448">
        <v>63.92</v>
      </c>
      <c r="M448">
        <v>3.89</v>
      </c>
      <c r="N448">
        <v>1323</v>
      </c>
      <c r="O448">
        <v>9.09</v>
      </c>
      <c r="P448">
        <v>2.71</v>
      </c>
      <c r="Q448">
        <v>2.2400000000000002</v>
      </c>
      <c r="R448">
        <v>2.83</v>
      </c>
      <c r="S448">
        <v>43.03</v>
      </c>
      <c r="T448">
        <v>0.95</v>
      </c>
      <c r="U448">
        <v>2.76</v>
      </c>
      <c r="V448">
        <v>1.86</v>
      </c>
      <c r="W448">
        <v>0.76</v>
      </c>
      <c r="X448">
        <v>2.67</v>
      </c>
      <c r="Y448">
        <v>2.5</v>
      </c>
      <c r="Z448">
        <v>8.1199999999999992</v>
      </c>
      <c r="AA448">
        <v>3.04</v>
      </c>
      <c r="AB448">
        <v>2.5299999999999998</v>
      </c>
      <c r="AC448">
        <v>1.61</v>
      </c>
      <c r="AD448">
        <v>2.59</v>
      </c>
      <c r="AE448">
        <v>0.82</v>
      </c>
      <c r="AF448">
        <v>0.83</v>
      </c>
      <c r="AG448">
        <v>3.01</v>
      </c>
      <c r="AH448">
        <v>525.35</v>
      </c>
      <c r="AI448">
        <v>297.58999999999997</v>
      </c>
      <c r="AJ448">
        <v>2.57</v>
      </c>
      <c r="AK448">
        <v>1843</v>
      </c>
      <c r="AL448">
        <v>3.01</v>
      </c>
      <c r="AM448">
        <v>22.18</v>
      </c>
      <c r="AN448" t="s">
        <v>442</v>
      </c>
      <c r="AO448" t="s">
        <v>334</v>
      </c>
      <c r="AP448">
        <v>1.98</v>
      </c>
      <c r="AQ448">
        <v>9.3000000000000007</v>
      </c>
      <c r="AR448">
        <v>2.09</v>
      </c>
      <c r="AS448">
        <v>25.82</v>
      </c>
    </row>
    <row r="449" spans="1:45" x14ac:dyDescent="0.25">
      <c r="A449">
        <v>5019</v>
      </c>
      <c r="B449" t="s">
        <v>417</v>
      </c>
      <c r="C449">
        <v>0</v>
      </c>
      <c r="D449" t="s">
        <v>472</v>
      </c>
      <c r="E449" t="s">
        <v>318</v>
      </c>
      <c r="F449" t="s">
        <v>338</v>
      </c>
      <c r="G449">
        <v>5.24</v>
      </c>
      <c r="H449">
        <v>61.93</v>
      </c>
      <c r="I449">
        <v>38.31</v>
      </c>
      <c r="J449">
        <v>1.94</v>
      </c>
      <c r="K449">
        <v>16.39</v>
      </c>
      <c r="L449">
        <v>9.07</v>
      </c>
      <c r="M449">
        <v>5.21</v>
      </c>
      <c r="N449">
        <v>54.1</v>
      </c>
      <c r="O449">
        <v>15.16</v>
      </c>
      <c r="P449">
        <v>2.17</v>
      </c>
      <c r="Q449">
        <v>2.2400000000000002</v>
      </c>
      <c r="R449">
        <v>2.83</v>
      </c>
      <c r="S449">
        <v>13.12</v>
      </c>
      <c r="T449">
        <v>0.95</v>
      </c>
      <c r="U449">
        <v>2.76</v>
      </c>
      <c r="V449">
        <v>1.86</v>
      </c>
      <c r="W449">
        <v>0.81</v>
      </c>
      <c r="X449">
        <v>2.67</v>
      </c>
      <c r="Y449">
        <v>2.5</v>
      </c>
      <c r="Z449">
        <v>2.99</v>
      </c>
      <c r="AA449">
        <v>3.04</v>
      </c>
      <c r="AB449">
        <v>2.5299999999999998</v>
      </c>
      <c r="AC449">
        <v>1.61</v>
      </c>
      <c r="AD449">
        <v>2.59</v>
      </c>
      <c r="AE449">
        <v>0.82</v>
      </c>
      <c r="AF449">
        <v>0.83</v>
      </c>
      <c r="AG449">
        <v>3.01</v>
      </c>
      <c r="AH449">
        <v>72.72</v>
      </c>
      <c r="AI449">
        <v>189.91</v>
      </c>
      <c r="AJ449">
        <v>3.78</v>
      </c>
      <c r="AK449">
        <v>860.94</v>
      </c>
      <c r="AL449">
        <v>3.01</v>
      </c>
      <c r="AM449">
        <v>10.039999999999999</v>
      </c>
      <c r="AN449">
        <v>2172</v>
      </c>
      <c r="AO449" t="s">
        <v>334</v>
      </c>
      <c r="AP449">
        <v>1.47</v>
      </c>
      <c r="AQ449">
        <v>6.66</v>
      </c>
      <c r="AR449">
        <v>2.09</v>
      </c>
      <c r="AS449">
        <v>60.47</v>
      </c>
    </row>
    <row r="450" spans="1:45" x14ac:dyDescent="0.25">
      <c r="A450">
        <v>5019</v>
      </c>
      <c r="B450" t="s">
        <v>417</v>
      </c>
      <c r="C450">
        <v>29</v>
      </c>
      <c r="D450" t="s">
        <v>472</v>
      </c>
      <c r="E450" t="s">
        <v>318</v>
      </c>
      <c r="F450" t="s">
        <v>335</v>
      </c>
      <c r="G450">
        <v>257.52999999999997</v>
      </c>
      <c r="H450">
        <v>285.22000000000003</v>
      </c>
      <c r="I450">
        <v>56.1</v>
      </c>
      <c r="J450">
        <v>1.94</v>
      </c>
      <c r="K450">
        <v>36.96</v>
      </c>
      <c r="L450">
        <v>49</v>
      </c>
      <c r="M450">
        <v>11.59</v>
      </c>
      <c r="N450">
        <v>1177</v>
      </c>
      <c r="O450">
        <v>34.79</v>
      </c>
      <c r="P450">
        <v>5.59</v>
      </c>
      <c r="Q450">
        <v>2.2400000000000002</v>
      </c>
      <c r="R450">
        <v>2.83</v>
      </c>
      <c r="S450">
        <v>51.77</v>
      </c>
      <c r="T450">
        <v>0.98</v>
      </c>
      <c r="U450">
        <v>2.76</v>
      </c>
      <c r="V450">
        <v>1.86</v>
      </c>
      <c r="W450">
        <v>1.29</v>
      </c>
      <c r="X450">
        <v>2.67</v>
      </c>
      <c r="Y450">
        <v>4.54</v>
      </c>
      <c r="Z450">
        <v>9.7799999999999994</v>
      </c>
      <c r="AA450">
        <v>3.04</v>
      </c>
      <c r="AB450">
        <v>2.81</v>
      </c>
      <c r="AC450">
        <v>10.71</v>
      </c>
      <c r="AD450">
        <v>3.99</v>
      </c>
      <c r="AE450">
        <v>0.82</v>
      </c>
      <c r="AF450">
        <v>0.83</v>
      </c>
      <c r="AG450">
        <v>3.01</v>
      </c>
      <c r="AH450">
        <v>260.29000000000002</v>
      </c>
      <c r="AI450">
        <v>350.65</v>
      </c>
      <c r="AJ450">
        <v>11.48</v>
      </c>
      <c r="AK450">
        <v>2770</v>
      </c>
      <c r="AL450">
        <v>6.19</v>
      </c>
      <c r="AM450">
        <v>25.09</v>
      </c>
      <c r="AN450" t="s">
        <v>442</v>
      </c>
      <c r="AO450" t="s">
        <v>334</v>
      </c>
      <c r="AP450">
        <v>2.54</v>
      </c>
      <c r="AQ450">
        <v>8.5299999999999994</v>
      </c>
      <c r="AR450">
        <v>3.31</v>
      </c>
      <c r="AS450">
        <v>159.11000000000001</v>
      </c>
    </row>
    <row r="451" spans="1:45" x14ac:dyDescent="0.25">
      <c r="A451">
        <v>5020</v>
      </c>
      <c r="B451" t="s">
        <v>418</v>
      </c>
      <c r="C451">
        <v>0</v>
      </c>
      <c r="D451" t="s">
        <v>472</v>
      </c>
      <c r="E451" t="s">
        <v>318</v>
      </c>
      <c r="F451" t="s">
        <v>338</v>
      </c>
      <c r="G451">
        <v>68.97</v>
      </c>
      <c r="H451">
        <v>28.01</v>
      </c>
      <c r="I451">
        <v>64.19</v>
      </c>
      <c r="J451">
        <v>1.94</v>
      </c>
      <c r="K451">
        <v>40.869999999999997</v>
      </c>
      <c r="L451">
        <v>63.92</v>
      </c>
      <c r="M451">
        <v>13.49</v>
      </c>
      <c r="N451">
        <v>559.57000000000005</v>
      </c>
      <c r="O451">
        <v>49.97</v>
      </c>
      <c r="P451">
        <v>14.16</v>
      </c>
      <c r="Q451">
        <v>2.2400000000000002</v>
      </c>
      <c r="R451">
        <v>2.83</v>
      </c>
      <c r="S451">
        <v>78.77</v>
      </c>
      <c r="T451">
        <v>0.95</v>
      </c>
      <c r="U451">
        <v>2.76</v>
      </c>
      <c r="V451">
        <v>1.86</v>
      </c>
      <c r="W451">
        <v>1.64</v>
      </c>
      <c r="X451">
        <v>2.67</v>
      </c>
      <c r="Y451">
        <v>4.6900000000000004</v>
      </c>
      <c r="Z451">
        <v>5</v>
      </c>
      <c r="AA451">
        <v>3.04</v>
      </c>
      <c r="AB451">
        <v>2.5299999999999998</v>
      </c>
      <c r="AC451">
        <v>4.32</v>
      </c>
      <c r="AD451">
        <v>4.72</v>
      </c>
      <c r="AE451">
        <v>0.82</v>
      </c>
      <c r="AF451">
        <v>0.96</v>
      </c>
      <c r="AG451">
        <v>3.37</v>
      </c>
      <c r="AH451">
        <v>540.49</v>
      </c>
      <c r="AI451">
        <v>223.1</v>
      </c>
      <c r="AJ451">
        <v>12.07</v>
      </c>
      <c r="AK451">
        <v>774.85</v>
      </c>
      <c r="AL451">
        <v>3.06</v>
      </c>
      <c r="AM451">
        <v>22.6</v>
      </c>
      <c r="AN451" t="s">
        <v>442</v>
      </c>
      <c r="AO451" t="s">
        <v>334</v>
      </c>
      <c r="AP451">
        <v>1.39</v>
      </c>
      <c r="AQ451">
        <v>12.88</v>
      </c>
      <c r="AR451">
        <v>2.1</v>
      </c>
      <c r="AS451">
        <v>216.14</v>
      </c>
    </row>
    <row r="452" spans="1:45" x14ac:dyDescent="0.25">
      <c r="A452">
        <v>5020</v>
      </c>
      <c r="B452" t="s">
        <v>418</v>
      </c>
      <c r="C452">
        <v>7</v>
      </c>
      <c r="D452" t="s">
        <v>472</v>
      </c>
      <c r="E452" t="s">
        <v>318</v>
      </c>
      <c r="F452" t="s">
        <v>338</v>
      </c>
      <c r="G452">
        <v>19.54</v>
      </c>
      <c r="H452">
        <v>24.9</v>
      </c>
      <c r="I452">
        <v>58.21</v>
      </c>
      <c r="J452">
        <v>1.94</v>
      </c>
      <c r="K452">
        <v>32.85</v>
      </c>
      <c r="L452">
        <v>48.51</v>
      </c>
      <c r="M452">
        <v>7.89</v>
      </c>
      <c r="N452">
        <v>460.68</v>
      </c>
      <c r="O452">
        <v>42.17</v>
      </c>
      <c r="P452">
        <v>11.8</v>
      </c>
      <c r="Q452">
        <v>2.2400000000000002</v>
      </c>
      <c r="R452">
        <v>2.83</v>
      </c>
      <c r="S452">
        <v>63.71</v>
      </c>
      <c r="T452">
        <v>0.95</v>
      </c>
      <c r="U452">
        <v>2.76</v>
      </c>
      <c r="V452">
        <v>1.86</v>
      </c>
      <c r="W452">
        <v>1.18</v>
      </c>
      <c r="X452">
        <v>2.67</v>
      </c>
      <c r="Y452">
        <v>4.92</v>
      </c>
      <c r="Z452">
        <v>2.99</v>
      </c>
      <c r="AA452">
        <v>3.04</v>
      </c>
      <c r="AB452">
        <v>2.5299999999999998</v>
      </c>
      <c r="AC452">
        <v>1.61</v>
      </c>
      <c r="AD452">
        <v>3.49</v>
      </c>
      <c r="AE452">
        <v>0.82</v>
      </c>
      <c r="AF452">
        <v>0.83</v>
      </c>
      <c r="AG452">
        <v>3.88</v>
      </c>
      <c r="AH452">
        <v>273.51</v>
      </c>
      <c r="AI452">
        <v>235.33</v>
      </c>
      <c r="AJ452">
        <v>10.07</v>
      </c>
      <c r="AK452">
        <v>851.57</v>
      </c>
      <c r="AL452">
        <v>3.71</v>
      </c>
      <c r="AM452">
        <v>22.82</v>
      </c>
      <c r="AN452">
        <v>8609</v>
      </c>
      <c r="AO452" t="s">
        <v>334</v>
      </c>
      <c r="AP452">
        <v>1.39</v>
      </c>
      <c r="AQ452">
        <v>11.17</v>
      </c>
      <c r="AR452">
        <v>2.09</v>
      </c>
      <c r="AS452">
        <v>167.97</v>
      </c>
    </row>
    <row r="453" spans="1:45" x14ac:dyDescent="0.25">
      <c r="A453">
        <v>5020</v>
      </c>
      <c r="B453" t="s">
        <v>418</v>
      </c>
      <c r="C453">
        <v>10</v>
      </c>
      <c r="D453" t="s">
        <v>472</v>
      </c>
      <c r="E453" t="s">
        <v>318</v>
      </c>
      <c r="F453" t="s">
        <v>335</v>
      </c>
      <c r="G453">
        <v>297.17</v>
      </c>
      <c r="H453">
        <v>36.71</v>
      </c>
      <c r="I453">
        <v>70.16</v>
      </c>
      <c r="J453">
        <v>1.94</v>
      </c>
      <c r="K453">
        <v>44.61</v>
      </c>
      <c r="L453">
        <v>45.04</v>
      </c>
      <c r="M453">
        <v>19.16</v>
      </c>
      <c r="N453">
        <v>980.84</v>
      </c>
      <c r="O453">
        <v>61.15</v>
      </c>
      <c r="P453">
        <v>15.28</v>
      </c>
      <c r="Q453">
        <v>2.2400000000000002</v>
      </c>
      <c r="R453">
        <v>2.83</v>
      </c>
      <c r="S453">
        <v>102.32</v>
      </c>
      <c r="T453">
        <v>0.95</v>
      </c>
      <c r="U453">
        <v>2.76</v>
      </c>
      <c r="V453">
        <v>1.86</v>
      </c>
      <c r="W453">
        <v>1.26</v>
      </c>
      <c r="X453">
        <v>2.67</v>
      </c>
      <c r="Y453">
        <v>12.19</v>
      </c>
      <c r="Z453">
        <v>552.63</v>
      </c>
      <c r="AA453">
        <v>3.04</v>
      </c>
      <c r="AB453">
        <v>2.5299999999999998</v>
      </c>
      <c r="AC453">
        <v>1.61</v>
      </c>
      <c r="AD453">
        <v>5.46</v>
      </c>
      <c r="AE453">
        <v>0.82</v>
      </c>
      <c r="AF453">
        <v>0.83</v>
      </c>
      <c r="AG453">
        <v>4.3499999999999996</v>
      </c>
      <c r="AH453">
        <v>624.83000000000004</v>
      </c>
      <c r="AI453">
        <v>410.99</v>
      </c>
      <c r="AJ453">
        <v>111.92</v>
      </c>
      <c r="AK453">
        <v>693.42</v>
      </c>
      <c r="AL453">
        <v>32.549999999999997</v>
      </c>
      <c r="AM453">
        <v>44.69</v>
      </c>
      <c r="AN453" t="s">
        <v>442</v>
      </c>
      <c r="AO453" t="s">
        <v>334</v>
      </c>
      <c r="AP453">
        <v>2.58</v>
      </c>
      <c r="AQ453">
        <v>11.32</v>
      </c>
      <c r="AR453">
        <v>2.09</v>
      </c>
      <c r="AS453">
        <v>225.14</v>
      </c>
    </row>
    <row r="454" spans="1:45" x14ac:dyDescent="0.25">
      <c r="A454">
        <v>5020</v>
      </c>
      <c r="B454" t="s">
        <v>418</v>
      </c>
      <c r="C454">
        <v>21</v>
      </c>
      <c r="D454" t="s">
        <v>472</v>
      </c>
      <c r="E454" t="s">
        <v>318</v>
      </c>
      <c r="F454" t="s">
        <v>335</v>
      </c>
      <c r="G454">
        <v>224.67</v>
      </c>
      <c r="H454">
        <v>25.08</v>
      </c>
      <c r="I454">
        <v>69.27</v>
      </c>
      <c r="J454">
        <v>1.94</v>
      </c>
      <c r="K454">
        <v>31.25</v>
      </c>
      <c r="L454">
        <v>29.8</v>
      </c>
      <c r="M454">
        <v>12.97</v>
      </c>
      <c r="N454">
        <v>1237</v>
      </c>
      <c r="O454">
        <v>31.07</v>
      </c>
      <c r="P454">
        <v>11.19</v>
      </c>
      <c r="Q454">
        <v>2.2400000000000002</v>
      </c>
      <c r="R454">
        <v>2.83</v>
      </c>
      <c r="S454">
        <v>66.09</v>
      </c>
      <c r="T454">
        <v>0.95</v>
      </c>
      <c r="U454">
        <v>2.76</v>
      </c>
      <c r="V454">
        <v>1.86</v>
      </c>
      <c r="W454">
        <v>1.42</v>
      </c>
      <c r="X454">
        <v>2.67</v>
      </c>
      <c r="Y454">
        <v>3.49</v>
      </c>
      <c r="Z454">
        <v>16.46</v>
      </c>
      <c r="AA454">
        <v>3.04</v>
      </c>
      <c r="AB454">
        <v>2.5299999999999998</v>
      </c>
      <c r="AC454">
        <v>1.61</v>
      </c>
      <c r="AD454">
        <v>4.0999999999999996</v>
      </c>
      <c r="AE454">
        <v>0.82</v>
      </c>
      <c r="AF454">
        <v>0.83</v>
      </c>
      <c r="AG454">
        <v>4.59</v>
      </c>
      <c r="AH454">
        <v>995.52</v>
      </c>
      <c r="AI454">
        <v>321.83</v>
      </c>
      <c r="AJ454">
        <v>9.24</v>
      </c>
      <c r="AK454">
        <v>1566</v>
      </c>
      <c r="AL454">
        <v>14.05</v>
      </c>
      <c r="AM454">
        <v>31.91</v>
      </c>
      <c r="AN454" t="s">
        <v>442</v>
      </c>
      <c r="AO454" t="s">
        <v>334</v>
      </c>
      <c r="AP454">
        <v>2.06</v>
      </c>
      <c r="AQ454">
        <v>9.8699999999999992</v>
      </c>
      <c r="AR454">
        <v>2.09</v>
      </c>
      <c r="AS454">
        <v>185.13</v>
      </c>
    </row>
    <row r="455" spans="1:45" x14ac:dyDescent="0.25">
      <c r="A455">
        <v>5021</v>
      </c>
      <c r="B455" t="s">
        <v>419</v>
      </c>
      <c r="C455">
        <v>0</v>
      </c>
      <c r="D455" t="s">
        <v>472</v>
      </c>
      <c r="E455" t="s">
        <v>318</v>
      </c>
      <c r="F455" t="s">
        <v>338</v>
      </c>
      <c r="G455">
        <v>19.89</v>
      </c>
      <c r="H455">
        <v>44.67</v>
      </c>
      <c r="I455">
        <v>51.67</v>
      </c>
      <c r="J455">
        <v>9.83</v>
      </c>
      <c r="K455">
        <v>42.3</v>
      </c>
      <c r="L455">
        <v>81.78</v>
      </c>
      <c r="M455">
        <v>15.25</v>
      </c>
      <c r="N455">
        <v>234.29</v>
      </c>
      <c r="O455">
        <v>107.84</v>
      </c>
      <c r="P455">
        <v>11.31</v>
      </c>
      <c r="Q455">
        <v>39.4</v>
      </c>
      <c r="R455">
        <v>2.83</v>
      </c>
      <c r="S455">
        <v>105.44</v>
      </c>
      <c r="T455">
        <v>0.95</v>
      </c>
      <c r="U455">
        <v>2.76</v>
      </c>
      <c r="V455">
        <v>1.86</v>
      </c>
      <c r="W455">
        <v>1.29</v>
      </c>
      <c r="X455">
        <v>11.28</v>
      </c>
      <c r="Y455">
        <v>6.22</v>
      </c>
      <c r="Z455">
        <v>6.98</v>
      </c>
      <c r="AA455">
        <v>3.04</v>
      </c>
      <c r="AB455">
        <v>17.05</v>
      </c>
      <c r="AC455">
        <v>1.61</v>
      </c>
      <c r="AD455">
        <v>4.4000000000000004</v>
      </c>
      <c r="AE455">
        <v>0.82</v>
      </c>
      <c r="AF455">
        <v>5.99</v>
      </c>
      <c r="AG455">
        <v>3.01</v>
      </c>
      <c r="AH455">
        <v>3960</v>
      </c>
      <c r="AI455">
        <v>861.6</v>
      </c>
      <c r="AJ455">
        <v>8.17</v>
      </c>
      <c r="AK455">
        <v>226.51</v>
      </c>
      <c r="AL455">
        <v>3.01</v>
      </c>
      <c r="AM455">
        <v>32.97</v>
      </c>
      <c r="AN455">
        <v>3502</v>
      </c>
      <c r="AO455" t="s">
        <v>334</v>
      </c>
      <c r="AP455">
        <v>1.39</v>
      </c>
      <c r="AQ455">
        <v>10.14</v>
      </c>
      <c r="AR455">
        <v>2.09</v>
      </c>
      <c r="AS455">
        <v>86.83</v>
      </c>
    </row>
    <row r="456" spans="1:45" x14ac:dyDescent="0.25">
      <c r="A456">
        <v>5021</v>
      </c>
      <c r="B456" t="s">
        <v>419</v>
      </c>
      <c r="C456">
        <v>3</v>
      </c>
      <c r="D456" t="s">
        <v>472</v>
      </c>
      <c r="E456" t="s">
        <v>318</v>
      </c>
      <c r="F456" t="s">
        <v>338</v>
      </c>
      <c r="G456">
        <v>9.1300000000000008</v>
      </c>
      <c r="H456">
        <v>18.59</v>
      </c>
      <c r="I456">
        <v>26.44</v>
      </c>
      <c r="J456">
        <v>1.94</v>
      </c>
      <c r="K456">
        <v>16.39</v>
      </c>
      <c r="L456">
        <v>44.05</v>
      </c>
      <c r="M456">
        <v>2.64</v>
      </c>
      <c r="N456">
        <v>145.72</v>
      </c>
      <c r="O456">
        <v>9.09</v>
      </c>
      <c r="P456">
        <v>2.17</v>
      </c>
      <c r="Q456">
        <v>2.2400000000000002</v>
      </c>
      <c r="R456">
        <v>2.83</v>
      </c>
      <c r="S456">
        <v>7.7</v>
      </c>
      <c r="T456">
        <v>0.95</v>
      </c>
      <c r="U456">
        <v>2.76</v>
      </c>
      <c r="V456">
        <v>1.86</v>
      </c>
      <c r="W456">
        <v>0.75</v>
      </c>
      <c r="X456">
        <v>2.67</v>
      </c>
      <c r="Y456">
        <v>2.5</v>
      </c>
      <c r="Z456">
        <v>21.8</v>
      </c>
      <c r="AA456">
        <v>3.04</v>
      </c>
      <c r="AB456">
        <v>2.5299999999999998</v>
      </c>
      <c r="AC456">
        <v>1.61</v>
      </c>
      <c r="AD456">
        <v>2.59</v>
      </c>
      <c r="AE456">
        <v>0.82</v>
      </c>
      <c r="AF456">
        <v>0.83</v>
      </c>
      <c r="AG456">
        <v>3.01</v>
      </c>
      <c r="AH456">
        <v>180.38</v>
      </c>
      <c r="AI456">
        <v>90.22</v>
      </c>
      <c r="AJ456">
        <v>2.57</v>
      </c>
      <c r="AK456">
        <v>458.93</v>
      </c>
      <c r="AL456">
        <v>3.01</v>
      </c>
      <c r="AM456">
        <v>10.039999999999999</v>
      </c>
      <c r="AN456">
        <v>1379</v>
      </c>
      <c r="AO456" t="s">
        <v>334</v>
      </c>
      <c r="AP456">
        <v>1.39</v>
      </c>
      <c r="AQ456">
        <v>5.45</v>
      </c>
      <c r="AR456">
        <v>2.09</v>
      </c>
      <c r="AS456">
        <v>19.440000000000001</v>
      </c>
    </row>
    <row r="457" spans="1:45" x14ac:dyDescent="0.25">
      <c r="A457">
        <v>5021</v>
      </c>
      <c r="B457" t="s">
        <v>419</v>
      </c>
      <c r="C457">
        <v>10</v>
      </c>
      <c r="D457" t="s">
        <v>472</v>
      </c>
      <c r="E457" t="s">
        <v>318</v>
      </c>
      <c r="F457" t="s">
        <v>335</v>
      </c>
      <c r="G457">
        <v>174.97</v>
      </c>
      <c r="H457">
        <v>42.9</v>
      </c>
      <c r="I457">
        <v>49.34</v>
      </c>
      <c r="J457">
        <v>1.94</v>
      </c>
      <c r="K457">
        <v>39.909999999999997</v>
      </c>
      <c r="L457">
        <v>23.55</v>
      </c>
      <c r="M457">
        <v>14.54</v>
      </c>
      <c r="N457">
        <v>1022</v>
      </c>
      <c r="O457">
        <v>38.49</v>
      </c>
      <c r="P457">
        <v>12.42</v>
      </c>
      <c r="Q457">
        <v>2.2400000000000002</v>
      </c>
      <c r="R457">
        <v>2.83</v>
      </c>
      <c r="S457">
        <v>26.54</v>
      </c>
      <c r="T457">
        <v>0.95</v>
      </c>
      <c r="U457">
        <v>2.76</v>
      </c>
      <c r="V457">
        <v>1.86</v>
      </c>
      <c r="W457">
        <v>0.91</v>
      </c>
      <c r="X457">
        <v>2.67</v>
      </c>
      <c r="Y457">
        <v>23.97</v>
      </c>
      <c r="Z457">
        <v>1417</v>
      </c>
      <c r="AA457">
        <v>3.04</v>
      </c>
      <c r="AB457">
        <v>2.5299999999999998</v>
      </c>
      <c r="AC457">
        <v>1.61</v>
      </c>
      <c r="AD457">
        <v>3.99</v>
      </c>
      <c r="AE457">
        <v>0.82</v>
      </c>
      <c r="AF457">
        <v>0.83</v>
      </c>
      <c r="AG457">
        <v>3.76</v>
      </c>
      <c r="AH457">
        <v>261.77999999999997</v>
      </c>
      <c r="AI457">
        <v>206.02</v>
      </c>
      <c r="AJ457">
        <v>139.13</v>
      </c>
      <c r="AK457">
        <v>451.48</v>
      </c>
      <c r="AL457">
        <v>28.67</v>
      </c>
      <c r="AM457">
        <v>62.85</v>
      </c>
      <c r="AN457" t="s">
        <v>442</v>
      </c>
      <c r="AO457" t="s">
        <v>334</v>
      </c>
      <c r="AP457">
        <v>4.4000000000000004</v>
      </c>
      <c r="AQ457">
        <v>13.03</v>
      </c>
      <c r="AR457">
        <v>2.09</v>
      </c>
      <c r="AS457">
        <v>101.07</v>
      </c>
    </row>
    <row r="458" spans="1:45" x14ac:dyDescent="0.25">
      <c r="A458">
        <v>5021</v>
      </c>
      <c r="B458" t="s">
        <v>419</v>
      </c>
      <c r="C458">
        <v>32</v>
      </c>
      <c r="D458" t="s">
        <v>472</v>
      </c>
      <c r="E458" t="s">
        <v>318</v>
      </c>
      <c r="F458" t="s">
        <v>337</v>
      </c>
      <c r="G458">
        <v>350.78</v>
      </c>
      <c r="H458">
        <v>52.81</v>
      </c>
      <c r="I458">
        <v>49.34</v>
      </c>
      <c r="J458">
        <v>24.56</v>
      </c>
      <c r="K458">
        <v>55.76</v>
      </c>
      <c r="L458">
        <v>40.53</v>
      </c>
      <c r="M458">
        <v>22.04</v>
      </c>
      <c r="N458">
        <v>1026</v>
      </c>
      <c r="O458">
        <v>55.09</v>
      </c>
      <c r="P458">
        <v>15.41</v>
      </c>
      <c r="Q458">
        <v>2.2400000000000002</v>
      </c>
      <c r="R458">
        <v>2.83</v>
      </c>
      <c r="S458">
        <v>42.24</v>
      </c>
      <c r="T458">
        <v>0.95</v>
      </c>
      <c r="U458">
        <v>2.76</v>
      </c>
      <c r="V458">
        <v>1.86</v>
      </c>
      <c r="W458">
        <v>1.06</v>
      </c>
      <c r="X458">
        <v>10.220000000000001</v>
      </c>
      <c r="Y458">
        <v>26.47</v>
      </c>
      <c r="Z458">
        <v>1436</v>
      </c>
      <c r="AA458">
        <v>3.04</v>
      </c>
      <c r="AB458">
        <v>2.5299999999999998</v>
      </c>
      <c r="AC458">
        <v>1.61</v>
      </c>
      <c r="AD458">
        <v>5.35</v>
      </c>
      <c r="AE458">
        <v>0.82</v>
      </c>
      <c r="AF458">
        <v>0.83</v>
      </c>
      <c r="AG458">
        <v>4.43</v>
      </c>
      <c r="AH458">
        <v>294.57</v>
      </c>
      <c r="AI458">
        <v>379.59</v>
      </c>
      <c r="AJ458">
        <v>175.01</v>
      </c>
      <c r="AK458">
        <v>912.32</v>
      </c>
      <c r="AL458">
        <v>48.59</v>
      </c>
      <c r="AM458">
        <v>121.71</v>
      </c>
      <c r="AN458" t="s">
        <v>442</v>
      </c>
      <c r="AO458" t="s">
        <v>334</v>
      </c>
      <c r="AP458">
        <v>9.91</v>
      </c>
      <c r="AQ458">
        <v>11.73</v>
      </c>
      <c r="AR458">
        <v>2.09</v>
      </c>
      <c r="AS458">
        <v>176.64</v>
      </c>
    </row>
    <row r="459" spans="1:45" x14ac:dyDescent="0.25">
      <c r="A459">
        <v>5022</v>
      </c>
      <c r="B459" t="s">
        <v>420</v>
      </c>
      <c r="C459">
        <v>0</v>
      </c>
      <c r="D459" t="s">
        <v>472</v>
      </c>
      <c r="E459" t="s">
        <v>318</v>
      </c>
      <c r="F459" t="s">
        <v>338</v>
      </c>
      <c r="G459">
        <v>10.9</v>
      </c>
      <c r="H459">
        <v>19.45</v>
      </c>
      <c r="I459">
        <v>26.44</v>
      </c>
      <c r="J459">
        <v>1.94</v>
      </c>
      <c r="K459">
        <v>13.7</v>
      </c>
      <c r="L459">
        <v>17.28</v>
      </c>
      <c r="M459">
        <v>3.61</v>
      </c>
      <c r="N459">
        <v>168.67</v>
      </c>
      <c r="O459">
        <v>4.4800000000000004</v>
      </c>
      <c r="P459">
        <v>2.17</v>
      </c>
      <c r="Q459">
        <v>2.2400000000000002</v>
      </c>
      <c r="R459">
        <v>2.83</v>
      </c>
      <c r="S459">
        <v>13.83</v>
      </c>
      <c r="T459">
        <v>1.84</v>
      </c>
      <c r="U459">
        <v>2.76</v>
      </c>
      <c r="V459">
        <v>1.86</v>
      </c>
      <c r="W459">
        <v>0.75</v>
      </c>
      <c r="X459">
        <v>2.67</v>
      </c>
      <c r="Y459">
        <v>2.5</v>
      </c>
      <c r="Z459">
        <v>8.09</v>
      </c>
      <c r="AA459">
        <v>3.04</v>
      </c>
      <c r="AB459">
        <v>2.5299999999999998</v>
      </c>
      <c r="AC459">
        <v>8</v>
      </c>
      <c r="AD459">
        <v>2.59</v>
      </c>
      <c r="AE459">
        <v>0.82</v>
      </c>
      <c r="AF459">
        <v>1.29</v>
      </c>
      <c r="AG459">
        <v>3.01</v>
      </c>
      <c r="AH459">
        <v>130.94999999999999</v>
      </c>
      <c r="AI459">
        <v>96.28</v>
      </c>
      <c r="AJ459">
        <v>2.57</v>
      </c>
      <c r="AK459">
        <v>625.20000000000005</v>
      </c>
      <c r="AL459">
        <v>3.01</v>
      </c>
      <c r="AM459">
        <v>10.039999999999999</v>
      </c>
      <c r="AN459">
        <v>1872</v>
      </c>
      <c r="AO459" t="s">
        <v>334</v>
      </c>
      <c r="AP459">
        <v>1.39</v>
      </c>
      <c r="AQ459">
        <v>9.2100000000000009</v>
      </c>
      <c r="AR459">
        <v>2.09</v>
      </c>
      <c r="AS459">
        <v>56.55</v>
      </c>
    </row>
    <row r="460" spans="1:45" x14ac:dyDescent="0.25">
      <c r="A460">
        <v>5022</v>
      </c>
      <c r="B460" t="s">
        <v>420</v>
      </c>
      <c r="C460">
        <v>14</v>
      </c>
      <c r="D460" t="s">
        <v>472</v>
      </c>
      <c r="E460" t="s">
        <v>318</v>
      </c>
      <c r="F460" t="s">
        <v>335</v>
      </c>
      <c r="G460">
        <v>218.39</v>
      </c>
      <c r="H460">
        <v>26.44</v>
      </c>
      <c r="I460">
        <v>46.29</v>
      </c>
      <c r="J460">
        <v>1.94</v>
      </c>
      <c r="K460">
        <v>16.39</v>
      </c>
      <c r="L460">
        <v>20.420000000000002</v>
      </c>
      <c r="M460">
        <v>4.32</v>
      </c>
      <c r="N460">
        <v>1268</v>
      </c>
      <c r="O460">
        <v>5.35</v>
      </c>
      <c r="P460">
        <v>3.31</v>
      </c>
      <c r="Q460">
        <v>2.2400000000000002</v>
      </c>
      <c r="R460">
        <v>2.83</v>
      </c>
      <c r="S460">
        <v>26.54</v>
      </c>
      <c r="T460">
        <v>2.0099999999999998</v>
      </c>
      <c r="U460">
        <v>2.76</v>
      </c>
      <c r="V460">
        <v>1.86</v>
      </c>
      <c r="W460">
        <v>0.75</v>
      </c>
      <c r="X460">
        <v>2.67</v>
      </c>
      <c r="Y460">
        <v>2.5</v>
      </c>
      <c r="Z460">
        <v>33.54</v>
      </c>
      <c r="AA460">
        <v>3.04</v>
      </c>
      <c r="AB460">
        <v>2.5499999999999998</v>
      </c>
      <c r="AC460">
        <v>21.91</v>
      </c>
      <c r="AD460">
        <v>2.59</v>
      </c>
      <c r="AE460">
        <v>0.82</v>
      </c>
      <c r="AF460">
        <v>2.38</v>
      </c>
      <c r="AG460">
        <v>3.01</v>
      </c>
      <c r="AH460">
        <v>483.52</v>
      </c>
      <c r="AI460">
        <v>167.98</v>
      </c>
      <c r="AJ460">
        <v>5.93</v>
      </c>
      <c r="AK460">
        <v>2252</v>
      </c>
      <c r="AL460">
        <v>7.31</v>
      </c>
      <c r="AM460">
        <v>15.78</v>
      </c>
      <c r="AN460" t="s">
        <v>442</v>
      </c>
      <c r="AO460" t="s">
        <v>334</v>
      </c>
      <c r="AP460">
        <v>5.33</v>
      </c>
      <c r="AQ460">
        <v>8.4700000000000006</v>
      </c>
      <c r="AR460">
        <v>2.29</v>
      </c>
      <c r="AS460">
        <v>75.77</v>
      </c>
    </row>
    <row r="461" spans="1:45" x14ac:dyDescent="0.25">
      <c r="A461">
        <v>5022</v>
      </c>
      <c r="B461" t="s">
        <v>420</v>
      </c>
      <c r="C461">
        <v>17</v>
      </c>
      <c r="D461" t="s">
        <v>472</v>
      </c>
      <c r="E461" t="s">
        <v>318</v>
      </c>
      <c r="F461" t="s">
        <v>335</v>
      </c>
      <c r="G461">
        <v>142.80000000000001</v>
      </c>
      <c r="H461">
        <v>33.549999999999997</v>
      </c>
      <c r="I461">
        <v>45.67</v>
      </c>
      <c r="J461">
        <v>1.94</v>
      </c>
      <c r="K461">
        <v>21.48</v>
      </c>
      <c r="L461">
        <v>33.92</v>
      </c>
      <c r="M461">
        <v>5.67</v>
      </c>
      <c r="N461">
        <v>1220</v>
      </c>
      <c r="O461">
        <v>10.07</v>
      </c>
      <c r="P461">
        <v>2.17</v>
      </c>
      <c r="Q461">
        <v>2.31</v>
      </c>
      <c r="R461">
        <v>2.83</v>
      </c>
      <c r="S461">
        <v>31.2</v>
      </c>
      <c r="T461">
        <v>2.4300000000000002</v>
      </c>
      <c r="U461">
        <v>2.76</v>
      </c>
      <c r="V461">
        <v>3.1</v>
      </c>
      <c r="W461">
        <v>0.75</v>
      </c>
      <c r="X461">
        <v>2.67</v>
      </c>
      <c r="Y461">
        <v>2.5</v>
      </c>
      <c r="Z461">
        <v>16.48</v>
      </c>
      <c r="AA461">
        <v>3.04</v>
      </c>
      <c r="AB461">
        <v>4.05</v>
      </c>
      <c r="AC461">
        <v>23.52</v>
      </c>
      <c r="AD461">
        <v>2.59</v>
      </c>
      <c r="AE461">
        <v>1.7</v>
      </c>
      <c r="AF461">
        <v>3.32</v>
      </c>
      <c r="AG461">
        <v>3.01</v>
      </c>
      <c r="AH461">
        <v>413.3</v>
      </c>
      <c r="AI461">
        <v>162.87</v>
      </c>
      <c r="AJ461">
        <v>5.23</v>
      </c>
      <c r="AK461">
        <v>1678</v>
      </c>
      <c r="AL461">
        <v>7.25</v>
      </c>
      <c r="AM461">
        <v>14.54</v>
      </c>
      <c r="AN461" t="s">
        <v>442</v>
      </c>
      <c r="AO461" t="s">
        <v>334</v>
      </c>
      <c r="AP461">
        <v>4.57</v>
      </c>
      <c r="AQ461">
        <v>9.51</v>
      </c>
      <c r="AR461">
        <v>2.68</v>
      </c>
      <c r="AS461">
        <v>73.89</v>
      </c>
    </row>
    <row r="462" spans="1:45" x14ac:dyDescent="0.25">
      <c r="A462">
        <v>5022</v>
      </c>
      <c r="B462" t="s">
        <v>420</v>
      </c>
      <c r="C462">
        <v>25</v>
      </c>
      <c r="D462" t="s">
        <v>472</v>
      </c>
      <c r="E462" t="s">
        <v>318</v>
      </c>
      <c r="F462" t="s">
        <v>335</v>
      </c>
      <c r="G462">
        <v>99.09</v>
      </c>
      <c r="H462">
        <v>34.6</v>
      </c>
      <c r="I462">
        <v>47.53</v>
      </c>
      <c r="J462">
        <v>1.94</v>
      </c>
      <c r="K462">
        <v>23.3</v>
      </c>
      <c r="L462">
        <v>31.35</v>
      </c>
      <c r="M462">
        <v>5.82</v>
      </c>
      <c r="N462">
        <v>1154</v>
      </c>
      <c r="O462">
        <v>10.07</v>
      </c>
      <c r="P462">
        <v>4.1500000000000004</v>
      </c>
      <c r="Q462">
        <v>4.97</v>
      </c>
      <c r="R462">
        <v>2.83</v>
      </c>
      <c r="S462">
        <v>27.31</v>
      </c>
      <c r="T462">
        <v>3.01</v>
      </c>
      <c r="U462">
        <v>2.76</v>
      </c>
      <c r="V462">
        <v>3.98</v>
      </c>
      <c r="W462">
        <v>1.06</v>
      </c>
      <c r="X462">
        <v>2.69</v>
      </c>
      <c r="Y462">
        <v>2.5</v>
      </c>
      <c r="Z462">
        <v>8.77</v>
      </c>
      <c r="AA462">
        <v>3.04</v>
      </c>
      <c r="AB462">
        <v>7.28</v>
      </c>
      <c r="AC462">
        <v>25.53</v>
      </c>
      <c r="AD462">
        <v>2.63</v>
      </c>
      <c r="AE462">
        <v>1.36</v>
      </c>
      <c r="AF462">
        <v>4.93</v>
      </c>
      <c r="AG462">
        <v>3.01</v>
      </c>
      <c r="AH462">
        <v>708.27</v>
      </c>
      <c r="AI462">
        <v>204.82</v>
      </c>
      <c r="AJ462">
        <v>4.75</v>
      </c>
      <c r="AK462">
        <v>1358</v>
      </c>
      <c r="AL462">
        <v>4.7699999999999996</v>
      </c>
      <c r="AM462">
        <v>19.54</v>
      </c>
      <c r="AN462" t="s">
        <v>442</v>
      </c>
      <c r="AO462" t="s">
        <v>334</v>
      </c>
      <c r="AP462">
        <v>3.23</v>
      </c>
      <c r="AQ462">
        <v>11.73</v>
      </c>
      <c r="AR462">
        <v>3.1</v>
      </c>
      <c r="AS462">
        <v>83.18</v>
      </c>
    </row>
    <row r="463" spans="1:45" x14ac:dyDescent="0.25">
      <c r="A463">
        <v>5023</v>
      </c>
      <c r="B463" t="s">
        <v>421</v>
      </c>
      <c r="C463">
        <v>0</v>
      </c>
      <c r="D463" t="s">
        <v>472</v>
      </c>
      <c r="E463" t="s">
        <v>318</v>
      </c>
      <c r="F463" t="s">
        <v>338</v>
      </c>
      <c r="G463">
        <v>13.72</v>
      </c>
      <c r="H463">
        <v>30.82</v>
      </c>
      <c r="I463">
        <v>32.299999999999997</v>
      </c>
      <c r="J463">
        <v>1.94</v>
      </c>
      <c r="K463">
        <v>36.46</v>
      </c>
      <c r="L463">
        <v>33.409999999999997</v>
      </c>
      <c r="M463">
        <v>2.93</v>
      </c>
      <c r="N463">
        <v>343.45</v>
      </c>
      <c r="O463">
        <v>25.74</v>
      </c>
      <c r="P463">
        <v>2.8</v>
      </c>
      <c r="Q463">
        <v>2.2400000000000002</v>
      </c>
      <c r="R463">
        <v>2.83</v>
      </c>
      <c r="S463">
        <v>26.54</v>
      </c>
      <c r="T463">
        <v>0.95</v>
      </c>
      <c r="U463">
        <v>2.76</v>
      </c>
      <c r="V463">
        <v>1.86</v>
      </c>
      <c r="W463">
        <v>0.86</v>
      </c>
      <c r="X463">
        <v>2.67</v>
      </c>
      <c r="Y463">
        <v>3.34</v>
      </c>
      <c r="Z463">
        <v>5.01</v>
      </c>
      <c r="AA463">
        <v>3.04</v>
      </c>
      <c r="AB463">
        <v>2.5299999999999998</v>
      </c>
      <c r="AC463">
        <v>1.61</v>
      </c>
      <c r="AD463">
        <v>2.59</v>
      </c>
      <c r="AE463">
        <v>0.82</v>
      </c>
      <c r="AF463">
        <v>0.83</v>
      </c>
      <c r="AG463">
        <v>3.01</v>
      </c>
      <c r="AH463">
        <v>80.13</v>
      </c>
      <c r="AI463">
        <v>91.62</v>
      </c>
      <c r="AJ463">
        <v>5.7</v>
      </c>
      <c r="AK463">
        <v>482.92</v>
      </c>
      <c r="AL463">
        <v>3.01</v>
      </c>
      <c r="AM463">
        <v>16.510000000000002</v>
      </c>
      <c r="AN463">
        <v>4202</v>
      </c>
      <c r="AO463" t="s">
        <v>334</v>
      </c>
      <c r="AP463">
        <v>2.1</v>
      </c>
      <c r="AQ463">
        <v>5.51</v>
      </c>
      <c r="AR463">
        <v>2.09</v>
      </c>
      <c r="AS463">
        <v>15.17</v>
      </c>
    </row>
    <row r="464" spans="1:45" x14ac:dyDescent="0.25">
      <c r="A464">
        <v>5023</v>
      </c>
      <c r="B464" t="s">
        <v>421</v>
      </c>
      <c r="C464">
        <v>14</v>
      </c>
      <c r="D464" t="s">
        <v>472</v>
      </c>
      <c r="E464" t="s">
        <v>318</v>
      </c>
      <c r="F464" t="s">
        <v>335</v>
      </c>
      <c r="G464">
        <v>303.45</v>
      </c>
      <c r="H464">
        <v>37.130000000000003</v>
      </c>
      <c r="I464">
        <v>63.23</v>
      </c>
      <c r="J464">
        <v>1.94</v>
      </c>
      <c r="K464">
        <v>30.71</v>
      </c>
      <c r="L464">
        <v>68.13</v>
      </c>
      <c r="M464">
        <v>10.9</v>
      </c>
      <c r="N464">
        <v>1293</v>
      </c>
      <c r="O464">
        <v>15.16</v>
      </c>
      <c r="P464">
        <v>4.8099999999999996</v>
      </c>
      <c r="Q464">
        <v>4.97</v>
      </c>
      <c r="R464">
        <v>2.83</v>
      </c>
      <c r="S464">
        <v>35.119999999999997</v>
      </c>
      <c r="T464">
        <v>2.29</v>
      </c>
      <c r="U464">
        <v>2.76</v>
      </c>
      <c r="V464">
        <v>1.86</v>
      </c>
      <c r="W464">
        <v>0.75</v>
      </c>
      <c r="X464">
        <v>2.67</v>
      </c>
      <c r="Y464">
        <v>3.56</v>
      </c>
      <c r="Z464">
        <v>32.049999999999997</v>
      </c>
      <c r="AA464">
        <v>3.04</v>
      </c>
      <c r="AB464">
        <v>2.5299999999999998</v>
      </c>
      <c r="AC464">
        <v>1.61</v>
      </c>
      <c r="AD464">
        <v>2.63</v>
      </c>
      <c r="AE464">
        <v>0.82</v>
      </c>
      <c r="AF464">
        <v>0.85</v>
      </c>
      <c r="AG464">
        <v>3.01</v>
      </c>
      <c r="AH464">
        <v>564.70000000000005</v>
      </c>
      <c r="AI464">
        <v>143.44999999999999</v>
      </c>
      <c r="AJ464">
        <v>11.68</v>
      </c>
      <c r="AK464">
        <v>896.22</v>
      </c>
      <c r="AL464">
        <v>5.13</v>
      </c>
      <c r="AM464">
        <v>24.07</v>
      </c>
      <c r="AN464" t="s">
        <v>442</v>
      </c>
      <c r="AO464" t="s">
        <v>334</v>
      </c>
      <c r="AP464">
        <v>6.27</v>
      </c>
      <c r="AQ464">
        <v>7.82</v>
      </c>
      <c r="AR464">
        <v>2.09</v>
      </c>
      <c r="AS464">
        <v>13.04</v>
      </c>
    </row>
    <row r="465" spans="1:45" x14ac:dyDescent="0.25">
      <c r="A465">
        <v>5023</v>
      </c>
      <c r="B465" t="s">
        <v>421</v>
      </c>
      <c r="C465">
        <v>17</v>
      </c>
      <c r="D465" t="s">
        <v>472</v>
      </c>
      <c r="E465" t="s">
        <v>318</v>
      </c>
      <c r="F465" t="s">
        <v>335</v>
      </c>
      <c r="G465">
        <v>271.29000000000002</v>
      </c>
      <c r="H465">
        <v>36.64</v>
      </c>
      <c r="I465">
        <v>67.010000000000005</v>
      </c>
      <c r="J465">
        <v>1.94</v>
      </c>
      <c r="K465">
        <v>22.7</v>
      </c>
      <c r="L465">
        <v>60.61</v>
      </c>
      <c r="M465">
        <v>8.7100000000000009</v>
      </c>
      <c r="N465">
        <v>1235</v>
      </c>
      <c r="O465">
        <v>16.2</v>
      </c>
      <c r="P465">
        <v>2.61</v>
      </c>
      <c r="Q465">
        <v>2.2400000000000002</v>
      </c>
      <c r="R465">
        <v>2.83</v>
      </c>
      <c r="S465">
        <v>31.2</v>
      </c>
      <c r="T465">
        <v>1.17</v>
      </c>
      <c r="U465">
        <v>2.76</v>
      </c>
      <c r="V465">
        <v>1.86</v>
      </c>
      <c r="W465">
        <v>0.75</v>
      </c>
      <c r="X465">
        <v>2.67</v>
      </c>
      <c r="Y465">
        <v>3.63</v>
      </c>
      <c r="Z465">
        <v>19.97</v>
      </c>
      <c r="AA465">
        <v>3.04</v>
      </c>
      <c r="AB465">
        <v>2.5299999999999998</v>
      </c>
      <c r="AC465">
        <v>1.61</v>
      </c>
      <c r="AD465">
        <v>2.59</v>
      </c>
      <c r="AE465">
        <v>0.82</v>
      </c>
      <c r="AF465">
        <v>0.83</v>
      </c>
      <c r="AG465">
        <v>3.01</v>
      </c>
      <c r="AH465">
        <v>343.38</v>
      </c>
      <c r="AI465">
        <v>161.63999999999999</v>
      </c>
      <c r="AJ465">
        <v>11.87</v>
      </c>
      <c r="AK465">
        <v>778.89</v>
      </c>
      <c r="AL465">
        <v>3.01</v>
      </c>
      <c r="AM465">
        <v>24.07</v>
      </c>
      <c r="AN465" t="s">
        <v>442</v>
      </c>
      <c r="AO465" t="s">
        <v>334</v>
      </c>
      <c r="AP465">
        <v>10.08</v>
      </c>
      <c r="AQ465">
        <v>6.99</v>
      </c>
      <c r="AR465">
        <v>2.09</v>
      </c>
      <c r="AS465">
        <v>15.17</v>
      </c>
    </row>
    <row r="466" spans="1:45" x14ac:dyDescent="0.25">
      <c r="A466">
        <v>5023</v>
      </c>
      <c r="B466" t="s">
        <v>421</v>
      </c>
      <c r="C466">
        <v>25</v>
      </c>
      <c r="D466" t="s">
        <v>472</v>
      </c>
      <c r="E466" t="s">
        <v>318</v>
      </c>
      <c r="F466" t="s">
        <v>335</v>
      </c>
      <c r="G466">
        <v>107.55</v>
      </c>
      <c r="H466">
        <v>33.25</v>
      </c>
      <c r="I466">
        <v>67.92</v>
      </c>
      <c r="J466">
        <v>1.94</v>
      </c>
      <c r="K466">
        <v>27.94</v>
      </c>
      <c r="L466">
        <v>64.86</v>
      </c>
      <c r="M466">
        <v>8.8800000000000008</v>
      </c>
      <c r="N466">
        <v>1243</v>
      </c>
      <c r="O466">
        <v>27.87</v>
      </c>
      <c r="P466">
        <v>3</v>
      </c>
      <c r="Q466">
        <v>2.96</v>
      </c>
      <c r="R466">
        <v>2.83</v>
      </c>
      <c r="S466">
        <v>33.549999999999997</v>
      </c>
      <c r="T466">
        <v>2.06</v>
      </c>
      <c r="U466">
        <v>2.76</v>
      </c>
      <c r="V466">
        <v>1.86</v>
      </c>
      <c r="W466">
        <v>0.75</v>
      </c>
      <c r="X466">
        <v>2.67</v>
      </c>
      <c r="Y466">
        <v>3.12</v>
      </c>
      <c r="Z466">
        <v>10.01</v>
      </c>
      <c r="AA466">
        <v>3.04</v>
      </c>
      <c r="AB466">
        <v>2.5299999999999998</v>
      </c>
      <c r="AC466">
        <v>1.61</v>
      </c>
      <c r="AD466">
        <v>3.39</v>
      </c>
      <c r="AE466">
        <v>0.82</v>
      </c>
      <c r="AF466">
        <v>0.83</v>
      </c>
      <c r="AG466">
        <v>3.01</v>
      </c>
      <c r="AH466">
        <v>263.01</v>
      </c>
      <c r="AI466">
        <v>155.94</v>
      </c>
      <c r="AJ466">
        <v>12.26</v>
      </c>
      <c r="AK466">
        <v>860.65</v>
      </c>
      <c r="AL466">
        <v>3.01</v>
      </c>
      <c r="AM466">
        <v>23.86</v>
      </c>
      <c r="AN466" t="s">
        <v>442</v>
      </c>
      <c r="AO466" t="s">
        <v>334</v>
      </c>
      <c r="AP466">
        <v>5.2</v>
      </c>
      <c r="AQ466">
        <v>6.16</v>
      </c>
      <c r="AR466">
        <v>2.09</v>
      </c>
      <c r="AS466">
        <v>8.81</v>
      </c>
    </row>
    <row r="467" spans="1:45" x14ac:dyDescent="0.25">
      <c r="A467">
        <v>5023</v>
      </c>
      <c r="B467" t="s">
        <v>421</v>
      </c>
      <c r="C467">
        <v>39</v>
      </c>
      <c r="D467" t="s">
        <v>472</v>
      </c>
      <c r="E467" t="s">
        <v>318</v>
      </c>
      <c r="F467" t="s">
        <v>335</v>
      </c>
      <c r="G467">
        <v>269.86</v>
      </c>
      <c r="H467">
        <v>87.98</v>
      </c>
      <c r="I467">
        <v>86.11</v>
      </c>
      <c r="J467">
        <v>1.94</v>
      </c>
      <c r="K467">
        <v>59.71</v>
      </c>
      <c r="L467">
        <v>56.79</v>
      </c>
      <c r="M467">
        <v>29.64</v>
      </c>
      <c r="N467">
        <v>1365</v>
      </c>
      <c r="O467">
        <v>68.11</v>
      </c>
      <c r="P467">
        <v>8.2799999999999994</v>
      </c>
      <c r="Q467">
        <v>4.82</v>
      </c>
      <c r="R467">
        <v>5.03</v>
      </c>
      <c r="S467">
        <v>75.61</v>
      </c>
      <c r="T467">
        <v>2.4300000000000002</v>
      </c>
      <c r="U467">
        <v>2.76</v>
      </c>
      <c r="V467">
        <v>1.86</v>
      </c>
      <c r="W467">
        <v>0.81</v>
      </c>
      <c r="X467">
        <v>8.5399999999999991</v>
      </c>
      <c r="Y467">
        <v>40.340000000000003</v>
      </c>
      <c r="Z467">
        <v>5774</v>
      </c>
      <c r="AA467">
        <v>3.04</v>
      </c>
      <c r="AB467">
        <v>2.5299999999999998</v>
      </c>
      <c r="AC467">
        <v>1.61</v>
      </c>
      <c r="AD467">
        <v>5.24</v>
      </c>
      <c r="AE467">
        <v>0.82</v>
      </c>
      <c r="AF467">
        <v>1.44</v>
      </c>
      <c r="AG467">
        <v>3.01</v>
      </c>
      <c r="AH467">
        <v>396.5</v>
      </c>
      <c r="AI467">
        <v>661.88</v>
      </c>
      <c r="AJ467">
        <v>359.25</v>
      </c>
      <c r="AK467">
        <v>832.88</v>
      </c>
      <c r="AL467">
        <v>24.19</v>
      </c>
      <c r="AM467">
        <v>56.99</v>
      </c>
      <c r="AN467" t="s">
        <v>442</v>
      </c>
      <c r="AO467" t="s">
        <v>334</v>
      </c>
      <c r="AP467">
        <v>17.71</v>
      </c>
      <c r="AQ467">
        <v>9.69</v>
      </c>
      <c r="AR467">
        <v>2.09</v>
      </c>
      <c r="AS467">
        <v>75.77</v>
      </c>
    </row>
    <row r="468" spans="1:45" x14ac:dyDescent="0.25">
      <c r="A468">
        <v>5024</v>
      </c>
      <c r="B468" t="s">
        <v>422</v>
      </c>
      <c r="C468">
        <v>0</v>
      </c>
      <c r="D468" t="s">
        <v>472</v>
      </c>
      <c r="E468" t="s">
        <v>318</v>
      </c>
      <c r="F468" t="s">
        <v>338</v>
      </c>
      <c r="G468">
        <v>17.46</v>
      </c>
      <c r="H468">
        <v>35.19</v>
      </c>
      <c r="I468">
        <v>79.31</v>
      </c>
      <c r="J468">
        <v>1.94</v>
      </c>
      <c r="K468">
        <v>62.76</v>
      </c>
      <c r="L468">
        <v>58.71</v>
      </c>
      <c r="M468">
        <v>18.98</v>
      </c>
      <c r="N468">
        <v>262.61</v>
      </c>
      <c r="O468">
        <v>94.73</v>
      </c>
      <c r="P468">
        <v>21.94</v>
      </c>
      <c r="Q468">
        <v>13.02</v>
      </c>
      <c r="R468">
        <v>3.06</v>
      </c>
      <c r="S468">
        <v>105.44</v>
      </c>
      <c r="T468">
        <v>5.55</v>
      </c>
      <c r="U468">
        <v>2.76</v>
      </c>
      <c r="V468">
        <v>58.16</v>
      </c>
      <c r="W468">
        <v>4.8</v>
      </c>
      <c r="X468">
        <v>2.67</v>
      </c>
      <c r="Y468">
        <v>3.34</v>
      </c>
      <c r="Z468">
        <v>14.47</v>
      </c>
      <c r="AA468">
        <v>3.04</v>
      </c>
      <c r="AB468">
        <v>2.5299999999999998</v>
      </c>
      <c r="AC468">
        <v>40.18</v>
      </c>
      <c r="AD468">
        <v>2.59</v>
      </c>
      <c r="AE468">
        <v>60.78</v>
      </c>
      <c r="AF468">
        <v>3.86</v>
      </c>
      <c r="AG468">
        <v>3.01</v>
      </c>
      <c r="AH468">
        <v>112.79</v>
      </c>
      <c r="AI468">
        <v>67.2</v>
      </c>
      <c r="AJ468">
        <v>70.900000000000006</v>
      </c>
      <c r="AK468">
        <v>463.36</v>
      </c>
      <c r="AL468">
        <v>4.34</v>
      </c>
      <c r="AM468">
        <v>42.93</v>
      </c>
      <c r="AN468">
        <v>4038</v>
      </c>
      <c r="AO468" t="s">
        <v>334</v>
      </c>
      <c r="AP468">
        <v>1.39</v>
      </c>
      <c r="AQ468">
        <v>7.19</v>
      </c>
      <c r="AR468">
        <v>92.41</v>
      </c>
      <c r="AS468">
        <v>186.53</v>
      </c>
    </row>
    <row r="469" spans="1:45" x14ac:dyDescent="0.25">
      <c r="A469">
        <v>5025</v>
      </c>
      <c r="B469" t="s">
        <v>423</v>
      </c>
      <c r="C469">
        <v>0</v>
      </c>
      <c r="D469" t="s">
        <v>472</v>
      </c>
      <c r="E469" t="s">
        <v>318</v>
      </c>
      <c r="F469" t="s">
        <v>338</v>
      </c>
      <c r="G469">
        <v>86.64</v>
      </c>
      <c r="H469">
        <v>16.32</v>
      </c>
      <c r="I469">
        <v>36.130000000000003</v>
      </c>
      <c r="J469">
        <v>1.94</v>
      </c>
      <c r="K469">
        <v>16.39</v>
      </c>
      <c r="L469">
        <v>22.51</v>
      </c>
      <c r="M469">
        <v>6.29</v>
      </c>
      <c r="N469">
        <v>300.56</v>
      </c>
      <c r="O469">
        <v>6.25</v>
      </c>
      <c r="P469">
        <v>19.170000000000002</v>
      </c>
      <c r="Q469">
        <v>14.09</v>
      </c>
      <c r="R469">
        <v>65.28</v>
      </c>
      <c r="S469">
        <v>46.2</v>
      </c>
      <c r="T469">
        <v>0.95</v>
      </c>
      <c r="U469">
        <v>2.76</v>
      </c>
      <c r="V469">
        <v>1.86</v>
      </c>
      <c r="W469">
        <v>0.75</v>
      </c>
      <c r="X469">
        <v>2.67</v>
      </c>
      <c r="Y469">
        <v>2.5</v>
      </c>
      <c r="Z469">
        <v>11.94</v>
      </c>
      <c r="AA469">
        <v>3.04</v>
      </c>
      <c r="AB469">
        <v>2.5299999999999998</v>
      </c>
      <c r="AC469">
        <v>1.61</v>
      </c>
      <c r="AD469">
        <v>2.59</v>
      </c>
      <c r="AE469">
        <v>0.82</v>
      </c>
      <c r="AF469">
        <v>0.83</v>
      </c>
      <c r="AG469">
        <v>12.69</v>
      </c>
      <c r="AH469">
        <v>31.06</v>
      </c>
      <c r="AI469">
        <v>84.39</v>
      </c>
      <c r="AJ469">
        <v>2.57</v>
      </c>
      <c r="AK469">
        <v>450.91</v>
      </c>
      <c r="AL469">
        <v>3.71</v>
      </c>
      <c r="AM469">
        <v>42.78</v>
      </c>
      <c r="AN469">
        <v>1963</v>
      </c>
      <c r="AO469" t="s">
        <v>334</v>
      </c>
      <c r="AP469">
        <v>1.39</v>
      </c>
      <c r="AQ469">
        <v>4.57</v>
      </c>
      <c r="AR469">
        <v>2.09</v>
      </c>
      <c r="AS469">
        <v>187.92</v>
      </c>
    </row>
    <row r="470" spans="1:45" x14ac:dyDescent="0.25">
      <c r="A470">
        <v>5025</v>
      </c>
      <c r="B470" t="s">
        <v>423</v>
      </c>
      <c r="C470">
        <v>3</v>
      </c>
      <c r="D470" t="s">
        <v>472</v>
      </c>
      <c r="E470" t="s">
        <v>318</v>
      </c>
      <c r="F470" t="s">
        <v>338</v>
      </c>
      <c r="G470">
        <v>77.97</v>
      </c>
      <c r="H470">
        <v>20.82</v>
      </c>
      <c r="I470">
        <v>27.32</v>
      </c>
      <c r="J470">
        <v>1.94</v>
      </c>
      <c r="K470">
        <v>15.06</v>
      </c>
      <c r="L470">
        <v>19.37</v>
      </c>
      <c r="M470">
        <v>6.45</v>
      </c>
      <c r="N470">
        <v>327.27999999999997</v>
      </c>
      <c r="O470">
        <v>9.09</v>
      </c>
      <c r="P470">
        <v>17.16</v>
      </c>
      <c r="Q470">
        <v>9.86</v>
      </c>
      <c r="R470">
        <v>63.51</v>
      </c>
      <c r="S470">
        <v>48.59</v>
      </c>
      <c r="T470">
        <v>0.95</v>
      </c>
      <c r="U470">
        <v>2.76</v>
      </c>
      <c r="V470">
        <v>1.86</v>
      </c>
      <c r="W470">
        <v>0.75</v>
      </c>
      <c r="X470">
        <v>2.67</v>
      </c>
      <c r="Y470">
        <v>3.93</v>
      </c>
      <c r="Z470">
        <v>44.29</v>
      </c>
      <c r="AA470">
        <v>3.04</v>
      </c>
      <c r="AB470">
        <v>2.5299999999999998</v>
      </c>
      <c r="AC470">
        <v>1.61</v>
      </c>
      <c r="AD470">
        <v>2.59</v>
      </c>
      <c r="AE470">
        <v>0.82</v>
      </c>
      <c r="AF470">
        <v>0.83</v>
      </c>
      <c r="AG470">
        <v>12.16</v>
      </c>
      <c r="AH470">
        <v>31.95</v>
      </c>
      <c r="AI470">
        <v>99.8</v>
      </c>
      <c r="AJ470">
        <v>2.57</v>
      </c>
      <c r="AK470">
        <v>480.64</v>
      </c>
      <c r="AL470">
        <v>3.01</v>
      </c>
      <c r="AM470">
        <v>30.83</v>
      </c>
      <c r="AN470">
        <v>2501</v>
      </c>
      <c r="AO470" t="s">
        <v>334</v>
      </c>
      <c r="AP470">
        <v>1.47</v>
      </c>
      <c r="AQ470">
        <v>4.8600000000000003</v>
      </c>
      <c r="AR470">
        <v>2.09</v>
      </c>
      <c r="AS470">
        <v>165.04</v>
      </c>
    </row>
    <row r="471" spans="1:45" x14ac:dyDescent="0.25">
      <c r="A471">
        <v>5025</v>
      </c>
      <c r="B471" t="s">
        <v>423</v>
      </c>
      <c r="C471">
        <v>7</v>
      </c>
      <c r="D471" t="s">
        <v>472</v>
      </c>
      <c r="E471" t="s">
        <v>318</v>
      </c>
      <c r="F471" t="s">
        <v>338</v>
      </c>
      <c r="G471">
        <v>79.47</v>
      </c>
      <c r="H471">
        <v>27.4</v>
      </c>
      <c r="I471">
        <v>46.29</v>
      </c>
      <c r="J471">
        <v>1.94</v>
      </c>
      <c r="K471">
        <v>34.93</v>
      </c>
      <c r="L471">
        <v>37.49</v>
      </c>
      <c r="M471">
        <v>13.14</v>
      </c>
      <c r="N471">
        <v>938.33</v>
      </c>
      <c r="O471">
        <v>34.26</v>
      </c>
      <c r="P471">
        <v>30.34</v>
      </c>
      <c r="Q471">
        <v>2.2400000000000002</v>
      </c>
      <c r="R471">
        <v>35.049999999999997</v>
      </c>
      <c r="S471">
        <v>69.27</v>
      </c>
      <c r="T471">
        <v>0.95</v>
      </c>
      <c r="U471">
        <v>2.76</v>
      </c>
      <c r="V471">
        <v>1.86</v>
      </c>
      <c r="W471">
        <v>0.75</v>
      </c>
      <c r="X471">
        <v>2.67</v>
      </c>
      <c r="Y471">
        <v>2.5</v>
      </c>
      <c r="Z471">
        <v>19.16</v>
      </c>
      <c r="AA471">
        <v>3.04</v>
      </c>
      <c r="AB471">
        <v>2.5299999999999998</v>
      </c>
      <c r="AC471">
        <v>1.61</v>
      </c>
      <c r="AD471">
        <v>3.49</v>
      </c>
      <c r="AE471">
        <v>0.82</v>
      </c>
      <c r="AF471">
        <v>0.83</v>
      </c>
      <c r="AG471">
        <v>21.96</v>
      </c>
      <c r="AH471">
        <v>117.41</v>
      </c>
      <c r="AI471">
        <v>159.58000000000001</v>
      </c>
      <c r="AJ471">
        <v>2.57</v>
      </c>
      <c r="AK471">
        <v>684.71</v>
      </c>
      <c r="AL471">
        <v>5.78</v>
      </c>
      <c r="AM471">
        <v>79.319999999999993</v>
      </c>
      <c r="AN471" t="s">
        <v>442</v>
      </c>
      <c r="AO471" t="s">
        <v>334</v>
      </c>
      <c r="AP471">
        <v>3.71</v>
      </c>
      <c r="AQ471">
        <v>5.92</v>
      </c>
      <c r="AR471">
        <v>2.09</v>
      </c>
      <c r="AS471">
        <v>182.32</v>
      </c>
    </row>
    <row r="472" spans="1:45" x14ac:dyDescent="0.25">
      <c r="A472">
        <v>5025</v>
      </c>
      <c r="B472" t="s">
        <v>423</v>
      </c>
      <c r="C472">
        <v>14</v>
      </c>
      <c r="D472" t="s">
        <v>472</v>
      </c>
      <c r="E472" t="s">
        <v>318</v>
      </c>
      <c r="F472" t="s">
        <v>335</v>
      </c>
      <c r="G472">
        <v>313.56</v>
      </c>
      <c r="H472">
        <v>33.4</v>
      </c>
      <c r="I472">
        <v>67.010000000000005</v>
      </c>
      <c r="J472">
        <v>1.94</v>
      </c>
      <c r="K472">
        <v>58.93</v>
      </c>
      <c r="L472">
        <v>76.84</v>
      </c>
      <c r="M472">
        <v>19.7</v>
      </c>
      <c r="N472">
        <v>1371</v>
      </c>
      <c r="O472">
        <v>91.04</v>
      </c>
      <c r="P472">
        <v>41.62</v>
      </c>
      <c r="Q472">
        <v>6.21</v>
      </c>
      <c r="R472">
        <v>32.909999999999997</v>
      </c>
      <c r="S472">
        <v>89.8</v>
      </c>
      <c r="T472">
        <v>0.95</v>
      </c>
      <c r="U472">
        <v>2.76</v>
      </c>
      <c r="V472">
        <v>1.86</v>
      </c>
      <c r="W472">
        <v>0.75</v>
      </c>
      <c r="X472">
        <v>2.67</v>
      </c>
      <c r="Y472">
        <v>7.67</v>
      </c>
      <c r="Z472">
        <v>65.84</v>
      </c>
      <c r="AA472">
        <v>3.04</v>
      </c>
      <c r="AB472">
        <v>2.76</v>
      </c>
      <c r="AC472">
        <v>1.61</v>
      </c>
      <c r="AD472">
        <v>6.1</v>
      </c>
      <c r="AE472">
        <v>0.82</v>
      </c>
      <c r="AF472">
        <v>0.83</v>
      </c>
      <c r="AG472">
        <v>24.68</v>
      </c>
      <c r="AH472">
        <v>217.75</v>
      </c>
      <c r="AI472">
        <v>165.58</v>
      </c>
      <c r="AJ472">
        <v>7.52</v>
      </c>
      <c r="AK472">
        <v>1103</v>
      </c>
      <c r="AL472">
        <v>10.41</v>
      </c>
      <c r="AM472">
        <v>88.44</v>
      </c>
      <c r="AN472" t="s">
        <v>442</v>
      </c>
      <c r="AO472" t="s">
        <v>334</v>
      </c>
      <c r="AP472">
        <v>11.25</v>
      </c>
      <c r="AQ472">
        <v>7.13</v>
      </c>
      <c r="AR472">
        <v>2.09</v>
      </c>
      <c r="AS472">
        <v>247.47</v>
      </c>
    </row>
    <row r="473" spans="1:45" x14ac:dyDescent="0.25">
      <c r="A473">
        <v>5025</v>
      </c>
      <c r="B473" t="s">
        <v>423</v>
      </c>
      <c r="C473">
        <v>32</v>
      </c>
      <c r="D473" t="s">
        <v>472</v>
      </c>
      <c r="E473" t="s">
        <v>318</v>
      </c>
      <c r="F473" t="s">
        <v>337</v>
      </c>
      <c r="G473">
        <v>342.8</v>
      </c>
      <c r="H473">
        <v>56.96</v>
      </c>
      <c r="I473">
        <v>52.81</v>
      </c>
      <c r="J473">
        <v>1.94</v>
      </c>
      <c r="K473">
        <v>66.08</v>
      </c>
      <c r="L473">
        <v>44.54</v>
      </c>
      <c r="M473">
        <v>32.54</v>
      </c>
      <c r="N473">
        <v>1262</v>
      </c>
      <c r="O473">
        <v>81.650000000000006</v>
      </c>
      <c r="P473">
        <v>34.200000000000003</v>
      </c>
      <c r="Q473">
        <v>6.53</v>
      </c>
      <c r="R473">
        <v>40.869999999999997</v>
      </c>
      <c r="S473">
        <v>99.2</v>
      </c>
      <c r="T473">
        <v>0.95</v>
      </c>
      <c r="U473">
        <v>2.76</v>
      </c>
      <c r="V473">
        <v>2.19</v>
      </c>
      <c r="W473">
        <v>0.86</v>
      </c>
      <c r="X473">
        <v>4.99</v>
      </c>
      <c r="Y473">
        <v>35.49</v>
      </c>
      <c r="Z473">
        <v>1861</v>
      </c>
      <c r="AA473">
        <v>3.04</v>
      </c>
      <c r="AB473">
        <v>4.5199999999999996</v>
      </c>
      <c r="AC473">
        <v>1.61</v>
      </c>
      <c r="AD473">
        <v>3.89</v>
      </c>
      <c r="AE473">
        <v>0.82</v>
      </c>
      <c r="AF473">
        <v>0.83</v>
      </c>
      <c r="AG473">
        <v>19.25</v>
      </c>
      <c r="AH473">
        <v>193.63</v>
      </c>
      <c r="AI473">
        <v>809.44</v>
      </c>
      <c r="AJ473">
        <v>342.1</v>
      </c>
      <c r="AK473">
        <v>875.02</v>
      </c>
      <c r="AL473">
        <v>12.2</v>
      </c>
      <c r="AM473">
        <v>93.52</v>
      </c>
      <c r="AN473" t="s">
        <v>442</v>
      </c>
      <c r="AO473" t="s">
        <v>334</v>
      </c>
      <c r="AP473">
        <v>13.04</v>
      </c>
      <c r="AQ473">
        <v>9.39</v>
      </c>
      <c r="AR473">
        <v>2.09</v>
      </c>
      <c r="AS473">
        <v>237.69</v>
      </c>
    </row>
    <row r="474" spans="1:45" x14ac:dyDescent="0.25">
      <c r="A474">
        <v>5027</v>
      </c>
      <c r="B474" t="s">
        <v>424</v>
      </c>
      <c r="C474">
        <v>0</v>
      </c>
      <c r="D474" t="s">
        <v>472</v>
      </c>
      <c r="E474" t="s">
        <v>318</v>
      </c>
      <c r="F474" t="s">
        <v>338</v>
      </c>
      <c r="G474">
        <v>8.3000000000000007</v>
      </c>
      <c r="H474">
        <v>7.01</v>
      </c>
      <c r="I474">
        <v>22.75</v>
      </c>
      <c r="J474">
        <v>1.94</v>
      </c>
      <c r="K474">
        <v>13.7</v>
      </c>
      <c r="L474">
        <v>6.14</v>
      </c>
      <c r="M474">
        <v>2.64</v>
      </c>
      <c r="N474">
        <v>116.44</v>
      </c>
      <c r="O474">
        <v>2.93</v>
      </c>
      <c r="P474">
        <v>2.17</v>
      </c>
      <c r="Q474">
        <v>2.2400000000000002</v>
      </c>
      <c r="R474">
        <v>2.83</v>
      </c>
      <c r="S474">
        <v>2.82</v>
      </c>
      <c r="T474">
        <v>0.95</v>
      </c>
      <c r="U474">
        <v>2.76</v>
      </c>
      <c r="V474">
        <v>1.86</v>
      </c>
      <c r="W474">
        <v>0.75</v>
      </c>
      <c r="X474">
        <v>2.67</v>
      </c>
      <c r="Y474">
        <v>2.5</v>
      </c>
      <c r="Z474">
        <v>2.99</v>
      </c>
      <c r="AA474">
        <v>3.04</v>
      </c>
      <c r="AB474">
        <v>34.25</v>
      </c>
      <c r="AC474">
        <v>1.61</v>
      </c>
      <c r="AD474">
        <v>2.59</v>
      </c>
      <c r="AE474">
        <v>0.82</v>
      </c>
      <c r="AF474">
        <v>0.83</v>
      </c>
      <c r="AG474">
        <v>3.01</v>
      </c>
      <c r="AH474">
        <v>82.44</v>
      </c>
      <c r="AI474">
        <v>69.459999999999994</v>
      </c>
      <c r="AJ474">
        <v>2.57</v>
      </c>
      <c r="AK474">
        <v>654.20000000000005</v>
      </c>
      <c r="AL474">
        <v>3.01</v>
      </c>
      <c r="AM474">
        <v>4.3600000000000003</v>
      </c>
      <c r="AN474">
        <v>1142</v>
      </c>
      <c r="AO474" t="s">
        <v>334</v>
      </c>
      <c r="AP474">
        <v>1.39</v>
      </c>
      <c r="AQ474">
        <v>5.89</v>
      </c>
      <c r="AR474">
        <v>2.09</v>
      </c>
      <c r="AS474">
        <v>2.4700000000000002</v>
      </c>
    </row>
    <row r="475" spans="1:45" x14ac:dyDescent="0.25">
      <c r="A475">
        <v>5027</v>
      </c>
      <c r="B475" t="s">
        <v>424</v>
      </c>
      <c r="C475">
        <v>14</v>
      </c>
      <c r="D475" t="s">
        <v>472</v>
      </c>
      <c r="E475" t="s">
        <v>318</v>
      </c>
      <c r="F475" t="s">
        <v>335</v>
      </c>
      <c r="G475">
        <v>406.94</v>
      </c>
      <c r="H475">
        <v>14.26</v>
      </c>
      <c r="I475">
        <v>41.77</v>
      </c>
      <c r="J475">
        <v>1.94</v>
      </c>
      <c r="K475">
        <v>20.239999999999998</v>
      </c>
      <c r="L475">
        <v>37.49</v>
      </c>
      <c r="M475">
        <v>6.45</v>
      </c>
      <c r="N475">
        <v>1107</v>
      </c>
      <c r="O475">
        <v>10.57</v>
      </c>
      <c r="P475">
        <v>2.17</v>
      </c>
      <c r="Q475">
        <v>2.2400000000000002</v>
      </c>
      <c r="R475">
        <v>2.83</v>
      </c>
      <c r="S475">
        <v>9.67</v>
      </c>
      <c r="T475">
        <v>0.95</v>
      </c>
      <c r="U475">
        <v>2.76</v>
      </c>
      <c r="V475">
        <v>1.86</v>
      </c>
      <c r="W475">
        <v>0.75</v>
      </c>
      <c r="X475">
        <v>2.67</v>
      </c>
      <c r="Y475">
        <v>2.5</v>
      </c>
      <c r="Z475">
        <v>7.21</v>
      </c>
      <c r="AA475">
        <v>3.04</v>
      </c>
      <c r="AB475">
        <v>29.83</v>
      </c>
      <c r="AC475">
        <v>1.61</v>
      </c>
      <c r="AD475">
        <v>2.59</v>
      </c>
      <c r="AE475">
        <v>0.82</v>
      </c>
      <c r="AF475">
        <v>0.83</v>
      </c>
      <c r="AG475">
        <v>3.01</v>
      </c>
      <c r="AH475">
        <v>209.71</v>
      </c>
      <c r="AI475">
        <v>122.42</v>
      </c>
      <c r="AJ475">
        <v>2.57</v>
      </c>
      <c r="AK475">
        <v>1103</v>
      </c>
      <c r="AL475">
        <v>3.03</v>
      </c>
      <c r="AM475">
        <v>19.54</v>
      </c>
      <c r="AN475" t="s">
        <v>442</v>
      </c>
      <c r="AO475" t="s">
        <v>334</v>
      </c>
      <c r="AP475">
        <v>1.83</v>
      </c>
      <c r="AQ475">
        <v>5.39</v>
      </c>
      <c r="AR475">
        <v>2.09</v>
      </c>
      <c r="AS475">
        <v>48.57</v>
      </c>
    </row>
    <row r="476" spans="1:45" x14ac:dyDescent="0.25">
      <c r="A476">
        <v>5027</v>
      </c>
      <c r="B476" t="s">
        <v>424</v>
      </c>
      <c r="C476">
        <v>17</v>
      </c>
      <c r="D476" t="s">
        <v>472</v>
      </c>
      <c r="E476" t="s">
        <v>318</v>
      </c>
      <c r="F476" t="s">
        <v>335</v>
      </c>
      <c r="G476">
        <v>186.14</v>
      </c>
      <c r="H476">
        <v>11.5</v>
      </c>
      <c r="I476">
        <v>31.51</v>
      </c>
      <c r="J476">
        <v>1.94</v>
      </c>
      <c r="K476">
        <v>16.39</v>
      </c>
      <c r="L476">
        <v>15.2</v>
      </c>
      <c r="M476">
        <v>5.51</v>
      </c>
      <c r="N476">
        <v>937.81</v>
      </c>
      <c r="O476">
        <v>4.91</v>
      </c>
      <c r="P476">
        <v>2.17</v>
      </c>
      <c r="Q476">
        <v>2.2400000000000002</v>
      </c>
      <c r="R476">
        <v>2.83</v>
      </c>
      <c r="S476">
        <v>4.0999999999999996</v>
      </c>
      <c r="T476">
        <v>0.95</v>
      </c>
      <c r="U476">
        <v>2.76</v>
      </c>
      <c r="V476">
        <v>1.86</v>
      </c>
      <c r="W476">
        <v>0.75</v>
      </c>
      <c r="X476">
        <v>2.67</v>
      </c>
      <c r="Y476">
        <v>2.5</v>
      </c>
      <c r="Z476">
        <v>3.74</v>
      </c>
      <c r="AA476">
        <v>3.04</v>
      </c>
      <c r="AB476">
        <v>24.98</v>
      </c>
      <c r="AC476">
        <v>1.61</v>
      </c>
      <c r="AD476">
        <v>2.59</v>
      </c>
      <c r="AE476">
        <v>0.82</v>
      </c>
      <c r="AF476">
        <v>0.83</v>
      </c>
      <c r="AG476">
        <v>3.01</v>
      </c>
      <c r="AH476">
        <v>236.64</v>
      </c>
      <c r="AI476">
        <v>132.88999999999999</v>
      </c>
      <c r="AJ476">
        <v>2.57</v>
      </c>
      <c r="AK476">
        <v>1123</v>
      </c>
      <c r="AL476">
        <v>3.01</v>
      </c>
      <c r="AM476">
        <v>16.75</v>
      </c>
      <c r="AN476" t="s">
        <v>442</v>
      </c>
      <c r="AO476" t="s">
        <v>334</v>
      </c>
      <c r="AP476">
        <v>1.62</v>
      </c>
      <c r="AQ476">
        <v>5.65</v>
      </c>
      <c r="AR476">
        <v>2.09</v>
      </c>
      <c r="AS476">
        <v>32.130000000000003</v>
      </c>
    </row>
    <row r="477" spans="1:45" x14ac:dyDescent="0.25">
      <c r="A477">
        <v>5027</v>
      </c>
      <c r="B477" t="s">
        <v>424</v>
      </c>
      <c r="C477">
        <v>25</v>
      </c>
      <c r="D477" t="s">
        <v>472</v>
      </c>
      <c r="E477" t="s">
        <v>318</v>
      </c>
      <c r="F477" t="s">
        <v>335</v>
      </c>
      <c r="G477">
        <v>128.72999999999999</v>
      </c>
      <c r="H477">
        <v>7.66</v>
      </c>
      <c r="I477">
        <v>26.44</v>
      </c>
      <c r="J477">
        <v>1.94</v>
      </c>
      <c r="K477">
        <v>17.690000000000001</v>
      </c>
      <c r="L477">
        <v>16.239999999999998</v>
      </c>
      <c r="M477">
        <v>4.03</v>
      </c>
      <c r="N477">
        <v>962.52</v>
      </c>
      <c r="O477">
        <v>6.25</v>
      </c>
      <c r="P477">
        <v>2.17</v>
      </c>
      <c r="Q477">
        <v>2.2400000000000002</v>
      </c>
      <c r="R477">
        <v>2.83</v>
      </c>
      <c r="S477">
        <v>3.03</v>
      </c>
      <c r="T477">
        <v>0.95</v>
      </c>
      <c r="U477">
        <v>2.76</v>
      </c>
      <c r="V477">
        <v>1.86</v>
      </c>
      <c r="W477">
        <v>0.75</v>
      </c>
      <c r="X477">
        <v>2.67</v>
      </c>
      <c r="Y477">
        <v>2.5</v>
      </c>
      <c r="Z477">
        <v>4.51</v>
      </c>
      <c r="AA477">
        <v>3.04</v>
      </c>
      <c r="AB477">
        <v>43.04</v>
      </c>
      <c r="AC477">
        <v>1.61</v>
      </c>
      <c r="AD477">
        <v>2.59</v>
      </c>
      <c r="AE477">
        <v>0.82</v>
      </c>
      <c r="AF477">
        <v>0.83</v>
      </c>
      <c r="AG477">
        <v>3.01</v>
      </c>
      <c r="AH477">
        <v>544.73</v>
      </c>
      <c r="AI477">
        <v>155.25</v>
      </c>
      <c r="AJ477">
        <v>2.57</v>
      </c>
      <c r="AK477">
        <v>846.02</v>
      </c>
      <c r="AL477">
        <v>3.01</v>
      </c>
      <c r="AM477">
        <v>13.26</v>
      </c>
      <c r="AN477">
        <v>10936</v>
      </c>
      <c r="AO477" t="s">
        <v>334</v>
      </c>
      <c r="AP477">
        <v>3.13</v>
      </c>
      <c r="AQ477">
        <v>7.55</v>
      </c>
      <c r="AR477">
        <v>2.09</v>
      </c>
      <c r="AS477">
        <v>27.93</v>
      </c>
    </row>
    <row r="478" spans="1:45" x14ac:dyDescent="0.25">
      <c r="A478">
        <v>5028</v>
      </c>
      <c r="B478" t="s">
        <v>425</v>
      </c>
      <c r="C478">
        <v>7</v>
      </c>
      <c r="D478" t="s">
        <v>472</v>
      </c>
      <c r="E478" t="s">
        <v>318</v>
      </c>
      <c r="F478" t="s">
        <v>335</v>
      </c>
      <c r="G478">
        <v>44.79</v>
      </c>
      <c r="H478">
        <v>3.28</v>
      </c>
      <c r="I478">
        <v>16.62</v>
      </c>
      <c r="J478">
        <v>1.94</v>
      </c>
      <c r="K478">
        <v>10.210000000000001</v>
      </c>
      <c r="L478">
        <v>13.13</v>
      </c>
      <c r="M478">
        <v>2.64</v>
      </c>
      <c r="N478">
        <v>560.86</v>
      </c>
      <c r="O478">
        <v>2.93</v>
      </c>
      <c r="P478">
        <v>2.17</v>
      </c>
      <c r="Q478">
        <v>2.2400000000000002</v>
      </c>
      <c r="R478">
        <v>2.83</v>
      </c>
      <c r="S478">
        <v>2.82</v>
      </c>
      <c r="T478">
        <v>0.95</v>
      </c>
      <c r="U478">
        <v>2.76</v>
      </c>
      <c r="V478">
        <v>1.86</v>
      </c>
      <c r="W478">
        <v>0.75</v>
      </c>
      <c r="X478">
        <v>2.67</v>
      </c>
      <c r="Y478">
        <v>2.5</v>
      </c>
      <c r="Z478">
        <v>2.99</v>
      </c>
      <c r="AA478">
        <v>3.04</v>
      </c>
      <c r="AB478">
        <v>2.5299999999999998</v>
      </c>
      <c r="AC478">
        <v>1.61</v>
      </c>
      <c r="AD478">
        <v>2.59</v>
      </c>
      <c r="AE478">
        <v>0.82</v>
      </c>
      <c r="AF478">
        <v>0.83</v>
      </c>
      <c r="AG478">
        <v>3.01</v>
      </c>
      <c r="AH478">
        <v>103.12</v>
      </c>
      <c r="AI478">
        <v>60.64</v>
      </c>
      <c r="AJ478">
        <v>2.57</v>
      </c>
      <c r="AK478">
        <v>200.9</v>
      </c>
      <c r="AL478">
        <v>3.01</v>
      </c>
      <c r="AM478">
        <v>6.56</v>
      </c>
      <c r="AN478">
        <v>7576</v>
      </c>
      <c r="AO478" t="s">
        <v>334</v>
      </c>
      <c r="AP478">
        <v>1.39</v>
      </c>
      <c r="AQ478">
        <v>4.45</v>
      </c>
      <c r="AR478">
        <v>2.09</v>
      </c>
      <c r="AS478">
        <v>2.4700000000000002</v>
      </c>
    </row>
    <row r="479" spans="1:45" x14ac:dyDescent="0.25">
      <c r="A479">
        <v>5028</v>
      </c>
      <c r="B479" t="s">
        <v>425</v>
      </c>
      <c r="C479">
        <v>29</v>
      </c>
      <c r="D479" t="s">
        <v>472</v>
      </c>
      <c r="E479" t="s">
        <v>318</v>
      </c>
      <c r="F479" t="s">
        <v>335</v>
      </c>
      <c r="G479">
        <v>50.48</v>
      </c>
      <c r="H479">
        <v>3.28</v>
      </c>
      <c r="I479">
        <v>34.630000000000003</v>
      </c>
      <c r="J479">
        <v>1.94</v>
      </c>
      <c r="K479">
        <v>14.38</v>
      </c>
      <c r="L479">
        <v>43.05</v>
      </c>
      <c r="M479">
        <v>5.21</v>
      </c>
      <c r="N479">
        <v>846.32</v>
      </c>
      <c r="O479">
        <v>7.65</v>
      </c>
      <c r="P479">
        <v>2.17</v>
      </c>
      <c r="Q479">
        <v>2.2400000000000002</v>
      </c>
      <c r="R479">
        <v>2.83</v>
      </c>
      <c r="S479">
        <v>6.45</v>
      </c>
      <c r="T479">
        <v>0.95</v>
      </c>
      <c r="U479">
        <v>2.76</v>
      </c>
      <c r="V479">
        <v>1.86</v>
      </c>
      <c r="W479">
        <v>1.58</v>
      </c>
      <c r="X479">
        <v>2.67</v>
      </c>
      <c r="Y479">
        <v>2.5</v>
      </c>
      <c r="Z479">
        <v>12.91</v>
      </c>
      <c r="AA479">
        <v>3.04</v>
      </c>
      <c r="AB479">
        <v>3.14</v>
      </c>
      <c r="AC479">
        <v>1.61</v>
      </c>
      <c r="AD479">
        <v>2.59</v>
      </c>
      <c r="AE479">
        <v>0.82</v>
      </c>
      <c r="AF479">
        <v>0.83</v>
      </c>
      <c r="AG479">
        <v>3.01</v>
      </c>
      <c r="AH479">
        <v>231.65</v>
      </c>
      <c r="AI479">
        <v>262.55</v>
      </c>
      <c r="AJ479">
        <v>6.85</v>
      </c>
      <c r="AK479">
        <v>1643</v>
      </c>
      <c r="AL479">
        <v>3.01</v>
      </c>
      <c r="AM479">
        <v>18.86</v>
      </c>
      <c r="AN479" t="s">
        <v>442</v>
      </c>
      <c r="AO479" t="s">
        <v>334</v>
      </c>
      <c r="AP479">
        <v>5.96</v>
      </c>
      <c r="AQ479">
        <v>10.88</v>
      </c>
      <c r="AR479">
        <v>2.09</v>
      </c>
      <c r="AS479">
        <v>6.72</v>
      </c>
    </row>
    <row r="480" spans="1:45" x14ac:dyDescent="0.25">
      <c r="A480">
        <v>5030</v>
      </c>
      <c r="B480" t="s">
        <v>426</v>
      </c>
      <c r="C480">
        <v>0</v>
      </c>
      <c r="D480" t="s">
        <v>472</v>
      </c>
      <c r="E480" t="s">
        <v>318</v>
      </c>
      <c r="F480" t="s">
        <v>335</v>
      </c>
      <c r="G480">
        <v>75.37</v>
      </c>
      <c r="H480">
        <v>16.79</v>
      </c>
      <c r="I480">
        <v>14.36</v>
      </c>
      <c r="J480">
        <v>1.94</v>
      </c>
      <c r="K480">
        <v>13.7</v>
      </c>
      <c r="L480">
        <v>4.09</v>
      </c>
      <c r="M480">
        <v>2.64</v>
      </c>
      <c r="N480">
        <v>624.95000000000005</v>
      </c>
      <c r="O480">
        <v>2.93</v>
      </c>
      <c r="P480">
        <v>2.17</v>
      </c>
      <c r="Q480">
        <v>2.2400000000000002</v>
      </c>
      <c r="R480">
        <v>2.83</v>
      </c>
      <c r="S480">
        <v>2.82</v>
      </c>
      <c r="T480">
        <v>0.95</v>
      </c>
      <c r="U480">
        <v>2.76</v>
      </c>
      <c r="V480">
        <v>1.86</v>
      </c>
      <c r="W480">
        <v>0.75</v>
      </c>
      <c r="X480">
        <v>2.67</v>
      </c>
      <c r="Y480">
        <v>2.5</v>
      </c>
      <c r="Z480">
        <v>65.95</v>
      </c>
      <c r="AA480">
        <v>3.04</v>
      </c>
      <c r="AB480">
        <v>2.5299999999999998</v>
      </c>
      <c r="AC480">
        <v>1.61</v>
      </c>
      <c r="AD480">
        <v>2.59</v>
      </c>
      <c r="AE480">
        <v>0.82</v>
      </c>
      <c r="AF480">
        <v>0.83</v>
      </c>
      <c r="AG480">
        <v>3.01</v>
      </c>
      <c r="AH480">
        <v>151.35</v>
      </c>
      <c r="AI480">
        <v>66.28</v>
      </c>
      <c r="AJ480">
        <v>2.57</v>
      </c>
      <c r="AK480">
        <v>361.54</v>
      </c>
      <c r="AL480">
        <v>25.01</v>
      </c>
      <c r="AM480">
        <v>4.3600000000000003</v>
      </c>
      <c r="AN480">
        <v>9366</v>
      </c>
      <c r="AO480" t="s">
        <v>334</v>
      </c>
      <c r="AP480">
        <v>1.39</v>
      </c>
      <c r="AQ480">
        <v>3.73</v>
      </c>
      <c r="AR480">
        <v>2.09</v>
      </c>
      <c r="AS480">
        <v>2.4700000000000002</v>
      </c>
    </row>
    <row r="481" spans="1:45" x14ac:dyDescent="0.25">
      <c r="A481">
        <v>5032</v>
      </c>
      <c r="B481" t="s">
        <v>427</v>
      </c>
      <c r="C481">
        <v>0</v>
      </c>
      <c r="D481" t="s">
        <v>472</v>
      </c>
      <c r="E481" t="s">
        <v>318</v>
      </c>
      <c r="F481" t="s">
        <v>338</v>
      </c>
      <c r="G481">
        <v>17.46</v>
      </c>
      <c r="H481">
        <v>48.82</v>
      </c>
      <c r="I481">
        <v>6.62</v>
      </c>
      <c r="J481">
        <v>1.94</v>
      </c>
      <c r="K481">
        <v>20.239999999999998</v>
      </c>
      <c r="L481">
        <v>21.99</v>
      </c>
      <c r="M481">
        <v>2.64</v>
      </c>
      <c r="N481">
        <v>255.2</v>
      </c>
      <c r="O481">
        <v>10.07</v>
      </c>
      <c r="P481">
        <v>3.52</v>
      </c>
      <c r="Q481">
        <v>13.73</v>
      </c>
      <c r="R481">
        <v>2.83</v>
      </c>
      <c r="S481">
        <v>19.690000000000001</v>
      </c>
      <c r="T481">
        <v>0.95</v>
      </c>
      <c r="U481">
        <v>2.76</v>
      </c>
      <c r="V481">
        <v>1.86</v>
      </c>
      <c r="W481">
        <v>1.37</v>
      </c>
      <c r="X481">
        <v>2.67</v>
      </c>
      <c r="Y481">
        <v>2.5</v>
      </c>
      <c r="Z481">
        <v>5.37</v>
      </c>
      <c r="AA481">
        <v>3.04</v>
      </c>
      <c r="AB481">
        <v>2.5299999999999998</v>
      </c>
      <c r="AC481">
        <v>1.61</v>
      </c>
      <c r="AD481">
        <v>7.65</v>
      </c>
      <c r="AE481">
        <v>0.82</v>
      </c>
      <c r="AF481">
        <v>0.83</v>
      </c>
      <c r="AG481">
        <v>3.01</v>
      </c>
      <c r="AH481">
        <v>261.52999999999997</v>
      </c>
      <c r="AI481">
        <v>165.92</v>
      </c>
      <c r="AJ481">
        <v>2.57</v>
      </c>
      <c r="AK481">
        <v>500.86</v>
      </c>
      <c r="AL481">
        <v>3.01</v>
      </c>
      <c r="AM481">
        <v>13.78</v>
      </c>
      <c r="AN481">
        <v>465.55</v>
      </c>
      <c r="AO481" t="s">
        <v>334</v>
      </c>
      <c r="AP481">
        <v>1.39</v>
      </c>
      <c r="AQ481">
        <v>11.82</v>
      </c>
      <c r="AR481">
        <v>2.09</v>
      </c>
      <c r="AS481">
        <v>2.4700000000000002</v>
      </c>
    </row>
    <row r="482" spans="1:45" x14ac:dyDescent="0.25">
      <c r="A482">
        <v>5032</v>
      </c>
      <c r="B482" t="s">
        <v>427</v>
      </c>
      <c r="C482">
        <v>15</v>
      </c>
      <c r="D482" t="s">
        <v>472</v>
      </c>
      <c r="E482" t="s">
        <v>318</v>
      </c>
      <c r="F482" t="s">
        <v>335</v>
      </c>
      <c r="G482">
        <v>214.21</v>
      </c>
      <c r="H482">
        <v>163.77000000000001</v>
      </c>
      <c r="I482">
        <v>56.64</v>
      </c>
      <c r="J482">
        <v>1.94</v>
      </c>
      <c r="K482">
        <v>45.97</v>
      </c>
      <c r="L482">
        <v>32.89</v>
      </c>
      <c r="M482">
        <v>8.5500000000000007</v>
      </c>
      <c r="N482">
        <v>1177</v>
      </c>
      <c r="O482">
        <v>20.94</v>
      </c>
      <c r="P482">
        <v>10.7</v>
      </c>
      <c r="Q482">
        <v>42.16</v>
      </c>
      <c r="R482">
        <v>2.83</v>
      </c>
      <c r="S482">
        <v>31.2</v>
      </c>
      <c r="T482">
        <v>0.95</v>
      </c>
      <c r="U482">
        <v>2.76</v>
      </c>
      <c r="V482">
        <v>1.86</v>
      </c>
      <c r="W482">
        <v>0.75</v>
      </c>
      <c r="X482">
        <v>11.53</v>
      </c>
      <c r="Y482">
        <v>2.5</v>
      </c>
      <c r="Z482">
        <v>19.77</v>
      </c>
      <c r="AA482">
        <v>3.04</v>
      </c>
      <c r="AB482">
        <v>2.5299999999999998</v>
      </c>
      <c r="AC482">
        <v>1.61</v>
      </c>
      <c r="AD482">
        <v>15.11</v>
      </c>
      <c r="AE482">
        <v>0.82</v>
      </c>
      <c r="AF482">
        <v>0.83</v>
      </c>
      <c r="AG482">
        <v>5.96</v>
      </c>
      <c r="AH482">
        <v>487.7</v>
      </c>
      <c r="AI482">
        <v>193.52</v>
      </c>
      <c r="AJ482">
        <v>11.68</v>
      </c>
      <c r="AK482">
        <v>1044</v>
      </c>
      <c r="AL482">
        <v>4.6399999999999997</v>
      </c>
      <c r="AM482">
        <v>23.24</v>
      </c>
      <c r="AN482" t="s">
        <v>442</v>
      </c>
      <c r="AO482" t="s">
        <v>334</v>
      </c>
      <c r="AP482">
        <v>2.82</v>
      </c>
      <c r="AQ482">
        <v>13.67</v>
      </c>
      <c r="AR482">
        <v>2.09</v>
      </c>
      <c r="AS482">
        <v>111.4</v>
      </c>
    </row>
    <row r="483" spans="1:45" x14ac:dyDescent="0.25">
      <c r="A483">
        <v>5032</v>
      </c>
      <c r="B483" t="s">
        <v>427</v>
      </c>
      <c r="C483">
        <v>18</v>
      </c>
      <c r="D483" t="s">
        <v>472</v>
      </c>
      <c r="E483" t="s">
        <v>318</v>
      </c>
      <c r="F483" t="s">
        <v>335</v>
      </c>
      <c r="G483">
        <v>229.57</v>
      </c>
      <c r="H483">
        <v>186.42</v>
      </c>
      <c r="I483">
        <v>41.77</v>
      </c>
      <c r="J483">
        <v>1.94</v>
      </c>
      <c r="K483">
        <v>31.78</v>
      </c>
      <c r="L483">
        <v>28.24</v>
      </c>
      <c r="M483">
        <v>6.45</v>
      </c>
      <c r="N483">
        <v>1186</v>
      </c>
      <c r="O483">
        <v>18.3</v>
      </c>
      <c r="P483">
        <v>6.39</v>
      </c>
      <c r="Q483">
        <v>10.029999999999999</v>
      </c>
      <c r="R483">
        <v>2.83</v>
      </c>
      <c r="S483">
        <v>27.31</v>
      </c>
      <c r="T483">
        <v>0.95</v>
      </c>
      <c r="U483">
        <v>2.76</v>
      </c>
      <c r="V483">
        <v>1.86</v>
      </c>
      <c r="W483">
        <v>0.75</v>
      </c>
      <c r="X483">
        <v>11.28</v>
      </c>
      <c r="Y483">
        <v>2.83</v>
      </c>
      <c r="Z483">
        <v>191.63</v>
      </c>
      <c r="AA483">
        <v>3.04</v>
      </c>
      <c r="AB483">
        <v>2.5299999999999998</v>
      </c>
      <c r="AC483">
        <v>1.61</v>
      </c>
      <c r="AD483">
        <v>13.21</v>
      </c>
      <c r="AE483">
        <v>0.82</v>
      </c>
      <c r="AF483">
        <v>0.83</v>
      </c>
      <c r="AG483">
        <v>3.01</v>
      </c>
      <c r="AH483">
        <v>368.73</v>
      </c>
      <c r="AI483">
        <v>180.86</v>
      </c>
      <c r="AJ483">
        <v>8.82</v>
      </c>
      <c r="AK483">
        <v>659.19</v>
      </c>
      <c r="AL483">
        <v>3.16</v>
      </c>
      <c r="AM483">
        <v>25.29</v>
      </c>
      <c r="AN483" t="s">
        <v>442</v>
      </c>
      <c r="AO483" t="s">
        <v>334</v>
      </c>
      <c r="AP483">
        <v>7.87</v>
      </c>
      <c r="AQ483">
        <v>15.22</v>
      </c>
      <c r="AR483">
        <v>2.09</v>
      </c>
      <c r="AS483">
        <v>90.45</v>
      </c>
    </row>
    <row r="484" spans="1:45" x14ac:dyDescent="0.25">
      <c r="A484">
        <v>5032</v>
      </c>
      <c r="B484" t="s">
        <v>427</v>
      </c>
      <c r="C484">
        <v>26</v>
      </c>
      <c r="D484" t="s">
        <v>472</v>
      </c>
      <c r="E484" t="s">
        <v>318</v>
      </c>
      <c r="F484" t="s">
        <v>335</v>
      </c>
      <c r="G484">
        <v>163.46</v>
      </c>
      <c r="H484">
        <v>208.93</v>
      </c>
      <c r="I484">
        <v>40.409999999999997</v>
      </c>
      <c r="J484">
        <v>1.94</v>
      </c>
      <c r="K484">
        <v>58.93</v>
      </c>
      <c r="L484">
        <v>25.64</v>
      </c>
      <c r="M484">
        <v>10.73</v>
      </c>
      <c r="N484">
        <v>1058</v>
      </c>
      <c r="O484">
        <v>26.8</v>
      </c>
      <c r="P484">
        <v>10.7</v>
      </c>
      <c r="Q484">
        <v>52</v>
      </c>
      <c r="R484">
        <v>2.83</v>
      </c>
      <c r="S484">
        <v>31.98</v>
      </c>
      <c r="T484">
        <v>0.95</v>
      </c>
      <c r="U484">
        <v>2.76</v>
      </c>
      <c r="V484">
        <v>1.86</v>
      </c>
      <c r="W484">
        <v>0.81</v>
      </c>
      <c r="X484">
        <v>2.67</v>
      </c>
      <c r="Y484">
        <v>9.26</v>
      </c>
      <c r="Z484">
        <v>451.69</v>
      </c>
      <c r="AA484">
        <v>3.04</v>
      </c>
      <c r="AB484">
        <v>2.5299999999999998</v>
      </c>
      <c r="AC484">
        <v>1.61</v>
      </c>
      <c r="AD484">
        <v>9.4700000000000006</v>
      </c>
      <c r="AE484">
        <v>0.82</v>
      </c>
      <c r="AF484">
        <v>0.83</v>
      </c>
      <c r="AG484">
        <v>5.31</v>
      </c>
      <c r="AH484">
        <v>436.72</v>
      </c>
      <c r="AI484">
        <v>293.94</v>
      </c>
      <c r="AJ484">
        <v>13.21</v>
      </c>
      <c r="AK484">
        <v>672.3</v>
      </c>
      <c r="AL484">
        <v>9.15</v>
      </c>
      <c r="AM484">
        <v>45.12</v>
      </c>
      <c r="AN484" t="s">
        <v>442</v>
      </c>
      <c r="AO484" t="s">
        <v>334</v>
      </c>
      <c r="AP484">
        <v>5.29</v>
      </c>
      <c r="AQ484">
        <v>17.100000000000001</v>
      </c>
      <c r="AR484">
        <v>2.09</v>
      </c>
      <c r="AS484">
        <v>129.6</v>
      </c>
    </row>
    <row r="485" spans="1:45" x14ac:dyDescent="0.25">
      <c r="A485">
        <v>5032</v>
      </c>
      <c r="B485" t="s">
        <v>427</v>
      </c>
      <c r="C485">
        <v>41</v>
      </c>
      <c r="D485" t="s">
        <v>472</v>
      </c>
      <c r="E485" t="s">
        <v>318</v>
      </c>
      <c r="F485" t="s">
        <v>337</v>
      </c>
      <c r="G485">
        <v>137.88</v>
      </c>
      <c r="H485">
        <v>218.12</v>
      </c>
      <c r="I485">
        <v>43.1</v>
      </c>
      <c r="J485">
        <v>1.94</v>
      </c>
      <c r="K485">
        <v>33.9</v>
      </c>
      <c r="L485">
        <v>38.51</v>
      </c>
      <c r="M485">
        <v>7.08</v>
      </c>
      <c r="N485">
        <v>900.07</v>
      </c>
      <c r="O485">
        <v>20.41</v>
      </c>
      <c r="P485">
        <v>9</v>
      </c>
      <c r="Q485">
        <v>54.7</v>
      </c>
      <c r="R485">
        <v>2.83</v>
      </c>
      <c r="S485">
        <v>29.64</v>
      </c>
      <c r="T485">
        <v>0.95</v>
      </c>
      <c r="U485">
        <v>2.76</v>
      </c>
      <c r="V485">
        <v>1.86</v>
      </c>
      <c r="W485">
        <v>0.93</v>
      </c>
      <c r="X485">
        <v>2.67</v>
      </c>
      <c r="Y485">
        <v>2.5</v>
      </c>
      <c r="Z485">
        <v>64.88</v>
      </c>
      <c r="AA485">
        <v>3.04</v>
      </c>
      <c r="AB485">
        <v>2.5299999999999998</v>
      </c>
      <c r="AC485">
        <v>1.61</v>
      </c>
      <c r="AD485">
        <v>10.63</v>
      </c>
      <c r="AE485">
        <v>0.82</v>
      </c>
      <c r="AF485">
        <v>0.83</v>
      </c>
      <c r="AG485">
        <v>4.71</v>
      </c>
      <c r="AH485">
        <v>442.4</v>
      </c>
      <c r="AI485">
        <v>230.76</v>
      </c>
      <c r="AJ485">
        <v>8.82</v>
      </c>
      <c r="AK485">
        <v>877.82</v>
      </c>
      <c r="AL485">
        <v>5.49</v>
      </c>
      <c r="AM485">
        <v>26.68</v>
      </c>
      <c r="AN485" t="s">
        <v>442</v>
      </c>
      <c r="AO485" t="s">
        <v>334</v>
      </c>
      <c r="AP485">
        <v>1.52</v>
      </c>
      <c r="AQ485">
        <v>14.17</v>
      </c>
      <c r="AR485">
        <v>2.09</v>
      </c>
      <c r="AS485">
        <v>114.78</v>
      </c>
    </row>
    <row r="486" spans="1:45" x14ac:dyDescent="0.25">
      <c r="A486">
        <v>5033</v>
      </c>
      <c r="B486" t="s">
        <v>428</v>
      </c>
      <c r="C486">
        <v>0</v>
      </c>
      <c r="D486" t="s">
        <v>472</v>
      </c>
      <c r="E486" t="s">
        <v>318</v>
      </c>
      <c r="F486" t="s">
        <v>338</v>
      </c>
      <c r="G486">
        <v>5.24</v>
      </c>
      <c r="H486">
        <v>24.34</v>
      </c>
      <c r="I486">
        <v>39.020000000000003</v>
      </c>
      <c r="J486">
        <v>1.94</v>
      </c>
      <c r="K486">
        <v>20.86</v>
      </c>
      <c r="L486">
        <v>39.520000000000003</v>
      </c>
      <c r="M486">
        <v>6.6</v>
      </c>
      <c r="N486">
        <v>98.41</v>
      </c>
      <c r="O486">
        <v>8.1199999999999992</v>
      </c>
      <c r="P486">
        <v>9.9700000000000006</v>
      </c>
      <c r="Q486">
        <v>2.2400000000000002</v>
      </c>
      <c r="R486">
        <v>2.83</v>
      </c>
      <c r="S486">
        <v>24.24</v>
      </c>
      <c r="T486">
        <v>0.95</v>
      </c>
      <c r="U486">
        <v>2.76</v>
      </c>
      <c r="V486">
        <v>1.86</v>
      </c>
      <c r="W486">
        <v>0.75</v>
      </c>
      <c r="X486">
        <v>2.67</v>
      </c>
      <c r="Y486">
        <v>2.5</v>
      </c>
      <c r="Z486">
        <v>3.34</v>
      </c>
      <c r="AA486">
        <v>3.04</v>
      </c>
      <c r="AB486">
        <v>2.5299999999999998</v>
      </c>
      <c r="AC486">
        <v>1.61</v>
      </c>
      <c r="AD486">
        <v>2.59</v>
      </c>
      <c r="AE486">
        <v>0.82</v>
      </c>
      <c r="AF486">
        <v>0.83</v>
      </c>
      <c r="AG486">
        <v>3.01</v>
      </c>
      <c r="AH486">
        <v>539.44000000000005</v>
      </c>
      <c r="AI486">
        <v>199.33</v>
      </c>
      <c r="AJ486">
        <v>9.66</v>
      </c>
      <c r="AK486">
        <v>775.28</v>
      </c>
      <c r="AL486">
        <v>3.01</v>
      </c>
      <c r="AM486">
        <v>18.399999999999999</v>
      </c>
      <c r="AN486">
        <v>530.95000000000005</v>
      </c>
      <c r="AO486" t="s">
        <v>334</v>
      </c>
      <c r="AP486">
        <v>1.39</v>
      </c>
      <c r="AQ486">
        <v>15.25</v>
      </c>
      <c r="AR486">
        <v>2.09</v>
      </c>
      <c r="AS486">
        <v>113.09</v>
      </c>
    </row>
    <row r="487" spans="1:45" x14ac:dyDescent="0.25">
      <c r="A487">
        <v>5033</v>
      </c>
      <c r="B487" t="s">
        <v>428</v>
      </c>
      <c r="C487">
        <v>15</v>
      </c>
      <c r="D487" t="s">
        <v>472</v>
      </c>
      <c r="E487" t="s">
        <v>318</v>
      </c>
      <c r="F487" t="s">
        <v>335</v>
      </c>
      <c r="G487">
        <v>490.15</v>
      </c>
      <c r="H487">
        <v>136.6</v>
      </c>
      <c r="I487">
        <v>62.26</v>
      </c>
      <c r="J487">
        <v>11.67</v>
      </c>
      <c r="K487">
        <v>22.7</v>
      </c>
      <c r="L487">
        <v>54.86</v>
      </c>
      <c r="M487">
        <v>14.02</v>
      </c>
      <c r="N487">
        <v>1142</v>
      </c>
      <c r="O487">
        <v>23.07</v>
      </c>
      <c r="P487">
        <v>14.53</v>
      </c>
      <c r="Q487">
        <v>7.34</v>
      </c>
      <c r="R487">
        <v>2.83</v>
      </c>
      <c r="S487">
        <v>39.07</v>
      </c>
      <c r="T487">
        <v>0.95</v>
      </c>
      <c r="U487">
        <v>2.76</v>
      </c>
      <c r="V487">
        <v>1.86</v>
      </c>
      <c r="W487">
        <v>0.91</v>
      </c>
      <c r="X487">
        <v>2.67</v>
      </c>
      <c r="Y487">
        <v>3.78</v>
      </c>
      <c r="Z487">
        <v>14.05</v>
      </c>
      <c r="AA487">
        <v>3.04</v>
      </c>
      <c r="AB487">
        <v>2.5299999999999998</v>
      </c>
      <c r="AC487">
        <v>9.15</v>
      </c>
      <c r="AD487">
        <v>2.63</v>
      </c>
      <c r="AE487">
        <v>0.82</v>
      </c>
      <c r="AF487">
        <v>0.83</v>
      </c>
      <c r="AG487">
        <v>3.01</v>
      </c>
      <c r="AH487">
        <v>1152</v>
      </c>
      <c r="AI487">
        <v>307.89</v>
      </c>
      <c r="AJ487">
        <v>8.39</v>
      </c>
      <c r="AK487">
        <v>1614</v>
      </c>
      <c r="AL487">
        <v>9</v>
      </c>
      <c r="AM487">
        <v>26.88</v>
      </c>
      <c r="AN487" t="s">
        <v>442</v>
      </c>
      <c r="AO487" t="s">
        <v>334</v>
      </c>
      <c r="AP487">
        <v>5.2</v>
      </c>
      <c r="AQ487">
        <v>13.26</v>
      </c>
      <c r="AR487">
        <v>2.09</v>
      </c>
      <c r="AS487">
        <v>118.12</v>
      </c>
    </row>
    <row r="488" spans="1:45" x14ac:dyDescent="0.25">
      <c r="A488">
        <v>5033</v>
      </c>
      <c r="B488" t="s">
        <v>428</v>
      </c>
      <c r="C488">
        <v>18</v>
      </c>
      <c r="D488" t="s">
        <v>472</v>
      </c>
      <c r="E488" t="s">
        <v>318</v>
      </c>
      <c r="F488" t="s">
        <v>335</v>
      </c>
      <c r="G488">
        <v>501.99</v>
      </c>
      <c r="H488">
        <v>136.32</v>
      </c>
      <c r="I488">
        <v>61.27</v>
      </c>
      <c r="J488">
        <v>2.59</v>
      </c>
      <c r="K488">
        <v>33.369999999999997</v>
      </c>
      <c r="L488">
        <v>38.51</v>
      </c>
      <c r="M488">
        <v>21.32</v>
      </c>
      <c r="N488">
        <v>1109</v>
      </c>
      <c r="O488">
        <v>28.4</v>
      </c>
      <c r="P488">
        <v>11.8</v>
      </c>
      <c r="Q488">
        <v>9.52</v>
      </c>
      <c r="R488">
        <v>2.83</v>
      </c>
      <c r="S488">
        <v>53.36</v>
      </c>
      <c r="T488">
        <v>0.95</v>
      </c>
      <c r="U488">
        <v>2.76</v>
      </c>
      <c r="V488">
        <v>1.86</v>
      </c>
      <c r="W488">
        <v>0.76</v>
      </c>
      <c r="X488">
        <v>2.67</v>
      </c>
      <c r="Y488">
        <v>8.51</v>
      </c>
      <c r="Z488">
        <v>244.09</v>
      </c>
      <c r="AA488">
        <v>3.04</v>
      </c>
      <c r="AB488">
        <v>2.5299999999999998</v>
      </c>
      <c r="AC488">
        <v>7.62</v>
      </c>
      <c r="AD488">
        <v>2.82</v>
      </c>
      <c r="AE488">
        <v>0.82</v>
      </c>
      <c r="AF488">
        <v>0.83</v>
      </c>
      <c r="AG488">
        <v>3.01</v>
      </c>
      <c r="AH488">
        <v>890.34</v>
      </c>
      <c r="AI488">
        <v>313.98</v>
      </c>
      <c r="AJ488">
        <v>10.07</v>
      </c>
      <c r="AK488">
        <v>1211</v>
      </c>
      <c r="AL488">
        <v>11.88</v>
      </c>
      <c r="AM488">
        <v>38.950000000000003</v>
      </c>
      <c r="AN488" t="s">
        <v>442</v>
      </c>
      <c r="AO488" t="s">
        <v>334</v>
      </c>
      <c r="AP488">
        <v>7.96</v>
      </c>
      <c r="AQ488">
        <v>12.5</v>
      </c>
      <c r="AR488">
        <v>2.09</v>
      </c>
      <c r="AS488">
        <v>131.21</v>
      </c>
    </row>
    <row r="489" spans="1:45" x14ac:dyDescent="0.25">
      <c r="A489">
        <v>5033</v>
      </c>
      <c r="B489" t="s">
        <v>428</v>
      </c>
      <c r="C489">
        <v>26</v>
      </c>
      <c r="D489" t="s">
        <v>472</v>
      </c>
      <c r="E489" t="s">
        <v>318</v>
      </c>
      <c r="F489" t="s">
        <v>335</v>
      </c>
      <c r="G489">
        <v>579.42999999999995</v>
      </c>
      <c r="H489">
        <v>183.98</v>
      </c>
      <c r="I489">
        <v>56.1</v>
      </c>
      <c r="J489">
        <v>7.75</v>
      </c>
      <c r="K489">
        <v>35.950000000000003</v>
      </c>
      <c r="L489">
        <v>22.51</v>
      </c>
      <c r="M489">
        <v>18.09</v>
      </c>
      <c r="N489">
        <v>1269</v>
      </c>
      <c r="O489">
        <v>34.26</v>
      </c>
      <c r="P489">
        <v>11.56</v>
      </c>
      <c r="Q489">
        <v>9.52</v>
      </c>
      <c r="R489">
        <v>2.83</v>
      </c>
      <c r="S489">
        <v>51.77</v>
      </c>
      <c r="T489">
        <v>0.95</v>
      </c>
      <c r="U489">
        <v>2.76</v>
      </c>
      <c r="V489">
        <v>1.86</v>
      </c>
      <c r="W489">
        <v>0.86</v>
      </c>
      <c r="X489">
        <v>2.67</v>
      </c>
      <c r="Y489">
        <v>15.4</v>
      </c>
      <c r="Z489">
        <v>883.03</v>
      </c>
      <c r="AA489">
        <v>3.04</v>
      </c>
      <c r="AB489">
        <v>2.5299999999999998</v>
      </c>
      <c r="AC489">
        <v>6.87</v>
      </c>
      <c r="AD489">
        <v>4.2</v>
      </c>
      <c r="AE489">
        <v>0.82</v>
      </c>
      <c r="AF489">
        <v>0.83</v>
      </c>
      <c r="AG489">
        <v>3.01</v>
      </c>
      <c r="AH489">
        <v>1711</v>
      </c>
      <c r="AI489">
        <v>520.09</v>
      </c>
      <c r="AJ489">
        <v>7.96</v>
      </c>
      <c r="AK489">
        <v>1015</v>
      </c>
      <c r="AL489">
        <v>34.65</v>
      </c>
      <c r="AM489">
        <v>81.739999999999995</v>
      </c>
      <c r="AN489" t="s">
        <v>442</v>
      </c>
      <c r="AO489" t="s">
        <v>334</v>
      </c>
      <c r="AP489">
        <v>10</v>
      </c>
      <c r="AQ489">
        <v>13.47</v>
      </c>
      <c r="AR489">
        <v>2.09</v>
      </c>
      <c r="AS489">
        <v>160.6</v>
      </c>
    </row>
    <row r="490" spans="1:45" x14ac:dyDescent="0.25">
      <c r="A490">
        <v>5033</v>
      </c>
      <c r="B490" t="s">
        <v>428</v>
      </c>
      <c r="C490">
        <v>41</v>
      </c>
      <c r="D490" t="s">
        <v>472</v>
      </c>
      <c r="E490" t="s">
        <v>318</v>
      </c>
      <c r="F490" t="s">
        <v>337</v>
      </c>
      <c r="G490">
        <v>467.15</v>
      </c>
      <c r="H490">
        <v>213.13</v>
      </c>
      <c r="I490">
        <v>63.23</v>
      </c>
      <c r="J490">
        <v>45.03</v>
      </c>
      <c r="K490">
        <v>34.93</v>
      </c>
      <c r="L490">
        <v>20.420000000000002</v>
      </c>
      <c r="M490">
        <v>18.809999999999999</v>
      </c>
      <c r="N490">
        <v>1155</v>
      </c>
      <c r="O490">
        <v>32.130000000000003</v>
      </c>
      <c r="P490">
        <v>35.32</v>
      </c>
      <c r="Q490">
        <v>26.97</v>
      </c>
      <c r="R490">
        <v>2.83</v>
      </c>
      <c r="S490">
        <v>48.59</v>
      </c>
      <c r="T490">
        <v>1.1299999999999999</v>
      </c>
      <c r="U490">
        <v>2.76</v>
      </c>
      <c r="V490">
        <v>1.86</v>
      </c>
      <c r="W490">
        <v>4.0599999999999996</v>
      </c>
      <c r="X490">
        <v>2.67</v>
      </c>
      <c r="Y490">
        <v>7.14</v>
      </c>
      <c r="Z490">
        <v>226.15</v>
      </c>
      <c r="AA490">
        <v>3.04</v>
      </c>
      <c r="AB490">
        <v>5.87</v>
      </c>
      <c r="AC490">
        <v>2.95</v>
      </c>
      <c r="AD490">
        <v>18.73</v>
      </c>
      <c r="AE490">
        <v>0.82</v>
      </c>
      <c r="AF490">
        <v>0.83</v>
      </c>
      <c r="AG490">
        <v>6.46</v>
      </c>
      <c r="AH490">
        <v>1502</v>
      </c>
      <c r="AI490">
        <v>419.11</v>
      </c>
      <c r="AJ490">
        <v>25.86</v>
      </c>
      <c r="AK490">
        <v>1048</v>
      </c>
      <c r="AL490">
        <v>17.91</v>
      </c>
      <c r="AM490">
        <v>46.4</v>
      </c>
      <c r="AN490" t="s">
        <v>442</v>
      </c>
      <c r="AO490" t="s">
        <v>334</v>
      </c>
      <c r="AP490">
        <v>3.36</v>
      </c>
      <c r="AQ490">
        <v>17.5</v>
      </c>
      <c r="AR490">
        <v>2.09</v>
      </c>
      <c r="AS490">
        <v>160.6</v>
      </c>
    </row>
    <row r="491" spans="1:45" x14ac:dyDescent="0.25">
      <c r="A491">
        <v>5035</v>
      </c>
      <c r="B491" t="s">
        <v>429</v>
      </c>
      <c r="C491">
        <v>0</v>
      </c>
      <c r="D491" t="s">
        <v>472</v>
      </c>
      <c r="E491" t="s">
        <v>318</v>
      </c>
      <c r="F491" t="s">
        <v>338</v>
      </c>
      <c r="G491">
        <v>16.3</v>
      </c>
      <c r="H491">
        <v>33.47</v>
      </c>
      <c r="I491">
        <v>40.409999999999997</v>
      </c>
      <c r="J491">
        <v>1.94</v>
      </c>
      <c r="K491">
        <v>31.78</v>
      </c>
      <c r="L491">
        <v>53.89</v>
      </c>
      <c r="M491">
        <v>7.4</v>
      </c>
      <c r="N491">
        <v>233.17</v>
      </c>
      <c r="O491">
        <v>21.48</v>
      </c>
      <c r="P491">
        <v>5.48</v>
      </c>
      <c r="Q491">
        <v>2.2400000000000002</v>
      </c>
      <c r="R491">
        <v>2.83</v>
      </c>
      <c r="S491">
        <v>32.770000000000003</v>
      </c>
      <c r="T491">
        <v>0.95</v>
      </c>
      <c r="U491">
        <v>2.76</v>
      </c>
      <c r="V491">
        <v>1.86</v>
      </c>
      <c r="W491">
        <v>4.03</v>
      </c>
      <c r="X491">
        <v>2.67</v>
      </c>
      <c r="Y491">
        <v>4.3099999999999996</v>
      </c>
      <c r="Z491">
        <v>2.99</v>
      </c>
      <c r="AA491">
        <v>3.04</v>
      </c>
      <c r="AB491">
        <v>2.5299999999999998</v>
      </c>
      <c r="AC491">
        <v>1.61</v>
      </c>
      <c r="AD491">
        <v>4.6100000000000003</v>
      </c>
      <c r="AE491">
        <v>0.82</v>
      </c>
      <c r="AF491">
        <v>0.83</v>
      </c>
      <c r="AG491">
        <v>3.01</v>
      </c>
      <c r="AH491">
        <v>374.34</v>
      </c>
      <c r="AI491">
        <v>204.03</v>
      </c>
      <c r="AJ491">
        <v>8.82</v>
      </c>
      <c r="AK491">
        <v>809.6</v>
      </c>
      <c r="AL491">
        <v>3.01</v>
      </c>
      <c r="AM491">
        <v>18.63</v>
      </c>
      <c r="AN491">
        <v>1365</v>
      </c>
      <c r="AO491" t="s">
        <v>334</v>
      </c>
      <c r="AP491">
        <v>1.39</v>
      </c>
      <c r="AQ491">
        <v>8.06</v>
      </c>
      <c r="AR491">
        <v>2.09</v>
      </c>
      <c r="AS491">
        <v>64.36</v>
      </c>
    </row>
    <row r="492" spans="1:45" x14ac:dyDescent="0.25">
      <c r="A492">
        <v>5038</v>
      </c>
      <c r="B492" t="s">
        <v>430</v>
      </c>
      <c r="C492">
        <v>0</v>
      </c>
      <c r="D492" t="s">
        <v>472</v>
      </c>
      <c r="E492" t="s">
        <v>318</v>
      </c>
      <c r="F492" t="s">
        <v>335</v>
      </c>
      <c r="G492">
        <v>189.73</v>
      </c>
      <c r="H492">
        <v>44.67</v>
      </c>
      <c r="I492">
        <v>47.53</v>
      </c>
      <c r="J492">
        <v>1.94</v>
      </c>
      <c r="K492">
        <v>84.1</v>
      </c>
      <c r="L492">
        <v>45.04</v>
      </c>
      <c r="M492">
        <v>13.49</v>
      </c>
      <c r="N492">
        <v>999.5</v>
      </c>
      <c r="O492">
        <v>40.07</v>
      </c>
      <c r="P492">
        <v>4.37</v>
      </c>
      <c r="Q492">
        <v>2.2400000000000002</v>
      </c>
      <c r="R492">
        <v>2.83</v>
      </c>
      <c r="S492">
        <v>31.2</v>
      </c>
      <c r="T492">
        <v>0.95</v>
      </c>
      <c r="U492">
        <v>2.76</v>
      </c>
      <c r="V492">
        <v>1.86</v>
      </c>
      <c r="W492">
        <v>0.75</v>
      </c>
      <c r="X492">
        <v>2.67</v>
      </c>
      <c r="Y492">
        <v>12.69</v>
      </c>
      <c r="Z492">
        <v>809.79</v>
      </c>
      <c r="AA492">
        <v>3.04</v>
      </c>
      <c r="AB492">
        <v>2.5299999999999998</v>
      </c>
      <c r="AC492">
        <v>1.61</v>
      </c>
      <c r="AD492">
        <v>2.59</v>
      </c>
      <c r="AE492">
        <v>0.82</v>
      </c>
      <c r="AF492">
        <v>0.83</v>
      </c>
      <c r="AG492">
        <v>3.01</v>
      </c>
      <c r="AH492">
        <v>225.79</v>
      </c>
      <c r="AI492">
        <v>425.85</v>
      </c>
      <c r="AJ492">
        <v>97.65</v>
      </c>
      <c r="AK492">
        <v>1166</v>
      </c>
      <c r="AL492">
        <v>13.54</v>
      </c>
      <c r="AM492">
        <v>32.090000000000003</v>
      </c>
      <c r="AN492" t="s">
        <v>442</v>
      </c>
      <c r="AO492" t="s">
        <v>334</v>
      </c>
      <c r="AP492">
        <v>7.85</v>
      </c>
      <c r="AQ492">
        <v>3.01</v>
      </c>
      <c r="AR492">
        <v>2.09</v>
      </c>
      <c r="AS492">
        <v>94.02</v>
      </c>
    </row>
    <row r="493" spans="1:45" x14ac:dyDescent="0.25">
      <c r="A493">
        <v>5039</v>
      </c>
      <c r="B493" t="s">
        <v>431</v>
      </c>
      <c r="C493">
        <v>11</v>
      </c>
      <c r="D493" t="s">
        <v>472</v>
      </c>
      <c r="E493" t="s">
        <v>318</v>
      </c>
      <c r="F493" t="s">
        <v>335</v>
      </c>
      <c r="G493">
        <v>148.68</v>
      </c>
      <c r="H493">
        <v>66.75</v>
      </c>
      <c r="I493">
        <v>61.27</v>
      </c>
      <c r="J493">
        <v>1.94</v>
      </c>
      <c r="K493">
        <v>32.85</v>
      </c>
      <c r="L493">
        <v>26.16</v>
      </c>
      <c r="M493">
        <v>93.97</v>
      </c>
      <c r="N493">
        <v>592.22</v>
      </c>
      <c r="O493">
        <v>96.11</v>
      </c>
      <c r="P493">
        <v>8.2799999999999994</v>
      </c>
      <c r="Q493">
        <v>2.2400000000000002</v>
      </c>
      <c r="R493">
        <v>4.5</v>
      </c>
      <c r="S493">
        <v>48.59</v>
      </c>
      <c r="T493">
        <v>0.95</v>
      </c>
      <c r="U493">
        <v>2.76</v>
      </c>
      <c r="V493">
        <v>1.86</v>
      </c>
      <c r="W493">
        <v>0.75</v>
      </c>
      <c r="X493">
        <v>2.67</v>
      </c>
      <c r="Y493">
        <v>26.75</v>
      </c>
      <c r="Z493">
        <v>1684</v>
      </c>
      <c r="AA493">
        <v>7.74</v>
      </c>
      <c r="AB493">
        <v>2.5299999999999998</v>
      </c>
      <c r="AC493">
        <v>1.99</v>
      </c>
      <c r="AD493">
        <v>2.59</v>
      </c>
      <c r="AE493">
        <v>0.82</v>
      </c>
      <c r="AF493">
        <v>0.83</v>
      </c>
      <c r="AG493">
        <v>7.9</v>
      </c>
      <c r="AH493">
        <v>243.64</v>
      </c>
      <c r="AI493">
        <v>519.83000000000004</v>
      </c>
      <c r="AJ493">
        <v>168.89</v>
      </c>
      <c r="AK493">
        <v>1671</v>
      </c>
      <c r="AL493">
        <v>68.11</v>
      </c>
      <c r="AM493">
        <v>57.96</v>
      </c>
      <c r="AN493" t="s">
        <v>442</v>
      </c>
      <c r="AO493" t="s">
        <v>334</v>
      </c>
      <c r="AP493">
        <v>9.2100000000000009</v>
      </c>
      <c r="AQ493">
        <v>6.87</v>
      </c>
      <c r="AR493">
        <v>2.09</v>
      </c>
      <c r="AS493">
        <v>101.07</v>
      </c>
    </row>
    <row r="494" spans="1:45" x14ac:dyDescent="0.25">
      <c r="A494">
        <v>5040</v>
      </c>
      <c r="B494" t="s">
        <v>432</v>
      </c>
      <c r="C494">
        <v>0</v>
      </c>
      <c r="D494" t="s">
        <v>472</v>
      </c>
      <c r="E494" t="s">
        <v>318</v>
      </c>
      <c r="F494" t="s">
        <v>335</v>
      </c>
      <c r="G494">
        <v>238.05</v>
      </c>
      <c r="H494">
        <v>62.48</v>
      </c>
      <c r="I494">
        <v>55.56</v>
      </c>
      <c r="J494">
        <v>1.94</v>
      </c>
      <c r="K494">
        <v>39.909999999999997</v>
      </c>
      <c r="L494">
        <v>75.48</v>
      </c>
      <c r="M494">
        <v>9.5500000000000007</v>
      </c>
      <c r="N494">
        <v>933.36</v>
      </c>
      <c r="O494">
        <v>33.200000000000003</v>
      </c>
      <c r="P494">
        <v>12.42</v>
      </c>
      <c r="Q494">
        <v>2.2400000000000002</v>
      </c>
      <c r="R494">
        <v>2.83</v>
      </c>
      <c r="S494">
        <v>29.64</v>
      </c>
      <c r="T494">
        <v>0.95</v>
      </c>
      <c r="U494">
        <v>2.76</v>
      </c>
      <c r="V494">
        <v>3.85</v>
      </c>
      <c r="W494">
        <v>1.29</v>
      </c>
      <c r="X494">
        <v>2.67</v>
      </c>
      <c r="Y494">
        <v>2.83</v>
      </c>
      <c r="Z494">
        <v>11.37</v>
      </c>
      <c r="AA494">
        <v>3.04</v>
      </c>
      <c r="AB494">
        <v>2.5299999999999998</v>
      </c>
      <c r="AC494">
        <v>1.61</v>
      </c>
      <c r="AD494">
        <v>3.2</v>
      </c>
      <c r="AE494">
        <v>2.64</v>
      </c>
      <c r="AF494">
        <v>0.83</v>
      </c>
      <c r="AG494">
        <v>4.59</v>
      </c>
      <c r="AH494">
        <v>495.98</v>
      </c>
      <c r="AI494">
        <v>288.95</v>
      </c>
      <c r="AJ494">
        <v>33.479999999999997</v>
      </c>
      <c r="AK494">
        <v>1482</v>
      </c>
      <c r="AL494">
        <v>7.9</v>
      </c>
      <c r="AM494">
        <v>30.1</v>
      </c>
      <c r="AN494" t="s">
        <v>442</v>
      </c>
      <c r="AO494" t="s">
        <v>334</v>
      </c>
      <c r="AP494">
        <v>4.6100000000000003</v>
      </c>
      <c r="AQ494">
        <v>6.63</v>
      </c>
      <c r="AR494">
        <v>9.91</v>
      </c>
      <c r="AS494">
        <v>111.4</v>
      </c>
    </row>
    <row r="495" spans="1:45" x14ac:dyDescent="0.25">
      <c r="A495">
        <v>5040</v>
      </c>
      <c r="B495" t="s">
        <v>432</v>
      </c>
      <c r="C495">
        <v>8</v>
      </c>
      <c r="D495" t="s">
        <v>472</v>
      </c>
      <c r="E495" t="s">
        <v>318</v>
      </c>
      <c r="F495" t="s">
        <v>335</v>
      </c>
      <c r="G495">
        <v>107.19</v>
      </c>
      <c r="H495">
        <v>59.76</v>
      </c>
      <c r="I495">
        <v>34.630000000000003</v>
      </c>
      <c r="J495">
        <v>1.94</v>
      </c>
      <c r="K495">
        <v>27.38</v>
      </c>
      <c r="L495">
        <v>78.650000000000006</v>
      </c>
      <c r="M495">
        <v>6.13</v>
      </c>
      <c r="N495">
        <v>730.74</v>
      </c>
      <c r="O495">
        <v>25.74</v>
      </c>
      <c r="P495">
        <v>11.93</v>
      </c>
      <c r="Q495">
        <v>2.2400000000000002</v>
      </c>
      <c r="R495">
        <v>2.83</v>
      </c>
      <c r="S495">
        <v>21.95</v>
      </c>
      <c r="T495">
        <v>0.95</v>
      </c>
      <c r="U495">
        <v>2.76</v>
      </c>
      <c r="V495">
        <v>1.97</v>
      </c>
      <c r="W495">
        <v>0.98</v>
      </c>
      <c r="X495">
        <v>2.67</v>
      </c>
      <c r="Y495">
        <v>2.5</v>
      </c>
      <c r="Z495">
        <v>8.1999999999999993</v>
      </c>
      <c r="AA495">
        <v>3.04</v>
      </c>
      <c r="AB495">
        <v>2.5299999999999998</v>
      </c>
      <c r="AC495">
        <v>1.61</v>
      </c>
      <c r="AD495">
        <v>2.59</v>
      </c>
      <c r="AE495">
        <v>2.4500000000000002</v>
      </c>
      <c r="AF495">
        <v>0.83</v>
      </c>
      <c r="AG495">
        <v>4.1100000000000003</v>
      </c>
      <c r="AH495">
        <v>378.15</v>
      </c>
      <c r="AI495">
        <v>310.62</v>
      </c>
      <c r="AJ495">
        <v>30.26</v>
      </c>
      <c r="AK495">
        <v>1290</v>
      </c>
      <c r="AL495">
        <v>5.55</v>
      </c>
      <c r="AM495">
        <v>25.09</v>
      </c>
      <c r="AN495" t="s">
        <v>442</v>
      </c>
      <c r="AO495" t="s">
        <v>334</v>
      </c>
      <c r="AP495">
        <v>3.32</v>
      </c>
      <c r="AQ495">
        <v>5.36</v>
      </c>
      <c r="AR495">
        <v>6.02</v>
      </c>
      <c r="AS495">
        <v>64.36</v>
      </c>
    </row>
    <row r="496" spans="1:45" x14ac:dyDescent="0.25">
      <c r="A496">
        <v>5041</v>
      </c>
      <c r="B496" t="s">
        <v>433</v>
      </c>
      <c r="C496">
        <v>0</v>
      </c>
      <c r="D496" t="s">
        <v>472</v>
      </c>
      <c r="E496" t="s">
        <v>318</v>
      </c>
      <c r="F496" t="s">
        <v>335</v>
      </c>
      <c r="G496">
        <v>361.11</v>
      </c>
      <c r="H496">
        <v>81.53</v>
      </c>
      <c r="I496">
        <v>74.03</v>
      </c>
      <c r="J496">
        <v>1.94</v>
      </c>
      <c r="K496">
        <v>58.93</v>
      </c>
      <c r="L496">
        <v>100.04</v>
      </c>
      <c r="M496">
        <v>19.34</v>
      </c>
      <c r="N496">
        <v>727.43</v>
      </c>
      <c r="O496">
        <v>76.87</v>
      </c>
      <c r="P496">
        <v>11.68</v>
      </c>
      <c r="Q496">
        <v>2.2400000000000002</v>
      </c>
      <c r="R496">
        <v>2.83</v>
      </c>
      <c r="S496">
        <v>75.61</v>
      </c>
      <c r="T496">
        <v>1.29</v>
      </c>
      <c r="U496">
        <v>2.76</v>
      </c>
      <c r="V496">
        <v>15.31</v>
      </c>
      <c r="W496">
        <v>3.14</v>
      </c>
      <c r="X496">
        <v>2.67</v>
      </c>
      <c r="Y496">
        <v>4.54</v>
      </c>
      <c r="Z496">
        <v>18.75</v>
      </c>
      <c r="AA496">
        <v>3.21</v>
      </c>
      <c r="AB496">
        <v>2.5299999999999998</v>
      </c>
      <c r="AC496">
        <v>5.76</v>
      </c>
      <c r="AD496">
        <v>3.59</v>
      </c>
      <c r="AE496">
        <v>10.88</v>
      </c>
      <c r="AF496">
        <v>1.29</v>
      </c>
      <c r="AG496">
        <v>3.01</v>
      </c>
      <c r="AH496">
        <v>249.59</v>
      </c>
      <c r="AI496">
        <v>199.41</v>
      </c>
      <c r="AJ496">
        <v>52.13</v>
      </c>
      <c r="AK496">
        <v>2662</v>
      </c>
      <c r="AL496">
        <v>8.84</v>
      </c>
      <c r="AM496">
        <v>27.84</v>
      </c>
      <c r="AN496" t="s">
        <v>442</v>
      </c>
      <c r="AO496" t="s">
        <v>334</v>
      </c>
      <c r="AP496">
        <v>6.52</v>
      </c>
      <c r="AQ496">
        <v>10.34</v>
      </c>
      <c r="AR496">
        <v>32.909999999999997</v>
      </c>
      <c r="AS496">
        <v>193.45</v>
      </c>
    </row>
    <row r="497" spans="1:45" x14ac:dyDescent="0.25">
      <c r="A497">
        <v>5043</v>
      </c>
      <c r="B497" t="s">
        <v>434</v>
      </c>
      <c r="C497">
        <v>0</v>
      </c>
      <c r="D497" t="s">
        <v>472</v>
      </c>
      <c r="E497" t="s">
        <v>318</v>
      </c>
      <c r="F497" t="s">
        <v>335</v>
      </c>
      <c r="G497">
        <v>352.73</v>
      </c>
      <c r="H497">
        <v>41.09</v>
      </c>
      <c r="I497">
        <v>48.14</v>
      </c>
      <c r="J497">
        <v>1.94</v>
      </c>
      <c r="K497">
        <v>34.409999999999997</v>
      </c>
      <c r="L497">
        <v>31.35</v>
      </c>
      <c r="M497">
        <v>8.2200000000000006</v>
      </c>
      <c r="N497">
        <v>1081</v>
      </c>
      <c r="O497">
        <v>26.8</v>
      </c>
      <c r="P497">
        <v>5.82</v>
      </c>
      <c r="Q497">
        <v>2.2400000000000002</v>
      </c>
      <c r="R497">
        <v>2.83</v>
      </c>
      <c r="S497">
        <v>47</v>
      </c>
      <c r="T497">
        <v>0.95</v>
      </c>
      <c r="U497">
        <v>2.76</v>
      </c>
      <c r="V497">
        <v>1.86</v>
      </c>
      <c r="W497">
        <v>0.93</v>
      </c>
      <c r="X497">
        <v>2.67</v>
      </c>
      <c r="Y497">
        <v>9.48</v>
      </c>
      <c r="Z497">
        <v>364.71</v>
      </c>
      <c r="AA497">
        <v>3.04</v>
      </c>
      <c r="AB497">
        <v>2.5299999999999998</v>
      </c>
      <c r="AC497">
        <v>1.61</v>
      </c>
      <c r="AD497">
        <v>2.59</v>
      </c>
      <c r="AE497">
        <v>0.82</v>
      </c>
      <c r="AF497">
        <v>0.83</v>
      </c>
      <c r="AG497">
        <v>3.01</v>
      </c>
      <c r="AH497">
        <v>500.21</v>
      </c>
      <c r="AI497">
        <v>265.86</v>
      </c>
      <c r="AJ497">
        <v>27.07</v>
      </c>
      <c r="AK497">
        <v>1007</v>
      </c>
      <c r="AL497">
        <v>17.420000000000002</v>
      </c>
      <c r="AM497">
        <v>49.84</v>
      </c>
      <c r="AN497" t="s">
        <v>442</v>
      </c>
      <c r="AO497" t="s">
        <v>334</v>
      </c>
      <c r="AP497">
        <v>7.63</v>
      </c>
      <c r="AQ497">
        <v>8.2899999999999991</v>
      </c>
      <c r="AR497">
        <v>2.09</v>
      </c>
      <c r="AS497">
        <v>165.04</v>
      </c>
    </row>
    <row r="498" spans="1:45" x14ac:dyDescent="0.25">
      <c r="A498">
        <v>5046</v>
      </c>
      <c r="B498" t="s">
        <v>435</v>
      </c>
      <c r="C498">
        <v>0</v>
      </c>
      <c r="D498" t="s">
        <v>472</v>
      </c>
      <c r="E498" t="s">
        <v>318</v>
      </c>
      <c r="F498" t="s">
        <v>335</v>
      </c>
      <c r="G498">
        <v>200.91</v>
      </c>
      <c r="H498">
        <v>534.29999999999995</v>
      </c>
      <c r="I498">
        <v>39.020000000000003</v>
      </c>
      <c r="J498">
        <v>17.489999999999998</v>
      </c>
      <c r="K498">
        <v>15.06</v>
      </c>
      <c r="L498">
        <v>49</v>
      </c>
      <c r="M498">
        <v>13.14</v>
      </c>
      <c r="N498">
        <v>1043</v>
      </c>
      <c r="O498">
        <v>22.01</v>
      </c>
      <c r="P498">
        <v>4.59</v>
      </c>
      <c r="Q498">
        <v>2.2400000000000002</v>
      </c>
      <c r="R498">
        <v>2.83</v>
      </c>
      <c r="S498">
        <v>23.47</v>
      </c>
      <c r="T498">
        <v>0.95</v>
      </c>
      <c r="U498">
        <v>2.76</v>
      </c>
      <c r="V498">
        <v>1.86</v>
      </c>
      <c r="W498">
        <v>0.75</v>
      </c>
      <c r="X498">
        <v>2.67</v>
      </c>
      <c r="Y498">
        <v>2.5</v>
      </c>
      <c r="Z498">
        <v>5.08</v>
      </c>
      <c r="AA498">
        <v>3.04</v>
      </c>
      <c r="AB498">
        <v>2.5299999999999998</v>
      </c>
      <c r="AC498">
        <v>1.61</v>
      </c>
      <c r="AD498">
        <v>2.59</v>
      </c>
      <c r="AE498">
        <v>0.82</v>
      </c>
      <c r="AF498">
        <v>0.83</v>
      </c>
      <c r="AG498">
        <v>4.2699999999999996</v>
      </c>
      <c r="AH498">
        <v>289.33999999999997</v>
      </c>
      <c r="AI498">
        <v>341</v>
      </c>
      <c r="AJ498">
        <v>3.29</v>
      </c>
      <c r="AK498">
        <v>378</v>
      </c>
      <c r="AL498">
        <v>3.01</v>
      </c>
      <c r="AM498">
        <v>11.14</v>
      </c>
      <c r="AN498" t="s">
        <v>442</v>
      </c>
      <c r="AO498" t="s">
        <v>334</v>
      </c>
      <c r="AP498">
        <v>1.58</v>
      </c>
      <c r="AQ498">
        <v>5.51</v>
      </c>
      <c r="AR498">
        <v>2.09</v>
      </c>
      <c r="AS498">
        <v>30.03</v>
      </c>
    </row>
    <row r="499" spans="1:45" x14ac:dyDescent="0.25">
      <c r="A499">
        <v>5049</v>
      </c>
      <c r="B499" t="s">
        <v>436</v>
      </c>
      <c r="C499">
        <v>0</v>
      </c>
      <c r="D499" t="s">
        <v>472</v>
      </c>
      <c r="E499" t="s">
        <v>318</v>
      </c>
      <c r="F499" t="s">
        <v>335</v>
      </c>
      <c r="G499">
        <v>235.73</v>
      </c>
      <c r="H499">
        <v>6.68</v>
      </c>
      <c r="I499">
        <v>73.19</v>
      </c>
      <c r="J499">
        <v>35.51</v>
      </c>
      <c r="K499">
        <v>18.98</v>
      </c>
      <c r="L499">
        <v>28.24</v>
      </c>
      <c r="M499">
        <v>10.9</v>
      </c>
      <c r="N499">
        <v>999.54</v>
      </c>
      <c r="O499">
        <v>12.58</v>
      </c>
      <c r="P499">
        <v>18.420000000000002</v>
      </c>
      <c r="Q499">
        <v>2.2400000000000002</v>
      </c>
      <c r="R499">
        <v>2.83</v>
      </c>
      <c r="S499">
        <v>19.690000000000001</v>
      </c>
      <c r="T499">
        <v>0.95</v>
      </c>
      <c r="U499">
        <v>2.76</v>
      </c>
      <c r="V499">
        <v>1.86</v>
      </c>
      <c r="W499">
        <v>0.75</v>
      </c>
      <c r="X499">
        <v>2.67</v>
      </c>
      <c r="Y499">
        <v>2.5</v>
      </c>
      <c r="Z499">
        <v>8.36</v>
      </c>
      <c r="AA499">
        <v>3.04</v>
      </c>
      <c r="AB499">
        <v>5.12</v>
      </c>
      <c r="AC499">
        <v>1.61</v>
      </c>
      <c r="AD499">
        <v>2.59</v>
      </c>
      <c r="AE499">
        <v>1.79</v>
      </c>
      <c r="AF499">
        <v>0.83</v>
      </c>
      <c r="AG499">
        <v>5.72</v>
      </c>
      <c r="AH499">
        <v>631.76</v>
      </c>
      <c r="AI499">
        <v>126.51</v>
      </c>
      <c r="AJ499">
        <v>15.75</v>
      </c>
      <c r="AK499">
        <v>1195</v>
      </c>
      <c r="AL499">
        <v>3.51</v>
      </c>
      <c r="AM499">
        <v>29.54</v>
      </c>
      <c r="AN499" t="s">
        <v>442</v>
      </c>
      <c r="AO499" t="s">
        <v>334</v>
      </c>
      <c r="AP499">
        <v>3.25</v>
      </c>
      <c r="AQ499">
        <v>6.39</v>
      </c>
      <c r="AR499">
        <v>2.1</v>
      </c>
      <c r="AS499">
        <v>129.6</v>
      </c>
    </row>
    <row r="500" spans="1:45" x14ac:dyDescent="0.25">
      <c r="A500">
        <v>5052</v>
      </c>
      <c r="B500" t="s">
        <v>437</v>
      </c>
      <c r="C500">
        <v>0</v>
      </c>
      <c r="D500" t="s">
        <v>472</v>
      </c>
      <c r="E500" t="s">
        <v>318</v>
      </c>
      <c r="F500" t="s">
        <v>335</v>
      </c>
      <c r="G500">
        <v>260.68</v>
      </c>
      <c r="H500">
        <v>16.2</v>
      </c>
      <c r="I500">
        <v>26.44</v>
      </c>
      <c r="J500">
        <v>1.94</v>
      </c>
      <c r="K500">
        <v>8.0299999999999994</v>
      </c>
      <c r="L500">
        <v>20.420000000000002</v>
      </c>
      <c r="M500">
        <v>3.89</v>
      </c>
      <c r="N500">
        <v>1393</v>
      </c>
      <c r="O500">
        <v>8.1199999999999992</v>
      </c>
      <c r="P500">
        <v>2.17</v>
      </c>
      <c r="Q500">
        <v>2.2400000000000002</v>
      </c>
      <c r="R500">
        <v>2.83</v>
      </c>
      <c r="S500">
        <v>9.01</v>
      </c>
      <c r="T500">
        <v>0.95</v>
      </c>
      <c r="U500">
        <v>2.76</v>
      </c>
      <c r="V500">
        <v>1.86</v>
      </c>
      <c r="W500">
        <v>0.75</v>
      </c>
      <c r="X500">
        <v>2.67</v>
      </c>
      <c r="Y500">
        <v>2.5</v>
      </c>
      <c r="Z500">
        <v>18.57</v>
      </c>
      <c r="AA500">
        <v>3.04</v>
      </c>
      <c r="AB500">
        <v>2.5299999999999998</v>
      </c>
      <c r="AC500">
        <v>1.61</v>
      </c>
      <c r="AD500">
        <v>2.59</v>
      </c>
      <c r="AE500">
        <v>0.82</v>
      </c>
      <c r="AF500">
        <v>0.83</v>
      </c>
      <c r="AG500">
        <v>3.01</v>
      </c>
      <c r="AH500">
        <v>590.64</v>
      </c>
      <c r="AI500">
        <v>121.78</v>
      </c>
      <c r="AJ500">
        <v>2.57</v>
      </c>
      <c r="AK500">
        <v>899.61</v>
      </c>
      <c r="AL500">
        <v>3.01</v>
      </c>
      <c r="AM500">
        <v>12.22</v>
      </c>
      <c r="AN500" t="s">
        <v>442</v>
      </c>
      <c r="AO500" t="s">
        <v>334</v>
      </c>
      <c r="AP500">
        <v>3.3</v>
      </c>
      <c r="AQ500">
        <v>3.13</v>
      </c>
      <c r="AR500">
        <v>2.09</v>
      </c>
      <c r="AS500">
        <v>23.7</v>
      </c>
    </row>
    <row r="501" spans="1:45" x14ac:dyDescent="0.25">
      <c r="A501">
        <v>5054</v>
      </c>
      <c r="B501" t="s">
        <v>443</v>
      </c>
      <c r="C501">
        <v>0</v>
      </c>
      <c r="D501" t="s">
        <v>472</v>
      </c>
      <c r="E501" t="s">
        <v>318</v>
      </c>
      <c r="F501" t="s">
        <v>335</v>
      </c>
      <c r="G501">
        <v>131.47999999999999</v>
      </c>
      <c r="H501">
        <v>88.59</v>
      </c>
      <c r="I501">
        <v>39.020000000000003</v>
      </c>
      <c r="J501">
        <v>1.94</v>
      </c>
      <c r="K501">
        <v>29.61</v>
      </c>
      <c r="L501">
        <v>30.31</v>
      </c>
      <c r="M501">
        <v>7.24</v>
      </c>
      <c r="N501">
        <v>934.69</v>
      </c>
      <c r="O501">
        <v>33.200000000000003</v>
      </c>
      <c r="P501">
        <v>8.52</v>
      </c>
      <c r="Q501">
        <v>2.2400000000000002</v>
      </c>
      <c r="R501">
        <v>2.83</v>
      </c>
      <c r="S501">
        <v>111.66</v>
      </c>
      <c r="T501">
        <v>0.95</v>
      </c>
      <c r="U501">
        <v>2.76</v>
      </c>
      <c r="V501">
        <v>1.86</v>
      </c>
      <c r="W501">
        <v>0.75</v>
      </c>
      <c r="X501">
        <v>2.67</v>
      </c>
      <c r="Y501">
        <v>17.739999999999998</v>
      </c>
      <c r="Z501">
        <v>739.81</v>
      </c>
      <c r="AA501">
        <v>3.04</v>
      </c>
      <c r="AB501">
        <v>2.5299999999999998</v>
      </c>
      <c r="AC501">
        <v>1.61</v>
      </c>
      <c r="AD501">
        <v>3.79</v>
      </c>
      <c r="AE501">
        <v>0.82</v>
      </c>
      <c r="AF501">
        <v>0.83</v>
      </c>
      <c r="AG501">
        <v>3.01</v>
      </c>
      <c r="AH501">
        <v>510.57</v>
      </c>
      <c r="AI501">
        <v>394.16</v>
      </c>
      <c r="AJ501">
        <v>34.4</v>
      </c>
      <c r="AK501">
        <v>1332</v>
      </c>
      <c r="AL501">
        <v>31.2</v>
      </c>
      <c r="AM501">
        <v>59.98</v>
      </c>
      <c r="AN501" t="s">
        <v>442</v>
      </c>
      <c r="AO501" t="s">
        <v>334</v>
      </c>
      <c r="AP501">
        <v>27.35</v>
      </c>
      <c r="AQ501">
        <v>5.53</v>
      </c>
      <c r="AR501">
        <v>2.09</v>
      </c>
      <c r="AS501">
        <v>127.98</v>
      </c>
    </row>
    <row r="502" spans="1:45" x14ac:dyDescent="0.25">
      <c r="A502">
        <v>5056</v>
      </c>
      <c r="B502" t="s">
        <v>438</v>
      </c>
      <c r="C502">
        <v>0</v>
      </c>
      <c r="D502" t="s">
        <v>472</v>
      </c>
      <c r="E502" t="s">
        <v>318</v>
      </c>
      <c r="F502" t="s">
        <v>335</v>
      </c>
      <c r="G502">
        <v>377.44</v>
      </c>
      <c r="H502">
        <v>17.13</v>
      </c>
      <c r="I502">
        <v>62.74</v>
      </c>
      <c r="J502">
        <v>1.94</v>
      </c>
      <c r="K502">
        <v>29.61</v>
      </c>
      <c r="L502">
        <v>32.89</v>
      </c>
      <c r="M502">
        <v>11.76</v>
      </c>
      <c r="N502">
        <v>1078</v>
      </c>
      <c r="O502">
        <v>39.549999999999997</v>
      </c>
      <c r="P502">
        <v>6.16</v>
      </c>
      <c r="Q502">
        <v>2.2400000000000002</v>
      </c>
      <c r="R502">
        <v>4.1900000000000004</v>
      </c>
      <c r="S502">
        <v>205.32</v>
      </c>
      <c r="T502">
        <v>0.95</v>
      </c>
      <c r="U502">
        <v>2.76</v>
      </c>
      <c r="V502">
        <v>17.170000000000002</v>
      </c>
      <c r="W502">
        <v>0.75</v>
      </c>
      <c r="X502">
        <v>3.89</v>
      </c>
      <c r="Y502">
        <v>7.75</v>
      </c>
      <c r="Z502">
        <v>304.02</v>
      </c>
      <c r="AA502">
        <v>3.04</v>
      </c>
      <c r="AB502">
        <v>8.86</v>
      </c>
      <c r="AC502">
        <v>1.61</v>
      </c>
      <c r="AD502">
        <v>2.59</v>
      </c>
      <c r="AE502">
        <v>0.82</v>
      </c>
      <c r="AF502">
        <v>0.83</v>
      </c>
      <c r="AG502">
        <v>8.31</v>
      </c>
      <c r="AH502">
        <v>289.73</v>
      </c>
      <c r="AI502">
        <v>134.5</v>
      </c>
      <c r="AJ502">
        <v>34.06</v>
      </c>
      <c r="AK502">
        <v>813.67</v>
      </c>
      <c r="AL502">
        <v>3.01</v>
      </c>
      <c r="AM502">
        <v>59.98</v>
      </c>
      <c r="AN502" t="s">
        <v>442</v>
      </c>
      <c r="AO502" t="s">
        <v>334</v>
      </c>
      <c r="AP502">
        <v>43.09</v>
      </c>
      <c r="AQ502">
        <v>3.76</v>
      </c>
      <c r="AR502">
        <v>2.09</v>
      </c>
      <c r="AS502">
        <v>339.6</v>
      </c>
    </row>
    <row r="503" spans="1:45" x14ac:dyDescent="0.25">
      <c r="A503">
        <v>5057</v>
      </c>
      <c r="B503" t="s">
        <v>439</v>
      </c>
      <c r="C503">
        <v>0</v>
      </c>
      <c r="D503" t="s">
        <v>472</v>
      </c>
      <c r="E503" t="s">
        <v>318</v>
      </c>
      <c r="F503" t="s">
        <v>335</v>
      </c>
      <c r="G503">
        <v>90.92</v>
      </c>
      <c r="H503">
        <v>24.99</v>
      </c>
      <c r="I503">
        <v>56.1</v>
      </c>
      <c r="J503">
        <v>1.94</v>
      </c>
      <c r="K503">
        <v>34.93</v>
      </c>
      <c r="L503">
        <v>34.94</v>
      </c>
      <c r="M503">
        <v>12.8</v>
      </c>
      <c r="N503">
        <v>950.98</v>
      </c>
      <c r="O503">
        <v>31.6</v>
      </c>
      <c r="P503">
        <v>5.93</v>
      </c>
      <c r="Q503">
        <v>2.2400000000000002</v>
      </c>
      <c r="R503">
        <v>2.83</v>
      </c>
      <c r="S503">
        <v>30.42</v>
      </c>
      <c r="T503">
        <v>0.95</v>
      </c>
      <c r="U503">
        <v>2.76</v>
      </c>
      <c r="V503">
        <v>1.86</v>
      </c>
      <c r="W503">
        <v>1.26</v>
      </c>
      <c r="X503">
        <v>2.67</v>
      </c>
      <c r="Y503">
        <v>5</v>
      </c>
      <c r="Z503">
        <v>158.56</v>
      </c>
      <c r="AA503">
        <v>3.04</v>
      </c>
      <c r="AB503">
        <v>2.5299999999999998</v>
      </c>
      <c r="AC503">
        <v>1.61</v>
      </c>
      <c r="AD503">
        <v>3.99</v>
      </c>
      <c r="AE503">
        <v>0.82</v>
      </c>
      <c r="AF503">
        <v>0.83</v>
      </c>
      <c r="AG503">
        <v>3.01</v>
      </c>
      <c r="AH503">
        <v>777.13</v>
      </c>
      <c r="AI503">
        <v>540.16</v>
      </c>
      <c r="AJ503">
        <v>33.6</v>
      </c>
      <c r="AK503">
        <v>1360</v>
      </c>
      <c r="AL503">
        <v>256.48</v>
      </c>
      <c r="AM503">
        <v>61.02</v>
      </c>
      <c r="AN503" t="s">
        <v>442</v>
      </c>
      <c r="AO503" t="s">
        <v>334</v>
      </c>
      <c r="AP503">
        <v>4.82</v>
      </c>
      <c r="AQ503">
        <v>12.67</v>
      </c>
      <c r="AR503">
        <v>2.09</v>
      </c>
      <c r="AS503">
        <v>134.41999999999999</v>
      </c>
    </row>
    <row r="504" spans="1:45" x14ac:dyDescent="0.25">
      <c r="A504">
        <v>5058</v>
      </c>
      <c r="B504" t="s">
        <v>440</v>
      </c>
      <c r="C504">
        <v>0</v>
      </c>
      <c r="D504" t="s">
        <v>472</v>
      </c>
      <c r="E504" t="s">
        <v>318</v>
      </c>
      <c r="F504" t="s">
        <v>335</v>
      </c>
      <c r="G504">
        <v>352.12</v>
      </c>
      <c r="H504">
        <v>48.88</v>
      </c>
      <c r="I504">
        <v>45.67</v>
      </c>
      <c r="J504">
        <v>1.94</v>
      </c>
      <c r="K504">
        <v>29.61</v>
      </c>
      <c r="L504">
        <v>48.51</v>
      </c>
      <c r="M504">
        <v>7.89</v>
      </c>
      <c r="N504">
        <v>1256</v>
      </c>
      <c r="O504">
        <v>23.6</v>
      </c>
      <c r="P504">
        <v>5.25</v>
      </c>
      <c r="Q504">
        <v>2.2400000000000002</v>
      </c>
      <c r="R504">
        <v>2.83</v>
      </c>
      <c r="S504">
        <v>83.51</v>
      </c>
      <c r="T504">
        <v>0.95</v>
      </c>
      <c r="U504">
        <v>2.76</v>
      </c>
      <c r="V504">
        <v>2.2999999999999998</v>
      </c>
      <c r="W504">
        <v>1.1599999999999999</v>
      </c>
      <c r="X504">
        <v>2.67</v>
      </c>
      <c r="Y504">
        <v>6.83</v>
      </c>
      <c r="Z504">
        <v>77.069999999999993</v>
      </c>
      <c r="AA504">
        <v>3.04</v>
      </c>
      <c r="AB504">
        <v>2.87</v>
      </c>
      <c r="AC504">
        <v>1.61</v>
      </c>
      <c r="AD504">
        <v>3.39</v>
      </c>
      <c r="AE504">
        <v>0.82</v>
      </c>
      <c r="AF504">
        <v>0.83</v>
      </c>
      <c r="AG504">
        <v>3.01</v>
      </c>
      <c r="AH504">
        <v>305.3</v>
      </c>
      <c r="AI504">
        <v>144.88</v>
      </c>
      <c r="AJ504">
        <v>19.09</v>
      </c>
      <c r="AK504">
        <v>1034</v>
      </c>
      <c r="AL504">
        <v>462.95</v>
      </c>
      <c r="AM504">
        <v>65.42</v>
      </c>
      <c r="AN504" t="s">
        <v>442</v>
      </c>
      <c r="AO504" t="s">
        <v>334</v>
      </c>
      <c r="AP504">
        <v>4.29</v>
      </c>
      <c r="AQ504">
        <v>3.11</v>
      </c>
      <c r="AR504">
        <v>2.09</v>
      </c>
      <c r="AS504">
        <v>114.78</v>
      </c>
    </row>
    <row r="505" spans="1:45" x14ac:dyDescent="0.25">
      <c r="A505">
        <v>5059</v>
      </c>
      <c r="B505" t="s">
        <v>441</v>
      </c>
      <c r="C505">
        <v>0</v>
      </c>
      <c r="D505" t="s">
        <v>472</v>
      </c>
      <c r="E505" t="s">
        <v>318</v>
      </c>
      <c r="F505" t="s">
        <v>335</v>
      </c>
      <c r="G505">
        <v>263.73</v>
      </c>
      <c r="H505">
        <v>16.55</v>
      </c>
      <c r="I505">
        <v>44.4</v>
      </c>
      <c r="J505">
        <v>1.94</v>
      </c>
      <c r="K505">
        <v>22.7</v>
      </c>
      <c r="L505">
        <v>43.05</v>
      </c>
      <c r="M505">
        <v>14.72</v>
      </c>
      <c r="N505">
        <v>1197</v>
      </c>
      <c r="O505">
        <v>28.94</v>
      </c>
      <c r="P505">
        <v>3.31</v>
      </c>
      <c r="Q505">
        <v>2.2400000000000002</v>
      </c>
      <c r="R505">
        <v>2.83</v>
      </c>
      <c r="S505">
        <v>37.49</v>
      </c>
      <c r="T505">
        <v>0.95</v>
      </c>
      <c r="U505">
        <v>2.76</v>
      </c>
      <c r="V505">
        <v>1.86</v>
      </c>
      <c r="W505">
        <v>0.76</v>
      </c>
      <c r="X505">
        <v>2.67</v>
      </c>
      <c r="Y505">
        <v>6.68</v>
      </c>
      <c r="Z505">
        <v>109.02</v>
      </c>
      <c r="AA505">
        <v>3.04</v>
      </c>
      <c r="AB505">
        <v>2.5299999999999998</v>
      </c>
      <c r="AC505">
        <v>1.61</v>
      </c>
      <c r="AD505">
        <v>2.63</v>
      </c>
      <c r="AE505">
        <v>0.82</v>
      </c>
      <c r="AF505">
        <v>0.83</v>
      </c>
      <c r="AG505">
        <v>3.01</v>
      </c>
      <c r="AH505">
        <v>367.23</v>
      </c>
      <c r="AI505">
        <v>127.68</v>
      </c>
      <c r="AJ505">
        <v>15.75</v>
      </c>
      <c r="AK505">
        <v>1446</v>
      </c>
      <c r="AL505">
        <v>1205</v>
      </c>
      <c r="AM505">
        <v>5.0199999999999996</v>
      </c>
      <c r="AN505" t="s">
        <v>442</v>
      </c>
      <c r="AO505" t="s">
        <v>334</v>
      </c>
      <c r="AP505">
        <v>3.48</v>
      </c>
      <c r="AQ505">
        <v>3.7</v>
      </c>
      <c r="AR505">
        <v>2.09</v>
      </c>
      <c r="AS505">
        <v>146.96</v>
      </c>
    </row>
  </sheetData>
  <protectedRanges>
    <protectedRange password="D80B" sqref="F2:F38 F40:F42 F119:F128 F44:F46 F48:F52 F130:F134 F54:F57 F136:F220 F59:F117 F224:F265" name="FLU09 Sample Tracking"/>
    <protectedRange password="D80B" sqref="F266:F267" name="FLU09 Sample Tracking_1"/>
  </protectedRange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18"/>
  <sheetViews>
    <sheetView zoomScale="140" zoomScaleNormal="140" workbookViewId="0">
      <selection activeCell="M918" sqref="M918"/>
    </sheetView>
  </sheetViews>
  <sheetFormatPr defaultColWidth="8.85546875" defaultRowHeight="15" x14ac:dyDescent="0.25"/>
  <cols>
    <col min="1" max="1" width="5.28515625" bestFit="1" customWidth="1"/>
    <col min="2" max="2" width="10.28515625" bestFit="1" customWidth="1"/>
    <col min="3" max="3" width="11.42578125" bestFit="1" customWidth="1"/>
    <col min="4" max="4" width="9.140625" bestFit="1" customWidth="1"/>
    <col min="5" max="5" width="13.7109375" bestFit="1" customWidth="1"/>
    <col min="6" max="6" width="6.28515625" bestFit="1" customWidth="1"/>
    <col min="7" max="7" width="14" bestFit="1" customWidth="1"/>
    <col min="8" max="8" width="12" bestFit="1" customWidth="1"/>
    <col min="9" max="9" width="13.28515625" bestFit="1" customWidth="1"/>
    <col min="10" max="10" width="12.85546875" bestFit="1" customWidth="1"/>
    <col min="11" max="11" width="27.28515625" bestFit="1" customWidth="1"/>
    <col min="12" max="12" width="27.140625" bestFit="1" customWidth="1"/>
    <col min="13" max="13" width="28.42578125" bestFit="1" customWidth="1"/>
    <col min="14" max="14" width="8.28515625" customWidth="1"/>
  </cols>
  <sheetData>
    <row r="1" spans="1:19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</v>
      </c>
      <c r="O1" t="s">
        <v>499</v>
      </c>
      <c r="P1" t="s">
        <v>500</v>
      </c>
      <c r="Q1" t="s">
        <v>498</v>
      </c>
      <c r="R1" t="s">
        <v>501</v>
      </c>
      <c r="S1" t="s">
        <v>502</v>
      </c>
    </row>
    <row r="2" spans="1:19" x14ac:dyDescent="0.25">
      <c r="A2">
        <v>1001</v>
      </c>
      <c r="B2" s="1" t="s">
        <v>104</v>
      </c>
      <c r="C2" s="2">
        <v>0</v>
      </c>
      <c r="D2" s="2" t="s">
        <v>468</v>
      </c>
      <c r="E2" s="1" t="s">
        <v>74</v>
      </c>
      <c r="F2">
        <v>1001</v>
      </c>
      <c r="H2">
        <v>0</v>
      </c>
      <c r="I2">
        <v>0</v>
      </c>
      <c r="J2">
        <v>920.68422444661462</v>
      </c>
      <c r="K2">
        <v>4</v>
      </c>
      <c r="L2" t="s">
        <v>481</v>
      </c>
      <c r="M2" t="s">
        <v>482</v>
      </c>
      <c r="N2" s="2">
        <v>35.33</v>
      </c>
      <c r="O2">
        <v>1001</v>
      </c>
      <c r="P2" s="2">
        <v>0</v>
      </c>
      <c r="Q2" s="23">
        <f>LOG10(Table14[[#This Row],[IFNa2]])</f>
        <v>1.5481436374348454</v>
      </c>
      <c r="R2">
        <v>0</v>
      </c>
      <c r="S2" s="23">
        <f>LOG10(Table14[[#This Row],[Viral Copy '#]])</f>
        <v>2.9641107017541999</v>
      </c>
    </row>
    <row r="3" spans="1:19" x14ac:dyDescent="0.25">
      <c r="A3">
        <v>1001</v>
      </c>
      <c r="B3" s="1" t="s">
        <v>104</v>
      </c>
      <c r="C3" s="2">
        <v>3</v>
      </c>
      <c r="D3" s="2" t="s">
        <v>468</v>
      </c>
      <c r="E3" s="1" t="s">
        <v>74</v>
      </c>
      <c r="F3">
        <v>1001</v>
      </c>
      <c r="H3">
        <v>3</v>
      </c>
      <c r="I3">
        <v>3</v>
      </c>
      <c r="J3">
        <v>41.709651947021484</v>
      </c>
      <c r="K3">
        <v>4</v>
      </c>
      <c r="L3" t="s">
        <v>481</v>
      </c>
      <c r="M3" t="s">
        <v>482</v>
      </c>
      <c r="N3" s="2">
        <v>10.27</v>
      </c>
      <c r="O3">
        <v>1001</v>
      </c>
      <c r="P3" s="2">
        <v>3</v>
      </c>
      <c r="Q3" s="23">
        <f>LOG10(Table14[[#This Row],[IFNa2]])</f>
        <v>1.0115704435972781</v>
      </c>
      <c r="R3">
        <v>3</v>
      </c>
      <c r="S3" s="23">
        <f>LOG10(Table14[[#This Row],[Viral Copy '#]])</f>
        <v>1.6202365658199704</v>
      </c>
    </row>
    <row r="4" spans="1:19" x14ac:dyDescent="0.25">
      <c r="A4">
        <v>1001</v>
      </c>
      <c r="B4" s="1" t="s">
        <v>104</v>
      </c>
      <c r="C4" s="2">
        <v>7</v>
      </c>
      <c r="D4" s="2" t="s">
        <v>468</v>
      </c>
      <c r="E4" s="1" t="s">
        <v>74</v>
      </c>
      <c r="J4">
        <v>0</v>
      </c>
      <c r="M4" t="s">
        <v>482</v>
      </c>
      <c r="N4" s="2">
        <v>8.66</v>
      </c>
      <c r="O4">
        <v>1001</v>
      </c>
      <c r="P4" s="2">
        <v>7</v>
      </c>
      <c r="Q4" s="23">
        <f>LOG10(Table14[[#This Row],[IFNa2]])</f>
        <v>0.9375178920173467</v>
      </c>
      <c r="R4" s="2">
        <v>7</v>
      </c>
      <c r="S4" s="23">
        <v>0</v>
      </c>
    </row>
    <row r="5" spans="1:19" x14ac:dyDescent="0.25">
      <c r="A5">
        <v>1001</v>
      </c>
      <c r="B5" s="1" t="s">
        <v>104</v>
      </c>
      <c r="C5" s="2">
        <v>9</v>
      </c>
      <c r="D5" s="2" t="s">
        <v>468</v>
      </c>
      <c r="E5" s="1" t="s">
        <v>74</v>
      </c>
      <c r="F5" s="3"/>
      <c r="G5" s="3"/>
      <c r="H5" s="3"/>
      <c r="I5" s="3"/>
      <c r="J5" s="3">
        <v>0</v>
      </c>
      <c r="K5" s="3"/>
      <c r="L5" s="2"/>
      <c r="M5" t="s">
        <v>482</v>
      </c>
      <c r="N5" s="3">
        <v>5</v>
      </c>
      <c r="O5">
        <v>1001</v>
      </c>
      <c r="P5" s="2">
        <v>9</v>
      </c>
      <c r="Q5" s="23">
        <f>LOG10(Table14[[#This Row],[IFNa2]])</f>
        <v>0.69897000433601886</v>
      </c>
      <c r="R5" s="2">
        <v>9</v>
      </c>
      <c r="S5" s="23">
        <v>0</v>
      </c>
    </row>
    <row r="6" spans="1:19" x14ac:dyDescent="0.25">
      <c r="A6">
        <v>1001</v>
      </c>
      <c r="B6" s="1" t="s">
        <v>104</v>
      </c>
      <c r="C6" s="2">
        <v>28</v>
      </c>
      <c r="D6" s="2" t="s">
        <v>468</v>
      </c>
      <c r="E6" s="1" t="s">
        <v>74</v>
      </c>
      <c r="F6" s="2"/>
      <c r="G6" s="2"/>
      <c r="H6" s="1"/>
      <c r="I6" s="2"/>
      <c r="J6" s="2">
        <v>0</v>
      </c>
      <c r="K6" s="2"/>
      <c r="L6" s="2"/>
      <c r="M6" t="s">
        <v>482</v>
      </c>
      <c r="N6" s="2">
        <v>8.0399999999999991</v>
      </c>
      <c r="O6">
        <v>1001</v>
      </c>
      <c r="P6" s="2">
        <v>28</v>
      </c>
      <c r="Q6" s="23">
        <f>LOG10(Table14[[#This Row],[IFNa2]])</f>
        <v>0.90525604874845123</v>
      </c>
      <c r="R6" s="2">
        <v>28</v>
      </c>
      <c r="S6" s="23">
        <v>0</v>
      </c>
    </row>
    <row r="7" spans="1:19" x14ac:dyDescent="0.25">
      <c r="A7">
        <v>1002</v>
      </c>
      <c r="B7" s="1" t="s">
        <v>105</v>
      </c>
      <c r="C7" s="2">
        <v>0</v>
      </c>
      <c r="D7" s="2" t="s">
        <v>468</v>
      </c>
      <c r="E7" s="1" t="s">
        <v>74</v>
      </c>
      <c r="F7" s="2"/>
      <c r="G7" s="2"/>
      <c r="H7" s="1"/>
      <c r="I7" s="1"/>
      <c r="J7" s="2"/>
      <c r="K7" s="1"/>
      <c r="L7" s="1"/>
      <c r="M7" s="2"/>
      <c r="N7" s="1">
        <v>4.0199999999999996</v>
      </c>
      <c r="O7">
        <v>1002</v>
      </c>
      <c r="P7" s="2">
        <v>0</v>
      </c>
      <c r="Q7" s="23">
        <f>LOG10(Table14[[#This Row],[IFNa2]])</f>
        <v>0.60422605308446997</v>
      </c>
      <c r="R7" s="1"/>
      <c r="S7" s="23" t="e">
        <f>LOG10(Table14[[#This Row],[Viral Copy '#]])</f>
        <v>#NUM!</v>
      </c>
    </row>
    <row r="8" spans="1:19" x14ac:dyDescent="0.25">
      <c r="A8">
        <v>1003</v>
      </c>
      <c r="B8" s="1" t="s">
        <v>106</v>
      </c>
      <c r="C8" s="2">
        <v>0</v>
      </c>
      <c r="D8" s="2" t="s">
        <v>468</v>
      </c>
      <c r="E8" s="1" t="s">
        <v>74</v>
      </c>
      <c r="F8" s="1"/>
      <c r="G8" s="1"/>
      <c r="H8" s="1"/>
      <c r="I8" s="1"/>
      <c r="J8" s="1"/>
      <c r="K8" s="2"/>
      <c r="L8" s="1"/>
      <c r="M8" s="2"/>
      <c r="N8" s="1">
        <v>4.0199999999999996</v>
      </c>
      <c r="O8">
        <v>1003</v>
      </c>
      <c r="P8" s="2">
        <v>0</v>
      </c>
      <c r="Q8" s="23">
        <f>LOG10(Table14[[#This Row],[IFNa2]])</f>
        <v>0.60422605308446997</v>
      </c>
      <c r="R8" s="1"/>
      <c r="S8" s="23" t="e">
        <f>LOG10(Table14[[#This Row],[Viral Copy '#]])</f>
        <v>#NUM!</v>
      </c>
    </row>
    <row r="9" spans="1:19" x14ac:dyDescent="0.25">
      <c r="A9">
        <v>1004</v>
      </c>
      <c r="B9" s="1" t="s">
        <v>107</v>
      </c>
      <c r="C9" s="2">
        <v>0</v>
      </c>
      <c r="D9" s="2" t="s">
        <v>468</v>
      </c>
      <c r="E9" s="1" t="s">
        <v>74</v>
      </c>
      <c r="F9">
        <v>1004</v>
      </c>
      <c r="H9">
        <v>0</v>
      </c>
      <c r="I9">
        <v>0</v>
      </c>
      <c r="J9">
        <v>6806.8349609375</v>
      </c>
      <c r="K9">
        <v>1</v>
      </c>
      <c r="L9" t="s">
        <v>481</v>
      </c>
      <c r="M9" t="s">
        <v>482</v>
      </c>
      <c r="N9" s="2">
        <v>22.69</v>
      </c>
      <c r="O9">
        <v>1004</v>
      </c>
      <c r="P9" s="2">
        <v>0</v>
      </c>
      <c r="Q9" s="23">
        <f>LOG10(Table14[[#This Row],[IFNa2]])</f>
        <v>1.355834495884936</v>
      </c>
      <c r="R9">
        <v>0</v>
      </c>
      <c r="S9" s="23">
        <f>LOG10(Table14[[#This Row],[Viral Copy '#]])</f>
        <v>3.8329452207936594</v>
      </c>
    </row>
    <row r="10" spans="1:19" x14ac:dyDescent="0.25">
      <c r="A10">
        <v>1004</v>
      </c>
      <c r="B10" s="1" t="s">
        <v>107</v>
      </c>
      <c r="C10" s="2">
        <v>2</v>
      </c>
      <c r="D10" s="2" t="s">
        <v>468</v>
      </c>
      <c r="E10" s="1" t="s">
        <v>74</v>
      </c>
      <c r="F10" s="2"/>
      <c r="G10" s="2"/>
      <c r="H10" s="2"/>
      <c r="I10" s="2"/>
      <c r="J10" s="2">
        <v>0</v>
      </c>
      <c r="K10" s="2"/>
      <c r="L10" s="2"/>
      <c r="M10" t="s">
        <v>482</v>
      </c>
      <c r="N10" s="2">
        <v>9.0299999999999994</v>
      </c>
      <c r="O10">
        <v>1004</v>
      </c>
      <c r="P10" s="2">
        <v>2</v>
      </c>
      <c r="Q10" s="23">
        <f>LOG10(Table14[[#This Row],[IFNa2]])</f>
        <v>0.95568775031350572</v>
      </c>
      <c r="R10" s="2">
        <v>2</v>
      </c>
      <c r="S10" s="23">
        <v>0</v>
      </c>
    </row>
    <row r="11" spans="1:19" x14ac:dyDescent="0.25">
      <c r="A11">
        <v>1005</v>
      </c>
      <c r="B11" s="1" t="s">
        <v>108</v>
      </c>
      <c r="C11" s="2">
        <v>0</v>
      </c>
      <c r="D11" s="2" t="s">
        <v>468</v>
      </c>
      <c r="E11" s="1" t="s">
        <v>74</v>
      </c>
      <c r="F11">
        <v>1005</v>
      </c>
      <c r="G11">
        <v>1004</v>
      </c>
      <c r="H11">
        <v>0</v>
      </c>
      <c r="I11">
        <v>0</v>
      </c>
      <c r="J11">
        <v>54.224185943603516</v>
      </c>
      <c r="K11">
        <v>1</v>
      </c>
      <c r="L11" t="s">
        <v>481</v>
      </c>
      <c r="M11" t="s">
        <v>483</v>
      </c>
      <c r="N11" s="2">
        <v>3.34</v>
      </c>
      <c r="O11">
        <v>1005</v>
      </c>
      <c r="P11" s="2">
        <v>0</v>
      </c>
      <c r="Q11" s="23">
        <f>LOG10(Table14[[#This Row],[IFNa2]])</f>
        <v>0.52374646681156445</v>
      </c>
      <c r="R11">
        <v>0</v>
      </c>
      <c r="S11" s="23">
        <f>LOG10(Table14[[#This Row],[Viral Copy '#]])</f>
        <v>1.7341930407626762</v>
      </c>
    </row>
    <row r="12" spans="1:19" x14ac:dyDescent="0.25">
      <c r="A12">
        <v>1006</v>
      </c>
      <c r="B12" s="1" t="s">
        <v>109</v>
      </c>
      <c r="C12" s="2">
        <v>0</v>
      </c>
      <c r="D12" s="2" t="s">
        <v>468</v>
      </c>
      <c r="E12" s="1" t="s">
        <v>74</v>
      </c>
      <c r="F12" s="2"/>
      <c r="G12" s="1"/>
      <c r="H12" s="1"/>
      <c r="I12" s="2"/>
      <c r="J12" s="2"/>
      <c r="K12" s="1"/>
      <c r="L12" s="1"/>
      <c r="M12" s="2"/>
      <c r="N12" s="1">
        <v>4.0199999999999996</v>
      </c>
      <c r="O12">
        <v>1006</v>
      </c>
      <c r="P12" s="2">
        <v>0</v>
      </c>
      <c r="Q12" s="23">
        <f>LOG10(Table14[[#This Row],[IFNa2]])</f>
        <v>0.60422605308446997</v>
      </c>
      <c r="R12" s="1"/>
      <c r="S12" s="23" t="e">
        <f>LOG10(Table14[[#This Row],[Viral Copy '#]])</f>
        <v>#NUM!</v>
      </c>
    </row>
    <row r="13" spans="1:19" x14ac:dyDescent="0.25">
      <c r="A13">
        <v>1007</v>
      </c>
      <c r="B13" s="1" t="s">
        <v>110</v>
      </c>
      <c r="C13" s="2">
        <v>0</v>
      </c>
      <c r="D13" s="2" t="s">
        <v>468</v>
      </c>
      <c r="E13" s="1" t="s">
        <v>74</v>
      </c>
      <c r="F13" s="2"/>
      <c r="G13" s="1"/>
      <c r="H13" s="1"/>
      <c r="I13" s="2"/>
      <c r="J13" s="2"/>
      <c r="K13" s="2"/>
      <c r="L13" s="1"/>
      <c r="M13" s="2"/>
      <c r="N13" s="2">
        <v>13.86</v>
      </c>
      <c r="O13">
        <v>1007</v>
      </c>
      <c r="P13" s="2">
        <v>0</v>
      </c>
      <c r="Q13" s="23">
        <f>LOG10(Table14[[#This Row],[IFNa2]])</f>
        <v>1.1417632302757879</v>
      </c>
      <c r="R13" s="1"/>
      <c r="S13" s="23" t="e">
        <f>LOG10(Table14[[#This Row],[Viral Copy '#]])</f>
        <v>#NUM!</v>
      </c>
    </row>
    <row r="14" spans="1:19" x14ac:dyDescent="0.25">
      <c r="A14">
        <v>1008</v>
      </c>
      <c r="B14" s="1" t="s">
        <v>111</v>
      </c>
      <c r="C14" s="2">
        <v>0</v>
      </c>
      <c r="D14" s="2" t="s">
        <v>468</v>
      </c>
      <c r="E14" s="1" t="s">
        <v>74</v>
      </c>
      <c r="F14">
        <v>1008</v>
      </c>
      <c r="H14">
        <v>0</v>
      </c>
      <c r="I14">
        <v>0</v>
      </c>
      <c r="J14">
        <v>9406.8522135416661</v>
      </c>
      <c r="K14">
        <v>1</v>
      </c>
      <c r="L14" t="s">
        <v>481</v>
      </c>
      <c r="M14" t="s">
        <v>483</v>
      </c>
      <c r="N14" s="2">
        <v>5.16</v>
      </c>
      <c r="O14">
        <v>1008</v>
      </c>
      <c r="P14" s="2">
        <v>0</v>
      </c>
      <c r="Q14" s="23">
        <f>LOG10(Table14[[#This Row],[IFNa2]])</f>
        <v>0.71264970162721142</v>
      </c>
      <c r="R14">
        <v>0</v>
      </c>
      <c r="S14" s="23">
        <f>LOG10(Table14[[#This Row],[Viral Copy '#]])</f>
        <v>3.9734443210901493</v>
      </c>
    </row>
    <row r="15" spans="1:19" x14ac:dyDescent="0.25">
      <c r="A15">
        <v>1008</v>
      </c>
      <c r="B15" s="1" t="s">
        <v>111</v>
      </c>
      <c r="C15" s="2">
        <v>2</v>
      </c>
      <c r="D15" s="2" t="s">
        <v>468</v>
      </c>
      <c r="E15" s="1" t="s">
        <v>74</v>
      </c>
      <c r="F15" s="2"/>
      <c r="G15" s="1"/>
      <c r="H15" s="1"/>
      <c r="I15" s="2"/>
      <c r="J15" s="2">
        <v>0</v>
      </c>
      <c r="K15" s="2"/>
      <c r="L15" s="1"/>
      <c r="M15" t="s">
        <v>483</v>
      </c>
      <c r="N15" s="2">
        <v>7.68</v>
      </c>
      <c r="O15">
        <v>1008</v>
      </c>
      <c r="P15" s="2">
        <v>2</v>
      </c>
      <c r="Q15" s="23">
        <f>LOG10(Table14[[#This Row],[IFNa2]])</f>
        <v>0.88536122003151196</v>
      </c>
      <c r="R15" s="2">
        <v>2</v>
      </c>
      <c r="S15" s="23">
        <v>0</v>
      </c>
    </row>
    <row r="16" spans="1:19" x14ac:dyDescent="0.25">
      <c r="A16">
        <v>1008</v>
      </c>
      <c r="B16" s="1" t="s">
        <v>111</v>
      </c>
      <c r="C16" s="2">
        <v>6</v>
      </c>
      <c r="D16" s="2" t="s">
        <v>468</v>
      </c>
      <c r="E16" s="1" t="s">
        <v>74</v>
      </c>
      <c r="F16" s="2"/>
      <c r="G16" s="1"/>
      <c r="H16" s="1"/>
      <c r="I16" s="2"/>
      <c r="J16" s="2">
        <v>0</v>
      </c>
      <c r="K16" s="2"/>
      <c r="L16" s="1"/>
      <c r="M16" t="s">
        <v>483</v>
      </c>
      <c r="N16" s="2">
        <v>5.39</v>
      </c>
      <c r="O16">
        <v>1008</v>
      </c>
      <c r="P16" s="2">
        <v>6</v>
      </c>
      <c r="Q16" s="23">
        <f>LOG10(Table14[[#This Row],[IFNa2]])</f>
        <v>0.73158876518673865</v>
      </c>
      <c r="R16" s="2">
        <v>6</v>
      </c>
      <c r="S16" s="23">
        <v>0</v>
      </c>
    </row>
    <row r="17" spans="1:19" x14ac:dyDescent="0.25">
      <c r="A17">
        <v>1008</v>
      </c>
      <c r="B17" s="1" t="s">
        <v>111</v>
      </c>
      <c r="C17" s="2">
        <v>9</v>
      </c>
      <c r="D17" s="2" t="s">
        <v>468</v>
      </c>
      <c r="E17" s="1" t="s">
        <v>74</v>
      </c>
      <c r="F17" s="2"/>
      <c r="G17" s="1"/>
      <c r="H17" s="1"/>
      <c r="I17" s="2"/>
      <c r="J17" s="2">
        <v>0</v>
      </c>
      <c r="K17" s="2"/>
      <c r="L17" s="1"/>
      <c r="M17" t="s">
        <v>483</v>
      </c>
      <c r="N17" s="2">
        <v>3.78</v>
      </c>
      <c r="O17">
        <v>1008</v>
      </c>
      <c r="P17" s="2">
        <v>9</v>
      </c>
      <c r="Q17" s="23">
        <f>LOG10(Table14[[#This Row],[IFNa2]])</f>
        <v>0.57749179983722532</v>
      </c>
      <c r="R17" s="2">
        <v>9</v>
      </c>
      <c r="S17" s="23">
        <v>0</v>
      </c>
    </row>
    <row r="18" spans="1:19" x14ac:dyDescent="0.25">
      <c r="A18">
        <v>1008</v>
      </c>
      <c r="B18" s="1" t="s">
        <v>111</v>
      </c>
      <c r="C18" s="2">
        <v>28</v>
      </c>
      <c r="D18" s="2" t="s">
        <v>468</v>
      </c>
      <c r="E18" s="1" t="s">
        <v>74</v>
      </c>
      <c r="F18" s="2"/>
      <c r="G18" s="1"/>
      <c r="H18" s="1"/>
      <c r="I18" s="1"/>
      <c r="J18" s="2">
        <v>0</v>
      </c>
      <c r="K18" s="2"/>
      <c r="L18" s="1"/>
      <c r="M18" t="s">
        <v>483</v>
      </c>
      <c r="N18" s="1">
        <v>2.16</v>
      </c>
      <c r="O18">
        <v>1008</v>
      </c>
      <c r="P18" s="2">
        <v>28</v>
      </c>
      <c r="Q18" s="23">
        <f>LOG10(Table14[[#This Row],[IFNa2]])</f>
        <v>0.3344537511509309</v>
      </c>
      <c r="R18" s="2">
        <v>28</v>
      </c>
      <c r="S18" s="23">
        <v>0</v>
      </c>
    </row>
    <row r="19" spans="1:19" x14ac:dyDescent="0.25">
      <c r="A19">
        <v>1009</v>
      </c>
      <c r="B19" s="1" t="s">
        <v>112</v>
      </c>
      <c r="C19" s="2">
        <v>0</v>
      </c>
      <c r="D19" s="2" t="s">
        <v>468</v>
      </c>
      <c r="E19" s="1" t="s">
        <v>74</v>
      </c>
      <c r="F19" s="2"/>
      <c r="G19" s="1"/>
      <c r="H19" s="1"/>
      <c r="I19" s="2"/>
      <c r="J19" s="2"/>
      <c r="K19" s="2"/>
      <c r="L19" s="1"/>
      <c r="M19" s="2"/>
      <c r="N19" s="2">
        <v>6.69</v>
      </c>
      <c r="O19">
        <v>1009</v>
      </c>
      <c r="P19" s="2">
        <v>0</v>
      </c>
      <c r="Q19" s="23">
        <f>LOG10(Table14[[#This Row],[IFNa2]])</f>
        <v>0.82542611776782315</v>
      </c>
      <c r="R19" s="1"/>
      <c r="S19" s="23" t="e">
        <f>LOG10(Table14[[#This Row],[Viral Copy '#]])</f>
        <v>#NUM!</v>
      </c>
    </row>
    <row r="20" spans="1:19" x14ac:dyDescent="0.25">
      <c r="A20">
        <v>1010</v>
      </c>
      <c r="B20" s="1" t="s">
        <v>113</v>
      </c>
      <c r="C20" s="2">
        <v>0</v>
      </c>
      <c r="D20" s="2" t="s">
        <v>468</v>
      </c>
      <c r="E20" s="1" t="s">
        <v>74</v>
      </c>
      <c r="F20" s="2"/>
      <c r="G20" s="1"/>
      <c r="H20" s="1"/>
      <c r="I20" s="1"/>
      <c r="J20" s="1"/>
      <c r="K20" s="1"/>
      <c r="L20" s="1"/>
      <c r="M20" s="2"/>
      <c r="N20" s="1">
        <v>4.0199999999999996</v>
      </c>
      <c r="O20">
        <v>1010</v>
      </c>
      <c r="P20" s="2">
        <v>0</v>
      </c>
      <c r="Q20" s="23">
        <f>LOG10(Table14[[#This Row],[IFNa2]])</f>
        <v>0.60422605308446997</v>
      </c>
      <c r="R20" s="1"/>
      <c r="S20" s="23" t="e">
        <f>LOG10(Table14[[#This Row],[Viral Copy '#]])</f>
        <v>#NUM!</v>
      </c>
    </row>
    <row r="21" spans="1:19" x14ac:dyDescent="0.25">
      <c r="A21">
        <v>1011</v>
      </c>
      <c r="B21" s="1" t="s">
        <v>114</v>
      </c>
      <c r="C21" s="2">
        <v>0</v>
      </c>
      <c r="D21" s="2" t="s">
        <v>468</v>
      </c>
      <c r="E21" s="1" t="s">
        <v>74</v>
      </c>
      <c r="F21">
        <v>1011</v>
      </c>
      <c r="H21">
        <v>0</v>
      </c>
      <c r="I21">
        <v>0</v>
      </c>
      <c r="J21">
        <v>21.170132319132488</v>
      </c>
      <c r="K21">
        <v>4</v>
      </c>
      <c r="L21" t="s">
        <v>481</v>
      </c>
      <c r="M21" t="s">
        <v>483</v>
      </c>
      <c r="N21" s="2">
        <v>4.6900000000000004</v>
      </c>
      <c r="O21">
        <v>1011</v>
      </c>
      <c r="P21" s="2">
        <v>0</v>
      </c>
      <c r="Q21" s="23">
        <f>LOG10(Table14[[#This Row],[IFNa2]])</f>
        <v>0.67117284271508326</v>
      </c>
      <c r="R21">
        <v>0</v>
      </c>
      <c r="S21" s="23">
        <f>LOG10(Table14[[#This Row],[Viral Copy '#]])</f>
        <v>1.3257235724875038</v>
      </c>
    </row>
    <row r="22" spans="1:19" x14ac:dyDescent="0.25">
      <c r="A22">
        <v>1011</v>
      </c>
      <c r="B22" s="1" t="s">
        <v>114</v>
      </c>
      <c r="C22" s="2">
        <v>3</v>
      </c>
      <c r="D22" s="2" t="s">
        <v>468</v>
      </c>
      <c r="E22" s="1" t="s">
        <v>74</v>
      </c>
      <c r="F22">
        <v>1011</v>
      </c>
      <c r="H22">
        <v>3</v>
      </c>
      <c r="I22">
        <v>3</v>
      </c>
      <c r="J22">
        <v>17.7</v>
      </c>
      <c r="K22">
        <v>4</v>
      </c>
      <c r="L22" t="s">
        <v>481</v>
      </c>
      <c r="M22" t="s">
        <v>483</v>
      </c>
      <c r="N22" s="1">
        <v>2.16</v>
      </c>
      <c r="O22">
        <v>1011</v>
      </c>
      <c r="P22" s="2">
        <v>3</v>
      </c>
      <c r="Q22" s="23">
        <f>LOG10(Table14[[#This Row],[IFNa2]])</f>
        <v>0.3344537511509309</v>
      </c>
      <c r="R22">
        <v>3</v>
      </c>
      <c r="S22" s="23">
        <f>LOG10(Table14[[#This Row],[Viral Copy '#]])</f>
        <v>1.2479732663618066</v>
      </c>
    </row>
    <row r="23" spans="1:19" x14ac:dyDescent="0.25">
      <c r="A23">
        <v>1011</v>
      </c>
      <c r="B23" s="1" t="s">
        <v>114</v>
      </c>
      <c r="C23" s="2">
        <v>7</v>
      </c>
      <c r="D23" s="2" t="s">
        <v>468</v>
      </c>
      <c r="E23" s="1" t="s">
        <v>74</v>
      </c>
      <c r="F23" s="2"/>
      <c r="G23" s="1"/>
      <c r="H23" s="1"/>
      <c r="I23" s="1"/>
      <c r="J23" s="2">
        <v>0</v>
      </c>
      <c r="K23" s="2"/>
      <c r="L23" s="1"/>
      <c r="M23" t="s">
        <v>483</v>
      </c>
      <c r="N23" s="2">
        <v>2.7</v>
      </c>
      <c r="O23">
        <v>1011</v>
      </c>
      <c r="P23" s="2">
        <v>7</v>
      </c>
      <c r="Q23" s="23">
        <f>LOG10(Table14[[#This Row],[IFNa2]])</f>
        <v>0.43136376415898736</v>
      </c>
      <c r="R23" s="2">
        <v>7</v>
      </c>
      <c r="S23" s="23">
        <v>0</v>
      </c>
    </row>
    <row r="24" spans="1:19" x14ac:dyDescent="0.25">
      <c r="A24">
        <v>1011</v>
      </c>
      <c r="B24" s="1" t="s">
        <v>114</v>
      </c>
      <c r="C24" s="2">
        <v>10</v>
      </c>
      <c r="D24" s="2" t="s">
        <v>468</v>
      </c>
      <c r="E24" s="1" t="s">
        <v>74</v>
      </c>
      <c r="F24" s="2"/>
      <c r="G24" s="1"/>
      <c r="H24" s="1"/>
      <c r="I24" s="2"/>
      <c r="J24" s="2">
        <v>0</v>
      </c>
      <c r="K24" s="2"/>
      <c r="L24" s="1"/>
      <c r="M24" t="s">
        <v>483</v>
      </c>
      <c r="N24" s="2">
        <v>3.13</v>
      </c>
      <c r="O24">
        <v>1011</v>
      </c>
      <c r="P24" s="2">
        <v>10</v>
      </c>
      <c r="Q24" s="23">
        <f>LOG10(Table14[[#This Row],[IFNa2]])</f>
        <v>0.49554433754644844</v>
      </c>
      <c r="R24" s="2">
        <v>10</v>
      </c>
      <c r="S24" s="23">
        <v>0</v>
      </c>
    </row>
    <row r="25" spans="1:19" x14ac:dyDescent="0.25">
      <c r="A25">
        <v>1011</v>
      </c>
      <c r="B25" s="1" t="s">
        <v>114</v>
      </c>
      <c r="C25" s="2">
        <v>31</v>
      </c>
      <c r="D25" s="2" t="s">
        <v>468</v>
      </c>
      <c r="E25" s="1" t="s">
        <v>74</v>
      </c>
      <c r="F25" s="2"/>
      <c r="G25" s="1"/>
      <c r="H25" s="1"/>
      <c r="I25" s="1"/>
      <c r="J25" s="1">
        <v>0</v>
      </c>
      <c r="K25" s="1"/>
      <c r="L25" s="1"/>
      <c r="M25" t="s">
        <v>483</v>
      </c>
      <c r="N25" s="1">
        <v>4.0199999999999996</v>
      </c>
      <c r="O25">
        <v>1011</v>
      </c>
      <c r="P25" s="2">
        <v>31</v>
      </c>
      <c r="Q25" s="23">
        <f>LOG10(Table14[[#This Row],[IFNa2]])</f>
        <v>0.60422605308446997</v>
      </c>
      <c r="R25" s="2">
        <v>31</v>
      </c>
      <c r="S25" s="23">
        <v>0</v>
      </c>
    </row>
    <row r="26" spans="1:19" x14ac:dyDescent="0.25">
      <c r="A26">
        <v>1012</v>
      </c>
      <c r="B26" s="1" t="s">
        <v>115</v>
      </c>
      <c r="C26" s="2">
        <v>0</v>
      </c>
      <c r="D26" s="2" t="s">
        <v>468</v>
      </c>
      <c r="E26" s="1" t="s">
        <v>74</v>
      </c>
      <c r="F26" s="2"/>
      <c r="G26" s="1"/>
      <c r="H26" s="1"/>
      <c r="I26" s="2"/>
      <c r="J26" s="2"/>
      <c r="K26" s="1"/>
      <c r="L26" s="1"/>
      <c r="M26" s="2"/>
      <c r="N26" s="2">
        <v>10.210000000000001</v>
      </c>
      <c r="O26">
        <v>1012</v>
      </c>
      <c r="P26" s="2">
        <v>0</v>
      </c>
      <c r="Q26" s="23">
        <f>LOG10(Table14[[#This Row],[IFNa2]])</f>
        <v>1.0090257420869102</v>
      </c>
      <c r="R26" s="1"/>
      <c r="S26" s="23" t="e">
        <f>LOG10(Table14[[#This Row],[Viral Copy '#]])</f>
        <v>#NUM!</v>
      </c>
    </row>
    <row r="27" spans="1:19" x14ac:dyDescent="0.25">
      <c r="A27">
        <v>1013</v>
      </c>
      <c r="B27" s="1" t="s">
        <v>116</v>
      </c>
      <c r="C27" s="2">
        <v>0</v>
      </c>
      <c r="D27" s="2" t="s">
        <v>468</v>
      </c>
      <c r="E27" s="1" t="s">
        <v>74</v>
      </c>
      <c r="F27" s="2"/>
      <c r="G27" s="1"/>
      <c r="H27" s="1"/>
      <c r="I27" s="1"/>
      <c r="J27" s="1"/>
      <c r="K27" s="1"/>
      <c r="L27" s="1"/>
      <c r="M27" s="2"/>
      <c r="N27" s="1">
        <v>4.0199999999999996</v>
      </c>
      <c r="O27">
        <v>1013</v>
      </c>
      <c r="P27" s="2">
        <v>0</v>
      </c>
      <c r="Q27" s="23">
        <f>LOG10(Table14[[#This Row],[IFNa2]])</f>
        <v>0.60422605308446997</v>
      </c>
      <c r="R27" s="1"/>
      <c r="S27" s="23" t="e">
        <f>LOG10(Table14[[#This Row],[Viral Copy '#]])</f>
        <v>#NUM!</v>
      </c>
    </row>
    <row r="28" spans="1:19" x14ac:dyDescent="0.25">
      <c r="A28">
        <v>1014</v>
      </c>
      <c r="B28" s="1" t="s">
        <v>117</v>
      </c>
      <c r="C28" s="2">
        <v>0</v>
      </c>
      <c r="D28" s="2" t="s">
        <v>468</v>
      </c>
      <c r="E28" s="1" t="s">
        <v>74</v>
      </c>
      <c r="F28" s="1"/>
      <c r="G28" s="1"/>
      <c r="H28" s="1"/>
      <c r="I28" s="1"/>
      <c r="J28" s="2"/>
      <c r="K28" s="1"/>
      <c r="L28" s="1"/>
      <c r="M28" s="2"/>
      <c r="N28" s="2">
        <v>6.07</v>
      </c>
      <c r="O28">
        <v>1014</v>
      </c>
      <c r="P28" s="2">
        <v>0</v>
      </c>
      <c r="Q28" s="23">
        <f>LOG10(Table14[[#This Row],[IFNa2]])</f>
        <v>0.78318869107525757</v>
      </c>
      <c r="R28" s="1"/>
      <c r="S28" s="23" t="e">
        <f>LOG10(Table14[[#This Row],[Viral Copy '#]])</f>
        <v>#NUM!</v>
      </c>
    </row>
    <row r="29" spans="1:19" x14ac:dyDescent="0.25">
      <c r="A29">
        <v>1015</v>
      </c>
      <c r="B29" s="1" t="s">
        <v>118</v>
      </c>
      <c r="C29" s="2">
        <v>0</v>
      </c>
      <c r="D29" s="2" t="s">
        <v>468</v>
      </c>
      <c r="E29" s="1" t="s">
        <v>74</v>
      </c>
      <c r="F29" s="2"/>
      <c r="G29" s="1"/>
      <c r="H29" s="1"/>
      <c r="I29" s="1"/>
      <c r="J29" s="2"/>
      <c r="K29" s="2"/>
      <c r="L29" s="1"/>
      <c r="M29" s="2"/>
      <c r="N29" s="2">
        <v>9.8800000000000008</v>
      </c>
      <c r="O29">
        <v>1015</v>
      </c>
      <c r="P29" s="2">
        <v>0</v>
      </c>
      <c r="Q29" s="23">
        <f>LOG10(Table14[[#This Row],[IFNa2]])</f>
        <v>0.9947569445876282</v>
      </c>
      <c r="R29" s="1"/>
      <c r="S29" s="23" t="e">
        <f>LOG10(Table14[[#This Row],[Viral Copy '#]])</f>
        <v>#NUM!</v>
      </c>
    </row>
    <row r="30" spans="1:19" x14ac:dyDescent="0.25">
      <c r="A30">
        <v>1016</v>
      </c>
      <c r="B30" s="1" t="s">
        <v>119</v>
      </c>
      <c r="C30" s="2">
        <v>0</v>
      </c>
      <c r="D30" s="2" t="s">
        <v>468</v>
      </c>
      <c r="E30" s="1" t="s">
        <v>74</v>
      </c>
      <c r="F30" s="2"/>
      <c r="G30" s="1"/>
      <c r="H30" s="1"/>
      <c r="I30" s="1"/>
      <c r="J30" s="1"/>
      <c r="K30" s="1"/>
      <c r="L30" s="1"/>
      <c r="M30" s="2"/>
      <c r="N30" s="2">
        <v>4.87</v>
      </c>
      <c r="O30">
        <v>1016</v>
      </c>
      <c r="P30" s="2">
        <v>0</v>
      </c>
      <c r="Q30" s="23">
        <f>LOG10(Table14[[#This Row],[IFNa2]])</f>
        <v>0.68752896121463436</v>
      </c>
      <c r="R30" s="1"/>
      <c r="S30" s="23" t="e">
        <f>LOG10(Table14[[#This Row],[Viral Copy '#]])</f>
        <v>#NUM!</v>
      </c>
    </row>
    <row r="31" spans="1:19" x14ac:dyDescent="0.25">
      <c r="A31">
        <v>1017</v>
      </c>
      <c r="B31" s="1" t="s">
        <v>120</v>
      </c>
      <c r="C31" s="2">
        <v>0</v>
      </c>
      <c r="D31" s="2" t="s">
        <v>468</v>
      </c>
      <c r="E31" s="1" t="s">
        <v>74</v>
      </c>
      <c r="F31" s="2"/>
      <c r="G31" s="1"/>
      <c r="H31" s="1"/>
      <c r="I31" s="2"/>
      <c r="J31" s="2"/>
      <c r="K31" s="2"/>
      <c r="L31" s="1"/>
      <c r="M31" s="2"/>
      <c r="N31" s="2">
        <v>11.2</v>
      </c>
      <c r="O31">
        <v>1017</v>
      </c>
      <c r="P31" s="2">
        <v>0</v>
      </c>
      <c r="Q31" s="23">
        <f>LOG10(Table14[[#This Row],[IFNa2]])</f>
        <v>1.0492180226701815</v>
      </c>
      <c r="R31" s="1"/>
      <c r="S31" s="23" t="e">
        <f>LOG10(Table14[[#This Row],[Viral Copy '#]])</f>
        <v>#NUM!</v>
      </c>
    </row>
    <row r="32" spans="1:19" x14ac:dyDescent="0.25">
      <c r="A32">
        <v>1018</v>
      </c>
      <c r="B32" s="1" t="s">
        <v>121</v>
      </c>
      <c r="C32" s="2">
        <v>0</v>
      </c>
      <c r="D32" s="2" t="s">
        <v>468</v>
      </c>
      <c r="E32" s="1" t="s">
        <v>74</v>
      </c>
      <c r="F32" s="1"/>
      <c r="G32" s="1"/>
      <c r="H32" s="1"/>
      <c r="I32" s="1"/>
      <c r="J32" s="2"/>
      <c r="K32" s="1"/>
      <c r="L32" s="1"/>
      <c r="M32" s="1"/>
      <c r="N32" s="1">
        <v>4.0199999999999996</v>
      </c>
      <c r="O32">
        <v>1018</v>
      </c>
      <c r="P32" s="2">
        <v>0</v>
      </c>
      <c r="Q32" s="23">
        <f>LOG10(Table14[[#This Row],[IFNa2]])</f>
        <v>0.60422605308446997</v>
      </c>
      <c r="R32" s="1"/>
      <c r="S32" s="23" t="e">
        <f>LOG10(Table14[[#This Row],[Viral Copy '#]])</f>
        <v>#NUM!</v>
      </c>
    </row>
    <row r="33" spans="1:19" x14ac:dyDescent="0.25">
      <c r="A33">
        <v>1019</v>
      </c>
      <c r="B33" s="1" t="s">
        <v>122</v>
      </c>
      <c r="C33" s="2">
        <v>0</v>
      </c>
      <c r="D33" s="2" t="s">
        <v>468</v>
      </c>
      <c r="E33" s="1" t="s">
        <v>74</v>
      </c>
      <c r="F33" s="2"/>
      <c r="G33" s="1"/>
      <c r="H33" s="1"/>
      <c r="I33" s="2"/>
      <c r="J33" s="2"/>
      <c r="K33" s="2"/>
      <c r="L33" s="1"/>
      <c r="M33" s="2"/>
      <c r="N33" s="2">
        <v>18.239999999999998</v>
      </c>
      <c r="O33">
        <v>1019</v>
      </c>
      <c r="P33" s="2">
        <v>0</v>
      </c>
      <c r="Q33" s="23">
        <f>LOG10(Table14[[#This Row],[IFNa2]])</f>
        <v>1.2610248339923973</v>
      </c>
      <c r="R33" s="1"/>
      <c r="S33" s="23" t="e">
        <f>LOG10(Table14[[#This Row],[Viral Copy '#]])</f>
        <v>#NUM!</v>
      </c>
    </row>
    <row r="34" spans="1:19" x14ac:dyDescent="0.25">
      <c r="A34">
        <v>1019</v>
      </c>
      <c r="B34" s="1" t="s">
        <v>122</v>
      </c>
      <c r="C34" s="2">
        <v>3</v>
      </c>
      <c r="D34" s="2" t="s">
        <v>468</v>
      </c>
      <c r="E34" s="1" t="s">
        <v>74</v>
      </c>
      <c r="F34" s="2"/>
      <c r="G34" s="2"/>
      <c r="H34" s="2"/>
      <c r="I34" s="2"/>
      <c r="J34" s="2"/>
      <c r="K34" s="2"/>
      <c r="L34" s="2"/>
      <c r="M34" s="2"/>
      <c r="N34" s="2">
        <v>32.58</v>
      </c>
      <c r="O34">
        <v>1019</v>
      </c>
      <c r="P34" s="2">
        <v>3</v>
      </c>
      <c r="Q34" s="23">
        <f>LOG10(Table14[[#This Row],[IFNa2]])</f>
        <v>1.5129510799724906</v>
      </c>
      <c r="R34" s="2"/>
      <c r="S34" s="23" t="e">
        <f>LOG10(Table14[[#This Row],[Viral Copy '#]])</f>
        <v>#NUM!</v>
      </c>
    </row>
    <row r="35" spans="1:19" x14ac:dyDescent="0.25">
      <c r="A35">
        <v>1020</v>
      </c>
      <c r="B35" s="1" t="s">
        <v>123</v>
      </c>
      <c r="C35" s="2">
        <v>0</v>
      </c>
      <c r="D35" s="2" t="s">
        <v>468</v>
      </c>
      <c r="E35" s="1" t="s">
        <v>74</v>
      </c>
      <c r="F35" s="2"/>
      <c r="G35" s="1"/>
      <c r="H35" s="1"/>
      <c r="I35" s="2"/>
      <c r="J35" s="2"/>
      <c r="K35" s="1"/>
      <c r="L35" s="1"/>
      <c r="M35" s="2"/>
      <c r="N35" s="2">
        <v>8.59</v>
      </c>
      <c r="O35">
        <v>1020</v>
      </c>
      <c r="P35" s="2">
        <v>0</v>
      </c>
      <c r="Q35" s="23">
        <f>LOG10(Table14[[#This Row],[IFNa2]])</f>
        <v>0.93399316383124231</v>
      </c>
      <c r="R35" s="1"/>
      <c r="S35" s="23" t="e">
        <f>LOG10(Table14[[#This Row],[Viral Copy '#]])</f>
        <v>#NUM!</v>
      </c>
    </row>
    <row r="36" spans="1:19" x14ac:dyDescent="0.25">
      <c r="A36">
        <v>1021</v>
      </c>
      <c r="B36" s="1" t="s">
        <v>124</v>
      </c>
      <c r="C36" s="2">
        <v>0</v>
      </c>
      <c r="D36" s="2" t="s">
        <v>468</v>
      </c>
      <c r="E36" s="1" t="s">
        <v>74</v>
      </c>
      <c r="F36" s="2"/>
      <c r="G36" s="2"/>
      <c r="H36" s="2"/>
      <c r="I36" s="2"/>
      <c r="J36" s="2"/>
      <c r="K36" s="2"/>
      <c r="L36" s="2"/>
      <c r="M36" s="2"/>
      <c r="N36" s="2">
        <v>29.62</v>
      </c>
      <c r="O36">
        <v>1021</v>
      </c>
      <c r="P36" s="2">
        <v>0</v>
      </c>
      <c r="Q36" s="23">
        <f>LOG10(Table14[[#This Row],[IFNa2]])</f>
        <v>1.4715850541851896</v>
      </c>
      <c r="R36" s="2"/>
      <c r="S36" s="23" t="e">
        <f>LOG10(Table14[[#This Row],[Viral Copy '#]])</f>
        <v>#NUM!</v>
      </c>
    </row>
    <row r="37" spans="1:19" x14ac:dyDescent="0.25">
      <c r="A37">
        <v>1022</v>
      </c>
      <c r="B37" s="1" t="s">
        <v>125</v>
      </c>
      <c r="C37" s="2">
        <v>0</v>
      </c>
      <c r="D37" s="2" t="s">
        <v>468</v>
      </c>
      <c r="E37" s="1" t="s">
        <v>74</v>
      </c>
      <c r="F37" s="2"/>
      <c r="G37" s="1"/>
      <c r="H37" s="1"/>
      <c r="I37" s="1"/>
      <c r="J37" s="1"/>
      <c r="K37" s="2"/>
      <c r="L37" s="1"/>
      <c r="M37" s="1"/>
      <c r="N37" s="2">
        <v>4.29</v>
      </c>
      <c r="O37">
        <v>1022</v>
      </c>
      <c r="P37" s="2">
        <v>0</v>
      </c>
      <c r="Q37" s="23">
        <f>LOG10(Table14[[#This Row],[IFNa2]])</f>
        <v>0.63245729218472424</v>
      </c>
      <c r="R37" s="1"/>
      <c r="S37" s="23" t="e">
        <f>LOG10(Table14[[#This Row],[Viral Copy '#]])</f>
        <v>#NUM!</v>
      </c>
    </row>
    <row r="38" spans="1:19" x14ac:dyDescent="0.25">
      <c r="A38">
        <v>1023</v>
      </c>
      <c r="B38" s="1" t="s">
        <v>126</v>
      </c>
      <c r="C38" s="2">
        <v>0</v>
      </c>
      <c r="D38" s="2" t="s">
        <v>468</v>
      </c>
      <c r="E38" s="1" t="s">
        <v>74</v>
      </c>
      <c r="F38" s="1"/>
      <c r="G38" s="1"/>
      <c r="H38" s="1"/>
      <c r="I38" s="1"/>
      <c r="J38" s="1"/>
      <c r="K38" s="1"/>
      <c r="L38" s="1"/>
      <c r="M38" s="1"/>
      <c r="N38" s="1">
        <v>4.0199999999999996</v>
      </c>
      <c r="O38">
        <v>1023</v>
      </c>
      <c r="P38" s="2">
        <v>0</v>
      </c>
      <c r="Q38" s="23">
        <f>LOG10(Table14[[#This Row],[IFNa2]])</f>
        <v>0.60422605308446997</v>
      </c>
      <c r="R38" s="1"/>
      <c r="S38" s="23" t="e">
        <f>LOG10(Table14[[#This Row],[Viral Copy '#]])</f>
        <v>#NUM!</v>
      </c>
    </row>
    <row r="39" spans="1:19" x14ac:dyDescent="0.25">
      <c r="A39">
        <v>1024</v>
      </c>
      <c r="B39" s="1" t="s">
        <v>127</v>
      </c>
      <c r="C39" s="2">
        <v>0</v>
      </c>
      <c r="D39" s="2" t="s">
        <v>468</v>
      </c>
      <c r="E39" s="1" t="s">
        <v>74</v>
      </c>
      <c r="F39" s="1"/>
      <c r="G39" s="1"/>
      <c r="H39" s="2"/>
      <c r="I39" s="2"/>
      <c r="J39" s="2"/>
      <c r="K39" s="2"/>
      <c r="L39" s="2"/>
      <c r="M39" s="2"/>
      <c r="N39" s="2">
        <v>26.63</v>
      </c>
      <c r="O39">
        <v>1024</v>
      </c>
      <c r="P39" s="2">
        <v>0</v>
      </c>
      <c r="Q39" s="23">
        <f>LOG10(Table14[[#This Row],[IFNa2]])</f>
        <v>1.4253711664389412</v>
      </c>
      <c r="R39" s="2"/>
      <c r="S39" s="23" t="e">
        <f>LOG10(Table14[[#This Row],[Viral Copy '#]])</f>
        <v>#NUM!</v>
      </c>
    </row>
    <row r="40" spans="1:19" x14ac:dyDescent="0.25">
      <c r="A40">
        <v>1025</v>
      </c>
      <c r="B40" s="1" t="s">
        <v>128</v>
      </c>
      <c r="C40" s="2">
        <v>0</v>
      </c>
      <c r="D40" s="2" t="s">
        <v>468</v>
      </c>
      <c r="E40" s="1" t="s">
        <v>74</v>
      </c>
      <c r="F40" s="2"/>
      <c r="G40" s="1"/>
      <c r="H40" s="1"/>
      <c r="I40" s="1"/>
      <c r="J40" s="2"/>
      <c r="K40" s="1"/>
      <c r="L40" s="1"/>
      <c r="M40" s="2"/>
      <c r="N40" s="2">
        <v>8.59</v>
      </c>
      <c r="O40">
        <v>1025</v>
      </c>
      <c r="P40" s="2">
        <v>0</v>
      </c>
      <c r="Q40" s="23">
        <f>LOG10(Table14[[#This Row],[IFNa2]])</f>
        <v>0.93399316383124231</v>
      </c>
      <c r="R40" s="1"/>
      <c r="S40" s="23" t="e">
        <f>LOG10(Table14[[#This Row],[Viral Copy '#]])</f>
        <v>#NUM!</v>
      </c>
    </row>
    <row r="41" spans="1:19" x14ac:dyDescent="0.25">
      <c r="A41">
        <v>1026</v>
      </c>
      <c r="B41" s="1" t="s">
        <v>129</v>
      </c>
      <c r="C41" s="2">
        <v>0</v>
      </c>
      <c r="D41" s="2" t="s">
        <v>468</v>
      </c>
      <c r="E41" s="1" t="s">
        <v>74</v>
      </c>
      <c r="F41">
        <v>1026</v>
      </c>
      <c r="H41">
        <v>0</v>
      </c>
      <c r="I41">
        <v>0</v>
      </c>
      <c r="J41">
        <v>141.86966451009116</v>
      </c>
      <c r="K41">
        <v>1</v>
      </c>
      <c r="L41" t="s">
        <v>481</v>
      </c>
      <c r="M41" s="1" t="s">
        <v>482</v>
      </c>
      <c r="N41" s="1">
        <v>2.16</v>
      </c>
      <c r="O41">
        <v>1026</v>
      </c>
      <c r="P41" s="2">
        <v>0</v>
      </c>
      <c r="Q41" s="23">
        <f>LOG10(Table14[[#This Row],[IFNa2]])</f>
        <v>0.3344537511509309</v>
      </c>
      <c r="R41">
        <v>0</v>
      </c>
      <c r="S41" s="23">
        <f>LOG10(Table14[[#This Row],[Viral Copy '#]])</f>
        <v>2.1518895417273463</v>
      </c>
    </row>
    <row r="42" spans="1:19" x14ac:dyDescent="0.25">
      <c r="A42">
        <v>1026</v>
      </c>
      <c r="B42" s="1" t="s">
        <v>129</v>
      </c>
      <c r="C42" s="2">
        <v>4</v>
      </c>
      <c r="D42" s="2" t="s">
        <v>468</v>
      </c>
      <c r="E42" s="1" t="s">
        <v>74</v>
      </c>
      <c r="F42" s="2"/>
      <c r="G42" s="1"/>
      <c r="H42" s="1"/>
      <c r="I42" s="1"/>
      <c r="J42" s="1">
        <v>0</v>
      </c>
      <c r="K42" s="1"/>
      <c r="L42" s="1"/>
      <c r="M42" s="1" t="s">
        <v>482</v>
      </c>
      <c r="N42" s="2">
        <v>2.4</v>
      </c>
      <c r="O42">
        <v>1026</v>
      </c>
      <c r="P42" s="2">
        <v>4</v>
      </c>
      <c r="Q42" s="23">
        <f>LOG10(Table14[[#This Row],[IFNa2]])</f>
        <v>0.38021124171160603</v>
      </c>
      <c r="R42" s="2">
        <v>4</v>
      </c>
      <c r="S42" s="23">
        <v>0</v>
      </c>
    </row>
    <row r="43" spans="1:19" x14ac:dyDescent="0.25">
      <c r="A43">
        <v>1026</v>
      </c>
      <c r="B43" s="1" t="s">
        <v>129</v>
      </c>
      <c r="C43" s="2">
        <v>8</v>
      </c>
      <c r="D43" s="2" t="s">
        <v>468</v>
      </c>
      <c r="E43" s="1" t="s">
        <v>74</v>
      </c>
      <c r="F43" s="1"/>
      <c r="G43" s="1"/>
      <c r="H43" s="1"/>
      <c r="I43" s="1"/>
      <c r="J43" s="1">
        <v>0</v>
      </c>
      <c r="K43" s="1"/>
      <c r="L43" s="1"/>
      <c r="M43" s="1" t="s">
        <v>482</v>
      </c>
      <c r="N43" s="1">
        <v>2.16</v>
      </c>
      <c r="O43">
        <v>1026</v>
      </c>
      <c r="P43" s="2">
        <v>8</v>
      </c>
      <c r="Q43" s="23">
        <f>LOG10(Table14[[#This Row],[IFNa2]])</f>
        <v>0.3344537511509309</v>
      </c>
      <c r="R43" s="2">
        <v>8</v>
      </c>
      <c r="S43" s="23">
        <v>0</v>
      </c>
    </row>
    <row r="44" spans="1:19" x14ac:dyDescent="0.25">
      <c r="A44">
        <v>1026</v>
      </c>
      <c r="B44" s="1" t="s">
        <v>129</v>
      </c>
      <c r="C44" s="2">
        <v>11</v>
      </c>
      <c r="D44" s="2" t="s">
        <v>468</v>
      </c>
      <c r="E44" s="1" t="s">
        <v>74</v>
      </c>
      <c r="F44" s="2"/>
      <c r="G44" s="1"/>
      <c r="H44" s="1"/>
      <c r="I44" s="1"/>
      <c r="J44" s="1">
        <v>0</v>
      </c>
      <c r="K44" s="1"/>
      <c r="L44" s="1"/>
      <c r="M44" s="1" t="s">
        <v>482</v>
      </c>
      <c r="N44" s="1">
        <v>2.16</v>
      </c>
      <c r="O44">
        <v>1026</v>
      </c>
      <c r="P44" s="2">
        <v>11</v>
      </c>
      <c r="Q44" s="23">
        <f>LOG10(Table14[[#This Row],[IFNa2]])</f>
        <v>0.3344537511509309</v>
      </c>
      <c r="R44" s="2">
        <v>11</v>
      </c>
      <c r="S44" s="23">
        <v>0</v>
      </c>
    </row>
    <row r="45" spans="1:19" x14ac:dyDescent="0.25">
      <c r="A45">
        <v>1026</v>
      </c>
      <c r="B45" s="1" t="s">
        <v>129</v>
      </c>
      <c r="C45" s="2">
        <v>27</v>
      </c>
      <c r="D45" s="2" t="s">
        <v>468</v>
      </c>
      <c r="E45" s="1" t="s">
        <v>74</v>
      </c>
      <c r="F45" s="2"/>
      <c r="G45" s="1"/>
      <c r="H45" s="1"/>
      <c r="I45" s="1"/>
      <c r="J45" s="1">
        <v>0</v>
      </c>
      <c r="K45" s="1"/>
      <c r="L45" s="1"/>
      <c r="M45" s="1" t="s">
        <v>482</v>
      </c>
      <c r="N45" s="1">
        <v>2.16</v>
      </c>
      <c r="O45">
        <v>1026</v>
      </c>
      <c r="P45" s="2">
        <v>27</v>
      </c>
      <c r="Q45" s="23">
        <f>LOG10(Table14[[#This Row],[IFNa2]])</f>
        <v>0.3344537511509309</v>
      </c>
      <c r="R45" s="2">
        <v>27</v>
      </c>
      <c r="S45" s="23">
        <v>0</v>
      </c>
    </row>
    <row r="46" spans="1:19" x14ac:dyDescent="0.25">
      <c r="A46">
        <v>1027</v>
      </c>
      <c r="B46" s="1" t="s">
        <v>130</v>
      </c>
      <c r="C46" s="2">
        <v>0</v>
      </c>
      <c r="D46" s="2" t="s">
        <v>468</v>
      </c>
      <c r="E46" s="1" t="s">
        <v>74</v>
      </c>
      <c r="F46" s="2"/>
      <c r="G46" s="2"/>
      <c r="H46" s="2"/>
      <c r="I46" s="2"/>
      <c r="J46" s="2"/>
      <c r="K46" s="2"/>
      <c r="L46" s="2"/>
      <c r="M46" s="2"/>
      <c r="N46" s="2">
        <v>24.96</v>
      </c>
      <c r="O46">
        <v>1027</v>
      </c>
      <c r="P46" s="2">
        <v>0</v>
      </c>
      <c r="Q46" s="23">
        <f>LOG10(Table14[[#This Row],[IFNa2]])</f>
        <v>1.3972445810103864</v>
      </c>
      <c r="R46" s="2"/>
      <c r="S46" s="23" t="e">
        <f>LOG10(Table14[[#This Row],[Viral Copy '#]])</f>
        <v>#NUM!</v>
      </c>
    </row>
    <row r="47" spans="1:19" x14ac:dyDescent="0.25">
      <c r="A47">
        <v>1028</v>
      </c>
      <c r="B47" s="1" t="s">
        <v>131</v>
      </c>
      <c r="C47" s="2">
        <v>0</v>
      </c>
      <c r="D47" s="2" t="s">
        <v>468</v>
      </c>
      <c r="E47" s="1" t="s">
        <v>74</v>
      </c>
      <c r="F47" s="1"/>
      <c r="G47" s="1"/>
      <c r="H47" s="1"/>
      <c r="I47" s="2"/>
      <c r="J47" s="2"/>
      <c r="K47" s="2"/>
      <c r="L47" s="1"/>
      <c r="M47" s="2"/>
      <c r="N47" s="2">
        <v>14.53</v>
      </c>
      <c r="O47">
        <v>1028</v>
      </c>
      <c r="P47" s="2">
        <v>0</v>
      </c>
      <c r="Q47" s="23">
        <f>LOG10(Table14[[#This Row],[IFNa2]])</f>
        <v>1.1622656142980214</v>
      </c>
      <c r="R47" s="1"/>
      <c r="S47" s="23" t="e">
        <f>LOG10(Table14[[#This Row],[Viral Copy '#]])</f>
        <v>#NUM!</v>
      </c>
    </row>
    <row r="48" spans="1:19" x14ac:dyDescent="0.25">
      <c r="A48">
        <v>1029</v>
      </c>
      <c r="B48" s="1" t="s">
        <v>132</v>
      </c>
      <c r="C48" s="2">
        <v>0</v>
      </c>
      <c r="D48" s="2" t="s">
        <v>468</v>
      </c>
      <c r="E48" s="1" t="s">
        <v>74</v>
      </c>
      <c r="F48" s="2"/>
      <c r="G48" s="1"/>
      <c r="H48" s="1"/>
      <c r="I48" s="2"/>
      <c r="J48" s="2"/>
      <c r="K48" s="2"/>
      <c r="L48" s="1"/>
      <c r="M48" s="2"/>
      <c r="N48" s="1">
        <v>4.0199999999999996</v>
      </c>
      <c r="O48">
        <v>1029</v>
      </c>
      <c r="P48" s="2">
        <v>0</v>
      </c>
      <c r="Q48" s="23">
        <f>LOG10(Table14[[#This Row],[IFNa2]])</f>
        <v>0.60422605308446997</v>
      </c>
      <c r="R48" s="1"/>
      <c r="S48" s="23" t="e">
        <f>LOG10(Table14[[#This Row],[Viral Copy '#]])</f>
        <v>#NUM!</v>
      </c>
    </row>
    <row r="49" spans="1:19" x14ac:dyDescent="0.25">
      <c r="A49">
        <v>1030</v>
      </c>
      <c r="B49" s="1" t="s">
        <v>133</v>
      </c>
      <c r="C49" s="2">
        <v>0</v>
      </c>
      <c r="D49" s="2" t="s">
        <v>468</v>
      </c>
      <c r="E49" s="1" t="s">
        <v>74</v>
      </c>
      <c r="F49" s="1"/>
      <c r="G49" s="1"/>
      <c r="H49" s="1"/>
      <c r="I49" s="1"/>
      <c r="J49" s="1"/>
      <c r="K49" s="1"/>
      <c r="L49" s="1"/>
      <c r="M49" s="1"/>
      <c r="N49" s="1">
        <v>4.0199999999999996</v>
      </c>
      <c r="O49">
        <v>1030</v>
      </c>
      <c r="P49" s="2">
        <v>0</v>
      </c>
      <c r="Q49" s="23">
        <f>LOG10(Table14[[#This Row],[IFNa2]])</f>
        <v>0.60422605308446997</v>
      </c>
      <c r="R49" s="1"/>
      <c r="S49" s="23" t="e">
        <f>LOG10(Table14[[#This Row],[Viral Copy '#]])</f>
        <v>#NUM!</v>
      </c>
    </row>
    <row r="50" spans="1:19" x14ac:dyDescent="0.25">
      <c r="A50">
        <v>1031</v>
      </c>
      <c r="B50" s="1" t="s">
        <v>134</v>
      </c>
      <c r="C50" s="2">
        <v>0</v>
      </c>
      <c r="D50" s="2" t="s">
        <v>468</v>
      </c>
      <c r="E50" s="1" t="s">
        <v>74</v>
      </c>
      <c r="F50" s="2"/>
      <c r="G50" s="2"/>
      <c r="H50" s="2"/>
      <c r="I50" s="2"/>
      <c r="J50" s="2"/>
      <c r="K50" s="2"/>
      <c r="L50" s="2"/>
      <c r="M50" s="2"/>
      <c r="N50" s="2">
        <v>59.59</v>
      </c>
      <c r="O50">
        <v>1031</v>
      </c>
      <c r="P50" s="2">
        <v>0</v>
      </c>
      <c r="Q50" s="23">
        <f>LOG10(Table14[[#This Row],[IFNa2]])</f>
        <v>1.7751733854247869</v>
      </c>
      <c r="R50" s="2"/>
      <c r="S50" s="23" t="e">
        <f>LOG10(Table14[[#This Row],[Viral Copy '#]])</f>
        <v>#NUM!</v>
      </c>
    </row>
    <row r="51" spans="1:19" x14ac:dyDescent="0.25">
      <c r="A51">
        <v>1032</v>
      </c>
      <c r="B51" s="1" t="s">
        <v>135</v>
      </c>
      <c r="C51" s="2">
        <v>0</v>
      </c>
      <c r="D51" s="2" t="s">
        <v>468</v>
      </c>
      <c r="E51" s="1" t="s">
        <v>74</v>
      </c>
      <c r="F51" s="2"/>
      <c r="G51" s="1"/>
      <c r="H51" s="1"/>
      <c r="I51" s="1"/>
      <c r="J51" s="1"/>
      <c r="K51" s="2"/>
      <c r="L51" s="1"/>
      <c r="M51" s="2"/>
      <c r="N51" s="2">
        <v>6.07</v>
      </c>
      <c r="O51">
        <v>1032</v>
      </c>
      <c r="P51" s="2">
        <v>0</v>
      </c>
      <c r="Q51" s="23">
        <f>LOG10(Table14[[#This Row],[IFNa2]])</f>
        <v>0.78318869107525757</v>
      </c>
      <c r="R51" s="1"/>
      <c r="S51" s="23" t="e">
        <f>LOG10(Table14[[#This Row],[Viral Copy '#]])</f>
        <v>#NUM!</v>
      </c>
    </row>
    <row r="52" spans="1:19" x14ac:dyDescent="0.25">
      <c r="A52">
        <v>1033</v>
      </c>
      <c r="B52" s="1" t="s">
        <v>136</v>
      </c>
      <c r="C52" s="2">
        <v>0</v>
      </c>
      <c r="D52" s="2" t="s">
        <v>468</v>
      </c>
      <c r="E52" s="1" t="s">
        <v>74</v>
      </c>
      <c r="F52" s="1"/>
      <c r="G52" s="1"/>
      <c r="H52" s="1"/>
      <c r="I52" s="1"/>
      <c r="J52" s="1"/>
      <c r="K52" s="1"/>
      <c r="L52" s="1"/>
      <c r="M52" s="1"/>
      <c r="N52" s="1">
        <v>4.0199999999999996</v>
      </c>
      <c r="O52">
        <v>1033</v>
      </c>
      <c r="P52" s="2">
        <v>0</v>
      </c>
      <c r="Q52" s="23">
        <f>LOG10(Table14[[#This Row],[IFNa2]])</f>
        <v>0.60422605308446997</v>
      </c>
      <c r="R52" s="1"/>
      <c r="S52" s="23" t="e">
        <f>LOG10(Table14[[#This Row],[Viral Copy '#]])</f>
        <v>#NUM!</v>
      </c>
    </row>
    <row r="53" spans="1:19" x14ac:dyDescent="0.25">
      <c r="A53">
        <v>1034</v>
      </c>
      <c r="B53" s="1" t="s">
        <v>137</v>
      </c>
      <c r="C53" s="2">
        <v>0</v>
      </c>
      <c r="D53" s="2" t="s">
        <v>468</v>
      </c>
      <c r="E53" s="1" t="s">
        <v>74</v>
      </c>
      <c r="F53" s="3"/>
      <c r="G53" s="3"/>
      <c r="H53" s="3"/>
      <c r="I53" s="3"/>
      <c r="J53" s="3"/>
      <c r="K53" s="3"/>
      <c r="L53" s="2"/>
      <c r="M53" s="3"/>
      <c r="N53" s="3">
        <v>17.38</v>
      </c>
      <c r="O53">
        <v>1034</v>
      </c>
      <c r="P53" s="2">
        <v>0</v>
      </c>
      <c r="Q53" s="23">
        <f>LOG10(Table14[[#This Row],[IFNa2]])</f>
        <v>1.2400497721126476</v>
      </c>
      <c r="R53" s="3"/>
      <c r="S53" s="23" t="e">
        <f>LOG10(Table14[[#This Row],[Viral Copy '#]])</f>
        <v>#NUM!</v>
      </c>
    </row>
    <row r="54" spans="1:19" x14ac:dyDescent="0.25">
      <c r="A54">
        <v>1035</v>
      </c>
      <c r="B54" s="1" t="s">
        <v>139</v>
      </c>
      <c r="C54" s="2">
        <v>0</v>
      </c>
      <c r="D54" s="2" t="s">
        <v>468</v>
      </c>
      <c r="E54" s="1" t="s">
        <v>74</v>
      </c>
      <c r="F54">
        <v>1035</v>
      </c>
      <c r="H54">
        <v>0</v>
      </c>
      <c r="I54">
        <v>0</v>
      </c>
      <c r="J54">
        <v>86.890986124674484</v>
      </c>
      <c r="K54">
        <v>1</v>
      </c>
      <c r="L54" t="s">
        <v>481</v>
      </c>
      <c r="M54" t="s">
        <v>482</v>
      </c>
      <c r="N54" s="2">
        <v>5.86</v>
      </c>
      <c r="O54">
        <v>1035</v>
      </c>
      <c r="P54" s="2">
        <v>0</v>
      </c>
      <c r="Q54" s="23">
        <f>LOG10(Table14[[#This Row],[IFNa2]])</f>
        <v>0.7678976160180907</v>
      </c>
      <c r="R54">
        <v>0</v>
      </c>
      <c r="S54" s="23">
        <f>LOG10(Table14[[#This Row],[Viral Copy '#]])</f>
        <v>1.9389747260533008</v>
      </c>
    </row>
    <row r="55" spans="1:19" x14ac:dyDescent="0.25">
      <c r="A55">
        <v>1035</v>
      </c>
      <c r="B55" s="1" t="s">
        <v>139</v>
      </c>
      <c r="C55" s="2">
        <v>24</v>
      </c>
      <c r="D55" s="2" t="s">
        <v>468</v>
      </c>
      <c r="E55" s="1" t="s">
        <v>74</v>
      </c>
      <c r="F55" s="2"/>
      <c r="G55" s="1"/>
      <c r="H55" s="1"/>
      <c r="I55" s="1"/>
      <c r="J55" s="2">
        <v>0</v>
      </c>
      <c r="K55" s="2"/>
      <c r="L55" s="1"/>
      <c r="M55" t="s">
        <v>482</v>
      </c>
      <c r="N55" s="2">
        <v>2.2000000000000002</v>
      </c>
      <c r="O55">
        <v>1035</v>
      </c>
      <c r="P55" s="2">
        <v>24</v>
      </c>
      <c r="Q55" s="23">
        <f>LOG10(Table14[[#This Row],[IFNa2]])</f>
        <v>0.34242268082220628</v>
      </c>
      <c r="R55" s="1">
        <v>24</v>
      </c>
      <c r="S55" s="23">
        <v>0</v>
      </c>
    </row>
    <row r="56" spans="1:19" x14ac:dyDescent="0.25">
      <c r="A56">
        <v>1036</v>
      </c>
      <c r="B56" s="1" t="s">
        <v>140</v>
      </c>
      <c r="C56" s="2">
        <v>0</v>
      </c>
      <c r="D56" s="2" t="s">
        <v>468</v>
      </c>
      <c r="E56" s="1" t="s">
        <v>74</v>
      </c>
      <c r="F56" s="2"/>
      <c r="G56" s="1"/>
      <c r="H56" s="1"/>
      <c r="I56" s="1"/>
      <c r="J56" s="1"/>
      <c r="K56" s="1"/>
      <c r="L56" s="1"/>
      <c r="M56" s="1"/>
      <c r="N56" s="2">
        <v>4.29</v>
      </c>
      <c r="O56">
        <v>1036</v>
      </c>
      <c r="P56" s="2">
        <v>0</v>
      </c>
      <c r="Q56" s="23">
        <f>LOG10(Table14[[#This Row],[IFNa2]])</f>
        <v>0.63245729218472424</v>
      </c>
      <c r="R56" s="1"/>
      <c r="S56" s="23" t="e">
        <f>LOG10(Table14[[#This Row],[Viral Copy '#]])</f>
        <v>#NUM!</v>
      </c>
    </row>
    <row r="57" spans="1:19" x14ac:dyDescent="0.25">
      <c r="A57">
        <v>1038</v>
      </c>
      <c r="B57" s="1" t="s">
        <v>141</v>
      </c>
      <c r="C57" s="2">
        <v>0</v>
      </c>
      <c r="D57" s="2" t="s">
        <v>468</v>
      </c>
      <c r="E57" s="1" t="s">
        <v>74</v>
      </c>
      <c r="F57" s="2"/>
      <c r="G57" s="2"/>
      <c r="H57" s="2"/>
      <c r="I57" s="2"/>
      <c r="J57" s="2"/>
      <c r="K57" s="2"/>
      <c r="L57" s="2"/>
      <c r="M57" s="2"/>
      <c r="N57" s="2">
        <v>71.959999999999994</v>
      </c>
      <c r="O57">
        <v>1038</v>
      </c>
      <c r="P57" s="2">
        <v>0</v>
      </c>
      <c r="Q57" s="23">
        <f>LOG10(Table14[[#This Row],[IFNa2]])</f>
        <v>1.8570911546735138</v>
      </c>
      <c r="R57" s="2"/>
      <c r="S57" s="23" t="e">
        <f>LOG10(Table14[[#This Row],[Viral Copy '#]])</f>
        <v>#NUM!</v>
      </c>
    </row>
    <row r="58" spans="1:19" x14ac:dyDescent="0.25">
      <c r="A58">
        <v>1038</v>
      </c>
      <c r="B58" s="1" t="s">
        <v>141</v>
      </c>
      <c r="C58" s="2">
        <v>3</v>
      </c>
      <c r="D58" s="2" t="s">
        <v>468</v>
      </c>
      <c r="E58" s="1" t="s">
        <v>74</v>
      </c>
      <c r="F58" s="2"/>
      <c r="G58" s="2"/>
      <c r="H58" s="2"/>
      <c r="I58" s="2"/>
      <c r="J58" s="2"/>
      <c r="K58" s="2"/>
      <c r="L58" s="2"/>
      <c r="M58" s="3"/>
      <c r="N58" s="2">
        <v>111.56</v>
      </c>
      <c r="O58">
        <v>1038</v>
      </c>
      <c r="P58" s="2">
        <v>3</v>
      </c>
      <c r="Q58" s="23">
        <f>LOG10(Table14[[#This Row],[IFNa2]])</f>
        <v>2.0475085055940121</v>
      </c>
      <c r="R58" s="2"/>
      <c r="S58" s="23" t="e">
        <f>LOG10(Table14[[#This Row],[Viral Copy '#]])</f>
        <v>#NUM!</v>
      </c>
    </row>
    <row r="59" spans="1:19" x14ac:dyDescent="0.25">
      <c r="A59">
        <v>1039</v>
      </c>
      <c r="B59" s="1" t="s">
        <v>142</v>
      </c>
      <c r="C59" s="2">
        <v>0</v>
      </c>
      <c r="D59" s="2" t="s">
        <v>468</v>
      </c>
      <c r="E59" s="1" t="s">
        <v>74</v>
      </c>
      <c r="F59" s="1"/>
      <c r="G59" s="1"/>
      <c r="H59" s="1"/>
      <c r="I59" s="1"/>
      <c r="J59" s="1"/>
      <c r="K59" s="2"/>
      <c r="L59" s="1"/>
      <c r="M59" s="2"/>
      <c r="N59" s="1">
        <v>4.0199999999999996</v>
      </c>
      <c r="O59">
        <v>1039</v>
      </c>
      <c r="P59" s="2">
        <v>0</v>
      </c>
      <c r="Q59" s="23">
        <f>LOG10(Table14[[#This Row],[IFNa2]])</f>
        <v>0.60422605308446997</v>
      </c>
      <c r="R59" s="1"/>
      <c r="S59" s="23" t="e">
        <f>LOG10(Table14[[#This Row],[Viral Copy '#]])</f>
        <v>#NUM!</v>
      </c>
    </row>
    <row r="60" spans="1:19" x14ac:dyDescent="0.25">
      <c r="A60">
        <v>1040</v>
      </c>
      <c r="B60" s="1" t="s">
        <v>143</v>
      </c>
      <c r="C60" s="2">
        <v>0</v>
      </c>
      <c r="D60" s="2" t="s">
        <v>468</v>
      </c>
      <c r="E60" s="1" t="s">
        <v>74</v>
      </c>
      <c r="F60">
        <v>1040</v>
      </c>
      <c r="H60">
        <v>0</v>
      </c>
      <c r="I60">
        <v>0</v>
      </c>
      <c r="J60">
        <v>199.75528462727866</v>
      </c>
      <c r="K60">
        <v>1</v>
      </c>
      <c r="L60" t="s">
        <v>481</v>
      </c>
      <c r="M60" t="s">
        <v>482</v>
      </c>
      <c r="N60" s="3"/>
      <c r="O60">
        <v>1040</v>
      </c>
      <c r="P60" s="2">
        <v>0</v>
      </c>
      <c r="Q60" s="23"/>
      <c r="R60">
        <v>0</v>
      </c>
      <c r="S60" s="23">
        <f>LOG10(Table14[[#This Row],[Viral Copy '#]])</f>
        <v>2.3004982776186047</v>
      </c>
    </row>
    <row r="61" spans="1:19" x14ac:dyDescent="0.25">
      <c r="A61">
        <v>1040</v>
      </c>
      <c r="B61" s="1" t="s">
        <v>143</v>
      </c>
      <c r="C61" s="2">
        <v>4</v>
      </c>
      <c r="D61" s="2" t="s">
        <v>468</v>
      </c>
      <c r="E61" s="1" t="s">
        <v>74</v>
      </c>
      <c r="F61" s="2"/>
      <c r="G61" s="2"/>
      <c r="H61" s="2"/>
      <c r="I61" s="2"/>
      <c r="J61" s="2">
        <v>0</v>
      </c>
      <c r="K61" s="2"/>
      <c r="L61" s="2"/>
      <c r="M61" t="s">
        <v>482</v>
      </c>
      <c r="N61" s="2">
        <v>34.4</v>
      </c>
      <c r="O61">
        <v>1040</v>
      </c>
      <c r="P61" s="2">
        <v>4</v>
      </c>
      <c r="Q61" s="23">
        <f>LOG10(Table14[[#This Row],[IFNa2]])</f>
        <v>1.5365584425715302</v>
      </c>
      <c r="R61" s="2">
        <v>4</v>
      </c>
      <c r="S61" s="23">
        <v>0</v>
      </c>
    </row>
    <row r="62" spans="1:19" x14ac:dyDescent="0.25">
      <c r="A62">
        <v>1040</v>
      </c>
      <c r="B62" s="1" t="s">
        <v>143</v>
      </c>
      <c r="C62" s="2">
        <v>7</v>
      </c>
      <c r="D62" s="2" t="s">
        <v>468</v>
      </c>
      <c r="E62" s="1" t="s">
        <v>74</v>
      </c>
      <c r="F62" s="2"/>
      <c r="G62" s="2"/>
      <c r="H62" s="2"/>
      <c r="I62" s="2"/>
      <c r="J62" s="2">
        <v>0</v>
      </c>
      <c r="K62" s="2"/>
      <c r="L62" s="2"/>
      <c r="M62" t="s">
        <v>482</v>
      </c>
      <c r="N62" s="2">
        <v>13.02</v>
      </c>
      <c r="O62">
        <v>1040</v>
      </c>
      <c r="P62" s="2">
        <v>7</v>
      </c>
      <c r="Q62" s="23">
        <f>LOG10(Table14[[#This Row],[IFNa2]])</f>
        <v>1.1146109842321732</v>
      </c>
      <c r="R62" s="2">
        <v>7</v>
      </c>
      <c r="S62" s="23">
        <v>0</v>
      </c>
    </row>
    <row r="63" spans="1:19" x14ac:dyDescent="0.25">
      <c r="A63">
        <v>1040</v>
      </c>
      <c r="B63" s="1" t="s">
        <v>143</v>
      </c>
      <c r="C63" s="2">
        <v>12</v>
      </c>
      <c r="D63" s="2" t="s">
        <v>468</v>
      </c>
      <c r="E63" s="1" t="s">
        <v>74</v>
      </c>
      <c r="F63" s="2"/>
      <c r="G63" s="2"/>
      <c r="H63" s="2"/>
      <c r="I63" s="2"/>
      <c r="J63" s="2">
        <v>0</v>
      </c>
      <c r="K63" s="3"/>
      <c r="L63" s="2"/>
      <c r="M63" t="s">
        <v>482</v>
      </c>
      <c r="N63" s="2">
        <v>12.52</v>
      </c>
      <c r="O63">
        <v>1040</v>
      </c>
      <c r="P63" s="2">
        <v>12</v>
      </c>
      <c r="Q63" s="23">
        <f>LOG10(Table14[[#This Row],[IFNa2]])</f>
        <v>1.0976043288744108</v>
      </c>
      <c r="R63" s="2">
        <v>12</v>
      </c>
      <c r="S63" s="23">
        <v>0</v>
      </c>
    </row>
    <row r="64" spans="1:19" x14ac:dyDescent="0.25">
      <c r="A64">
        <v>1040</v>
      </c>
      <c r="B64" s="1" t="s">
        <v>143</v>
      </c>
      <c r="C64" s="2">
        <v>29</v>
      </c>
      <c r="D64" s="2" t="s">
        <v>468</v>
      </c>
      <c r="E64" s="1" t="s">
        <v>74</v>
      </c>
      <c r="F64" s="2"/>
      <c r="G64" s="1"/>
      <c r="H64" s="2"/>
      <c r="I64" s="2"/>
      <c r="J64" s="2">
        <v>0</v>
      </c>
      <c r="K64" s="2"/>
      <c r="L64" s="2"/>
      <c r="M64" t="s">
        <v>482</v>
      </c>
      <c r="N64" s="2">
        <v>5.86</v>
      </c>
      <c r="O64">
        <v>1040</v>
      </c>
      <c r="P64" s="2">
        <v>29</v>
      </c>
      <c r="Q64" s="23">
        <f>LOG10(Table14[[#This Row],[IFNa2]])</f>
        <v>0.7678976160180907</v>
      </c>
      <c r="R64" s="2">
        <v>29</v>
      </c>
      <c r="S64" s="23">
        <v>0</v>
      </c>
    </row>
    <row r="65" spans="1:19" x14ac:dyDescent="0.25">
      <c r="A65">
        <v>1041</v>
      </c>
      <c r="B65" s="1" t="s">
        <v>144</v>
      </c>
      <c r="C65" s="2">
        <v>0</v>
      </c>
      <c r="D65" s="2" t="s">
        <v>468</v>
      </c>
      <c r="E65" s="1" t="s">
        <v>74</v>
      </c>
      <c r="F65" s="2"/>
      <c r="G65" s="1"/>
      <c r="H65" s="1"/>
      <c r="I65" s="2"/>
      <c r="J65" s="2"/>
      <c r="K65" s="2"/>
      <c r="L65" s="1"/>
      <c r="M65" s="2"/>
      <c r="N65" s="2">
        <v>6.69</v>
      </c>
      <c r="O65">
        <v>1041</v>
      </c>
      <c r="P65" s="2">
        <v>0</v>
      </c>
      <c r="Q65" s="23">
        <f>LOG10(Table14[[#This Row],[IFNa2]])</f>
        <v>0.82542611776782315</v>
      </c>
      <c r="R65" s="1"/>
      <c r="S65" s="23" t="e">
        <f>LOG10(Table14[[#This Row],[Viral Copy '#]])</f>
        <v>#NUM!</v>
      </c>
    </row>
    <row r="66" spans="1:19" x14ac:dyDescent="0.25">
      <c r="A66">
        <v>1042</v>
      </c>
      <c r="B66" s="1" t="s">
        <v>145</v>
      </c>
      <c r="C66" s="2">
        <v>0</v>
      </c>
      <c r="D66" s="2" t="s">
        <v>468</v>
      </c>
      <c r="E66" s="1" t="s">
        <v>74</v>
      </c>
      <c r="F66">
        <v>1042</v>
      </c>
      <c r="H66">
        <v>0</v>
      </c>
      <c r="I66">
        <v>0</v>
      </c>
      <c r="J66">
        <v>76.287553787231445</v>
      </c>
      <c r="K66">
        <v>3</v>
      </c>
      <c r="L66" t="s">
        <v>481</v>
      </c>
      <c r="M66" t="s">
        <v>482</v>
      </c>
      <c r="N66" s="3">
        <v>38.28</v>
      </c>
      <c r="O66">
        <v>1042</v>
      </c>
      <c r="P66" s="2">
        <v>0</v>
      </c>
      <c r="Q66" s="23">
        <f>LOG10(Table14[[#This Row],[IFNa2]])</f>
        <v>1.5829719291048059</v>
      </c>
      <c r="R66">
        <v>0</v>
      </c>
      <c r="S66" s="23">
        <f>LOG10(Table14[[#This Row],[Viral Copy '#]])</f>
        <v>1.8824536891680193</v>
      </c>
    </row>
    <row r="67" spans="1:19" x14ac:dyDescent="0.25">
      <c r="A67">
        <v>1042</v>
      </c>
      <c r="B67" s="1" t="s">
        <v>145</v>
      </c>
      <c r="C67" s="2">
        <v>2</v>
      </c>
      <c r="D67" s="2" t="s">
        <v>468</v>
      </c>
      <c r="E67" s="1" t="s">
        <v>74</v>
      </c>
      <c r="F67">
        <v>1042</v>
      </c>
      <c r="H67">
        <v>2</v>
      </c>
      <c r="I67">
        <v>3</v>
      </c>
      <c r="J67">
        <v>32.89539909362793</v>
      </c>
      <c r="K67">
        <v>3</v>
      </c>
      <c r="L67" t="s">
        <v>481</v>
      </c>
      <c r="M67" t="s">
        <v>482</v>
      </c>
      <c r="N67" s="2">
        <v>30.52</v>
      </c>
      <c r="O67">
        <v>1042</v>
      </c>
      <c r="P67" s="2">
        <v>2</v>
      </c>
      <c r="Q67" s="23">
        <f>LOG10(Table14[[#This Row],[IFNa2]])</f>
        <v>1.4845845292828428</v>
      </c>
      <c r="R67">
        <v>2</v>
      </c>
      <c r="S67" s="23">
        <f>LOG10(Table14[[#This Row],[Viral Copy '#]])</f>
        <v>1.5171351597135649</v>
      </c>
    </row>
    <row r="68" spans="1:19" x14ac:dyDescent="0.25">
      <c r="A68">
        <v>1042</v>
      </c>
      <c r="B68" s="1" t="s">
        <v>145</v>
      </c>
      <c r="C68" s="2">
        <v>7</v>
      </c>
      <c r="D68" s="2" t="s">
        <v>468</v>
      </c>
      <c r="E68" s="1" t="s">
        <v>74</v>
      </c>
      <c r="F68" s="2"/>
      <c r="G68" s="2"/>
      <c r="H68" s="2"/>
      <c r="I68" s="2"/>
      <c r="J68" s="2">
        <v>0</v>
      </c>
      <c r="K68" s="2"/>
      <c r="L68" s="2"/>
      <c r="M68" t="s">
        <v>482</v>
      </c>
      <c r="N68" s="2">
        <v>5.63</v>
      </c>
      <c r="O68">
        <v>1042</v>
      </c>
      <c r="P68" s="2">
        <v>7</v>
      </c>
      <c r="Q68" s="23">
        <f>LOG10(Table14[[#This Row],[IFNa2]])</f>
        <v>0.75050839485134624</v>
      </c>
      <c r="R68" s="2">
        <v>7</v>
      </c>
      <c r="S68" s="23">
        <v>0</v>
      </c>
    </row>
    <row r="69" spans="1:19" x14ac:dyDescent="0.25">
      <c r="A69">
        <v>1042</v>
      </c>
      <c r="B69" s="1" t="s">
        <v>145</v>
      </c>
      <c r="C69" s="2">
        <v>9</v>
      </c>
      <c r="D69" s="2" t="s">
        <v>468</v>
      </c>
      <c r="E69" s="1" t="s">
        <v>74</v>
      </c>
      <c r="F69" s="3"/>
      <c r="G69" s="3"/>
      <c r="H69" s="3"/>
      <c r="I69" s="3"/>
      <c r="J69" s="3">
        <v>0</v>
      </c>
      <c r="K69" s="3"/>
      <c r="L69" s="2"/>
      <c r="M69" t="s">
        <v>482</v>
      </c>
      <c r="N69" s="4">
        <v>2.06</v>
      </c>
      <c r="O69">
        <v>1042</v>
      </c>
      <c r="P69" s="2">
        <v>9</v>
      </c>
      <c r="Q69" s="23">
        <f>LOG10(Table14[[#This Row],[IFNa2]])</f>
        <v>0.31386722036915343</v>
      </c>
      <c r="R69" s="2">
        <v>9</v>
      </c>
      <c r="S69" s="23">
        <v>0</v>
      </c>
    </row>
    <row r="70" spans="1:19" x14ac:dyDescent="0.25">
      <c r="A70">
        <v>1042</v>
      </c>
      <c r="B70" s="1" t="s">
        <v>145</v>
      </c>
      <c r="C70" s="2">
        <v>30</v>
      </c>
      <c r="D70" s="2" t="s">
        <v>468</v>
      </c>
      <c r="E70" s="1" t="s">
        <v>74</v>
      </c>
      <c r="F70" s="2"/>
      <c r="G70" s="1"/>
      <c r="H70" s="2"/>
      <c r="I70" s="2"/>
      <c r="J70" s="2">
        <v>0</v>
      </c>
      <c r="K70" s="2"/>
      <c r="L70" s="2"/>
      <c r="M70" t="s">
        <v>482</v>
      </c>
      <c r="N70" s="2">
        <v>7.8</v>
      </c>
      <c r="O70">
        <v>1042</v>
      </c>
      <c r="P70" s="2">
        <v>30</v>
      </c>
      <c r="Q70" s="23">
        <f>LOG10(Table14[[#This Row],[IFNa2]])</f>
        <v>0.89209460269048035</v>
      </c>
      <c r="R70" s="2">
        <v>30</v>
      </c>
      <c r="S70" s="23">
        <v>0</v>
      </c>
    </row>
    <row r="71" spans="1:19" x14ac:dyDescent="0.25">
      <c r="A71">
        <v>1043</v>
      </c>
      <c r="B71" s="1" t="s">
        <v>146</v>
      </c>
      <c r="C71" s="2">
        <v>0</v>
      </c>
      <c r="D71" s="2" t="s">
        <v>468</v>
      </c>
      <c r="E71" s="1" t="s">
        <v>74</v>
      </c>
      <c r="F71" s="1"/>
      <c r="G71" s="1"/>
      <c r="H71" s="1"/>
      <c r="I71" s="1"/>
      <c r="J71" s="1"/>
      <c r="K71" s="1"/>
      <c r="L71" s="1"/>
      <c r="M71" s="2"/>
      <c r="N71" s="1">
        <v>4.0199999999999996</v>
      </c>
      <c r="O71">
        <v>1043</v>
      </c>
      <c r="P71" s="2">
        <v>0</v>
      </c>
      <c r="Q71" s="23">
        <f>LOG10(Table14[[#This Row],[IFNa2]])</f>
        <v>0.60422605308446997</v>
      </c>
      <c r="R71" s="1"/>
      <c r="S71" s="23" t="e">
        <f>LOG10(Table14[[#This Row],[Viral Copy '#]])</f>
        <v>#NUM!</v>
      </c>
    </row>
    <row r="72" spans="1:19" x14ac:dyDescent="0.25">
      <c r="A72">
        <v>1044</v>
      </c>
      <c r="B72" s="1" t="s">
        <v>147</v>
      </c>
      <c r="C72" s="2">
        <v>0</v>
      </c>
      <c r="D72" s="2" t="s">
        <v>468</v>
      </c>
      <c r="E72" s="1" t="s">
        <v>74</v>
      </c>
      <c r="F72" s="1"/>
      <c r="G72" s="1"/>
      <c r="H72" s="1"/>
      <c r="I72" s="1"/>
      <c r="J72" s="1"/>
      <c r="K72" s="1"/>
      <c r="L72" s="1"/>
      <c r="M72" s="1"/>
      <c r="N72" s="1">
        <v>4.0199999999999996</v>
      </c>
      <c r="O72">
        <v>1044</v>
      </c>
      <c r="P72" s="2">
        <v>0</v>
      </c>
      <c r="Q72" s="23">
        <f>LOG10(Table14[[#This Row],[IFNa2]])</f>
        <v>0.60422605308446997</v>
      </c>
      <c r="R72" s="1"/>
      <c r="S72" s="23" t="e">
        <f>LOG10(Table14[[#This Row],[Viral Copy '#]])</f>
        <v>#NUM!</v>
      </c>
    </row>
    <row r="73" spans="1:19" x14ac:dyDescent="0.25">
      <c r="A73">
        <v>1045</v>
      </c>
      <c r="B73" s="1" t="s">
        <v>148</v>
      </c>
      <c r="C73" s="2">
        <v>0</v>
      </c>
      <c r="D73" s="2" t="s">
        <v>468</v>
      </c>
      <c r="E73" s="1" t="s">
        <v>74</v>
      </c>
      <c r="F73" s="1"/>
      <c r="G73" s="1"/>
      <c r="H73" s="1"/>
      <c r="I73" s="1"/>
      <c r="J73" s="1"/>
      <c r="K73" s="1"/>
      <c r="L73" s="1"/>
      <c r="M73" s="1"/>
      <c r="N73" s="1">
        <v>4.0199999999999996</v>
      </c>
      <c r="O73">
        <v>1045</v>
      </c>
      <c r="P73" s="2">
        <v>0</v>
      </c>
      <c r="Q73" s="23">
        <f>LOG10(Table14[[#This Row],[IFNa2]])</f>
        <v>0.60422605308446997</v>
      </c>
      <c r="R73" s="1"/>
      <c r="S73" s="23" t="e">
        <f>LOG10(Table14[[#This Row],[Viral Copy '#]])</f>
        <v>#NUM!</v>
      </c>
    </row>
    <row r="74" spans="1:19" x14ac:dyDescent="0.25">
      <c r="A74">
        <v>1046</v>
      </c>
      <c r="B74" s="1" t="s">
        <v>149</v>
      </c>
      <c r="C74" s="2">
        <v>0</v>
      </c>
      <c r="D74" s="2" t="s">
        <v>468</v>
      </c>
      <c r="E74" s="1" t="s">
        <v>74</v>
      </c>
      <c r="F74" s="1"/>
      <c r="G74" s="1"/>
      <c r="H74" s="1"/>
      <c r="I74" s="1"/>
      <c r="J74" s="1"/>
      <c r="K74" s="1"/>
      <c r="L74" s="1"/>
      <c r="M74" s="2"/>
      <c r="N74" s="1">
        <v>4.0199999999999996</v>
      </c>
      <c r="O74">
        <v>1046</v>
      </c>
      <c r="P74" s="2">
        <v>0</v>
      </c>
      <c r="Q74" s="23">
        <f>LOG10(Table14[[#This Row],[IFNa2]])</f>
        <v>0.60422605308446997</v>
      </c>
      <c r="R74" s="1"/>
      <c r="S74" s="23" t="e">
        <f>LOG10(Table14[[#This Row],[Viral Copy '#]])</f>
        <v>#NUM!</v>
      </c>
    </row>
    <row r="75" spans="1:19" x14ac:dyDescent="0.25">
      <c r="A75">
        <v>1047</v>
      </c>
      <c r="B75" s="1" t="s">
        <v>150</v>
      </c>
      <c r="C75" s="2">
        <v>0</v>
      </c>
      <c r="D75" s="2" t="s">
        <v>468</v>
      </c>
      <c r="E75" s="1" t="s">
        <v>74</v>
      </c>
      <c r="F75" s="2"/>
      <c r="G75" s="1"/>
      <c r="H75" s="2"/>
      <c r="I75" s="2"/>
      <c r="J75" s="2"/>
      <c r="K75" s="2"/>
      <c r="L75" s="2"/>
      <c r="M75" s="2"/>
      <c r="N75" s="2">
        <v>9.56</v>
      </c>
      <c r="O75">
        <v>1047</v>
      </c>
      <c r="P75" s="2">
        <v>0</v>
      </c>
      <c r="Q75" s="23">
        <f>LOG10(Table14[[#This Row],[IFNa2]])</f>
        <v>0.98045789227610014</v>
      </c>
      <c r="R75" s="2"/>
      <c r="S75" s="23" t="e">
        <f>LOG10(Table14[[#This Row],[Viral Copy '#]])</f>
        <v>#NUM!</v>
      </c>
    </row>
    <row r="76" spans="1:19" x14ac:dyDescent="0.25">
      <c r="A76">
        <v>1047</v>
      </c>
      <c r="B76" s="1" t="s">
        <v>150</v>
      </c>
      <c r="C76" s="2">
        <v>2</v>
      </c>
      <c r="D76" s="2" t="s">
        <v>468</v>
      </c>
      <c r="E76" s="1" t="s">
        <v>74</v>
      </c>
      <c r="F76" s="2"/>
      <c r="G76" s="1"/>
      <c r="H76" s="2"/>
      <c r="I76" s="2"/>
      <c r="J76" s="2"/>
      <c r="K76" s="2"/>
      <c r="L76" s="2"/>
      <c r="M76" s="2"/>
      <c r="N76" s="2">
        <v>24.63</v>
      </c>
      <c r="O76">
        <v>1047</v>
      </c>
      <c r="P76" s="2">
        <v>2</v>
      </c>
      <c r="Q76" s="23">
        <f>LOG10(Table14[[#This Row],[IFNa2]])</f>
        <v>1.3914644118391033</v>
      </c>
      <c r="R76" s="2"/>
      <c r="S76" s="23" t="e">
        <f>LOG10(Table14[[#This Row],[Viral Copy '#]])</f>
        <v>#NUM!</v>
      </c>
    </row>
    <row r="77" spans="1:19" x14ac:dyDescent="0.25">
      <c r="A77">
        <v>1048</v>
      </c>
      <c r="B77" s="1" t="s">
        <v>151</v>
      </c>
      <c r="C77" s="2">
        <v>0</v>
      </c>
      <c r="D77" s="2" t="s">
        <v>468</v>
      </c>
      <c r="E77" s="1" t="s">
        <v>74</v>
      </c>
      <c r="F77" s="2"/>
      <c r="G77" s="1"/>
      <c r="H77" s="1"/>
      <c r="I77" s="2"/>
      <c r="J77" s="1"/>
      <c r="K77" s="2"/>
      <c r="L77" s="1"/>
      <c r="M77" s="2"/>
      <c r="N77" s="2">
        <v>19.920000000000002</v>
      </c>
      <c r="O77">
        <v>1048</v>
      </c>
      <c r="P77" s="2">
        <v>0</v>
      </c>
      <c r="Q77" s="23">
        <f>LOG10(Table14[[#This Row],[IFNa2]])</f>
        <v>1.2992893340876799</v>
      </c>
      <c r="R77" s="1"/>
      <c r="S77" s="23" t="e">
        <f>LOG10(Table14[[#This Row],[Viral Copy '#]])</f>
        <v>#NUM!</v>
      </c>
    </row>
    <row r="78" spans="1:19" x14ac:dyDescent="0.25">
      <c r="A78">
        <v>1049</v>
      </c>
      <c r="B78" s="1" t="s">
        <v>152</v>
      </c>
      <c r="C78" s="2">
        <v>0</v>
      </c>
      <c r="D78" s="2" t="s">
        <v>468</v>
      </c>
      <c r="E78" s="1" t="s">
        <v>74</v>
      </c>
      <c r="F78" s="2"/>
      <c r="G78" s="1"/>
      <c r="H78" s="1"/>
      <c r="I78" s="1"/>
      <c r="J78" s="1"/>
      <c r="K78" s="2"/>
      <c r="L78" s="1"/>
      <c r="M78" s="2"/>
      <c r="N78" s="2">
        <v>5.46</v>
      </c>
      <c r="O78">
        <v>1049</v>
      </c>
      <c r="P78" s="2">
        <v>0</v>
      </c>
      <c r="Q78" s="23">
        <f>LOG10(Table14[[#This Row],[IFNa2]])</f>
        <v>0.73719264270473728</v>
      </c>
      <c r="R78" s="1"/>
      <c r="S78" s="23" t="e">
        <f>LOG10(Table14[[#This Row],[Viral Copy '#]])</f>
        <v>#NUM!</v>
      </c>
    </row>
    <row r="79" spans="1:19" x14ac:dyDescent="0.25">
      <c r="A79">
        <v>1050</v>
      </c>
      <c r="B79" s="1" t="s">
        <v>153</v>
      </c>
      <c r="C79" s="2">
        <v>0</v>
      </c>
      <c r="D79" s="2" t="s">
        <v>468</v>
      </c>
      <c r="E79" s="1" t="s">
        <v>74</v>
      </c>
      <c r="F79" s="2"/>
      <c r="G79" s="1"/>
      <c r="H79" s="1"/>
      <c r="I79" s="1"/>
      <c r="J79" s="1"/>
      <c r="K79" s="1"/>
      <c r="L79" s="1"/>
      <c r="M79" s="2"/>
      <c r="N79" s="2">
        <v>6.69</v>
      </c>
      <c r="O79">
        <v>1050</v>
      </c>
      <c r="P79" s="2">
        <v>0</v>
      </c>
      <c r="Q79" s="23">
        <f>LOG10(Table14[[#This Row],[IFNa2]])</f>
        <v>0.82542611776782315</v>
      </c>
      <c r="R79" s="1"/>
      <c r="S79" s="23" t="e">
        <f>LOG10(Table14[[#This Row],[Viral Copy '#]])</f>
        <v>#NUM!</v>
      </c>
    </row>
    <row r="80" spans="1:19" x14ac:dyDescent="0.25">
      <c r="A80">
        <v>1051</v>
      </c>
      <c r="B80" s="1" t="s">
        <v>154</v>
      </c>
      <c r="C80" s="2">
        <v>0</v>
      </c>
      <c r="D80" s="2" t="s">
        <v>468</v>
      </c>
      <c r="E80" s="1" t="s">
        <v>74</v>
      </c>
      <c r="F80" s="2"/>
      <c r="G80" s="1"/>
      <c r="H80" s="1"/>
      <c r="I80" s="1"/>
      <c r="J80" s="1"/>
      <c r="K80" s="2"/>
      <c r="L80" s="1"/>
      <c r="M80" s="2"/>
      <c r="N80" s="1">
        <v>4.0199999999999996</v>
      </c>
      <c r="O80">
        <v>1051</v>
      </c>
      <c r="P80" s="2">
        <v>0</v>
      </c>
      <c r="Q80" s="23">
        <f>LOG10(Table14[[#This Row],[IFNa2]])</f>
        <v>0.60422605308446997</v>
      </c>
      <c r="R80" s="1"/>
      <c r="S80" s="23" t="e">
        <f>LOG10(Table14[[#This Row],[Viral Copy '#]])</f>
        <v>#NUM!</v>
      </c>
    </row>
    <row r="81" spans="1:19" x14ac:dyDescent="0.25">
      <c r="A81">
        <v>1052</v>
      </c>
      <c r="B81" s="1" t="s">
        <v>155</v>
      </c>
      <c r="C81" s="2">
        <v>0</v>
      </c>
      <c r="D81" s="2" t="s">
        <v>468</v>
      </c>
      <c r="E81" s="1" t="s">
        <v>74</v>
      </c>
      <c r="F81">
        <v>1052</v>
      </c>
      <c r="H81">
        <v>0</v>
      </c>
      <c r="I81">
        <v>0</v>
      </c>
      <c r="J81">
        <v>1096.4041341145833</v>
      </c>
      <c r="K81">
        <v>6</v>
      </c>
      <c r="L81" t="s">
        <v>481</v>
      </c>
      <c r="M81" t="s">
        <v>482</v>
      </c>
      <c r="N81" s="2">
        <v>110.44</v>
      </c>
      <c r="O81">
        <v>1052</v>
      </c>
      <c r="P81" s="2">
        <v>0</v>
      </c>
      <c r="Q81" s="23">
        <f>LOG10(Table14[[#This Row],[IFNa2]])</f>
        <v>2.0431263979672254</v>
      </c>
      <c r="R81">
        <v>0</v>
      </c>
      <c r="S81" s="23">
        <f>LOG10(Table14[[#This Row],[Viral Copy '#]])</f>
        <v>3.0399706644265323</v>
      </c>
    </row>
    <row r="82" spans="1:19" x14ac:dyDescent="0.25">
      <c r="A82">
        <v>1052</v>
      </c>
      <c r="B82" s="1" t="s">
        <v>155</v>
      </c>
      <c r="C82" s="2">
        <v>5</v>
      </c>
      <c r="D82" s="2" t="s">
        <v>468</v>
      </c>
      <c r="E82" s="1" t="s">
        <v>74</v>
      </c>
      <c r="F82">
        <v>1052</v>
      </c>
      <c r="H82">
        <v>5</v>
      </c>
      <c r="I82">
        <v>7</v>
      </c>
      <c r="J82">
        <v>26.478551228841145</v>
      </c>
      <c r="K82">
        <v>6</v>
      </c>
      <c r="L82" t="s">
        <v>481</v>
      </c>
      <c r="M82" t="s">
        <v>482</v>
      </c>
      <c r="N82" s="2">
        <v>76.010000000000005</v>
      </c>
      <c r="O82">
        <v>1052</v>
      </c>
      <c r="P82" s="2">
        <v>5</v>
      </c>
      <c r="Q82" s="23">
        <f>LOG10(Table14[[#This Row],[IFNa2]])</f>
        <v>1.8808707325324234</v>
      </c>
      <c r="R82">
        <v>5</v>
      </c>
      <c r="S82" s="23">
        <f>LOG10(Table14[[#This Row],[Viral Copy '#]])</f>
        <v>1.4228942190405989</v>
      </c>
    </row>
    <row r="83" spans="1:19" x14ac:dyDescent="0.25">
      <c r="A83">
        <v>1052</v>
      </c>
      <c r="B83" s="1" t="s">
        <v>155</v>
      </c>
      <c r="C83" s="2">
        <v>8</v>
      </c>
      <c r="D83" s="2" t="s">
        <v>468</v>
      </c>
      <c r="E83" s="1" t="s">
        <v>74</v>
      </c>
      <c r="F83" s="2"/>
      <c r="G83" s="2"/>
      <c r="H83" s="2"/>
      <c r="I83" s="2"/>
      <c r="J83" s="2">
        <v>0</v>
      </c>
      <c r="K83" s="2"/>
      <c r="L83" s="2"/>
      <c r="M83" t="s">
        <v>482</v>
      </c>
      <c r="N83" s="2">
        <v>22.2</v>
      </c>
      <c r="O83">
        <v>1052</v>
      </c>
      <c r="P83" s="2">
        <v>8</v>
      </c>
      <c r="Q83" s="23">
        <f>LOG10(Table14[[#This Row],[IFNa2]])</f>
        <v>1.3463529744506386</v>
      </c>
      <c r="R83" s="2">
        <v>8</v>
      </c>
      <c r="S83" s="23">
        <v>0</v>
      </c>
    </row>
    <row r="84" spans="1:19" x14ac:dyDescent="0.25">
      <c r="A84">
        <v>1052</v>
      </c>
      <c r="B84" s="1" t="s">
        <v>155</v>
      </c>
      <c r="C84" s="2">
        <v>12</v>
      </c>
      <c r="D84" s="2" t="s">
        <v>468</v>
      </c>
      <c r="E84" s="1" t="s">
        <v>74</v>
      </c>
      <c r="F84" s="2"/>
      <c r="G84" s="2"/>
      <c r="H84" s="2"/>
      <c r="I84" s="2"/>
      <c r="J84" s="2">
        <v>0</v>
      </c>
      <c r="K84" s="2"/>
      <c r="L84" s="2"/>
      <c r="M84" t="s">
        <v>482</v>
      </c>
      <c r="N84" s="2">
        <v>59.9</v>
      </c>
      <c r="O84">
        <v>1052</v>
      </c>
      <c r="P84" s="2">
        <v>12</v>
      </c>
      <c r="Q84" s="23">
        <f>LOG10(Table14[[#This Row],[IFNa2]])</f>
        <v>1.7774268223893113</v>
      </c>
      <c r="R84" s="2">
        <v>12</v>
      </c>
      <c r="S84" s="23">
        <v>0</v>
      </c>
    </row>
    <row r="85" spans="1:19" x14ac:dyDescent="0.25">
      <c r="A85">
        <v>1052</v>
      </c>
      <c r="B85" s="1" t="s">
        <v>155</v>
      </c>
      <c r="C85" s="2">
        <v>32</v>
      </c>
      <c r="D85" s="2" t="s">
        <v>468</v>
      </c>
      <c r="E85" s="1" t="s">
        <v>74</v>
      </c>
      <c r="F85" s="2"/>
      <c r="G85" s="2"/>
      <c r="H85" s="2"/>
      <c r="I85" s="2"/>
      <c r="J85" s="2">
        <v>0</v>
      </c>
      <c r="K85" s="2"/>
      <c r="L85" s="2"/>
      <c r="M85" t="s">
        <v>482</v>
      </c>
      <c r="N85" s="2">
        <v>62.23</v>
      </c>
      <c r="O85">
        <v>1052</v>
      </c>
      <c r="P85" s="2">
        <v>32</v>
      </c>
      <c r="Q85" s="23">
        <f>LOG10(Table14[[#This Row],[IFNa2]])</f>
        <v>1.7939998009844704</v>
      </c>
      <c r="R85" s="2">
        <v>32</v>
      </c>
      <c r="S85" s="23">
        <v>0</v>
      </c>
    </row>
    <row r="86" spans="1:19" x14ac:dyDescent="0.25">
      <c r="A86">
        <v>1053</v>
      </c>
      <c r="B86" s="1" t="s">
        <v>156</v>
      </c>
      <c r="C86" s="2">
        <v>0</v>
      </c>
      <c r="D86" s="2" t="s">
        <v>468</v>
      </c>
      <c r="E86" s="1" t="s">
        <v>74</v>
      </c>
      <c r="F86" s="2"/>
      <c r="G86" s="1"/>
      <c r="H86" s="1"/>
      <c r="I86" s="2"/>
      <c r="J86" s="2"/>
      <c r="K86" s="2"/>
      <c r="L86" s="1"/>
      <c r="M86" s="2"/>
      <c r="N86" s="1">
        <v>4.0199999999999996</v>
      </c>
      <c r="O86">
        <v>1053</v>
      </c>
      <c r="P86" s="2">
        <v>0</v>
      </c>
      <c r="Q86" s="23">
        <f>LOG10(Table14[[#This Row],[IFNa2]])</f>
        <v>0.60422605308446997</v>
      </c>
      <c r="R86" s="1"/>
      <c r="S86" s="23" t="e">
        <f>LOG10(Table14[[#This Row],[Viral Copy '#]])</f>
        <v>#NUM!</v>
      </c>
    </row>
    <row r="87" spans="1:19" x14ac:dyDescent="0.25">
      <c r="A87">
        <v>1054</v>
      </c>
      <c r="B87" s="1" t="s">
        <v>157</v>
      </c>
      <c r="C87" s="2">
        <v>0</v>
      </c>
      <c r="D87" s="2" t="s">
        <v>468</v>
      </c>
      <c r="E87" s="1" t="s">
        <v>74</v>
      </c>
      <c r="F87" s="2"/>
      <c r="G87" s="1"/>
      <c r="H87" s="2"/>
      <c r="I87" s="2"/>
      <c r="J87" s="2"/>
      <c r="K87" s="2"/>
      <c r="L87" s="2"/>
      <c r="M87" s="2"/>
      <c r="N87" s="2">
        <v>22.61</v>
      </c>
      <c r="O87">
        <v>1054</v>
      </c>
      <c r="P87" s="2">
        <v>0</v>
      </c>
      <c r="Q87" s="23">
        <f>LOG10(Table14[[#This Row],[IFNa2]])</f>
        <v>1.3543005623453597</v>
      </c>
      <c r="R87" s="2"/>
      <c r="S87" s="23" t="e">
        <f>LOG10(Table14[[#This Row],[Viral Copy '#]])</f>
        <v>#NUM!</v>
      </c>
    </row>
    <row r="88" spans="1:19" x14ac:dyDescent="0.25">
      <c r="A88">
        <v>1055</v>
      </c>
      <c r="B88" s="1" t="s">
        <v>158</v>
      </c>
      <c r="C88" s="2">
        <v>0</v>
      </c>
      <c r="D88" s="2" t="s">
        <v>468</v>
      </c>
      <c r="E88" s="1" t="s">
        <v>74</v>
      </c>
      <c r="F88" s="2"/>
      <c r="G88" s="2"/>
      <c r="H88" s="2"/>
      <c r="I88" s="2"/>
      <c r="J88" s="2"/>
      <c r="K88" s="2"/>
      <c r="L88" s="2"/>
      <c r="M88" s="2"/>
      <c r="N88" s="2">
        <v>40.36</v>
      </c>
      <c r="O88">
        <v>1055</v>
      </c>
      <c r="P88" s="2">
        <v>0</v>
      </c>
      <c r="Q88" s="23">
        <f>LOG10(Table14[[#This Row],[IFNa2]])</f>
        <v>1.6059511575648728</v>
      </c>
      <c r="R88" s="2"/>
      <c r="S88" s="23" t="e">
        <f>LOG10(Table14[[#This Row],[Viral Copy '#]])</f>
        <v>#NUM!</v>
      </c>
    </row>
    <row r="89" spans="1:19" x14ac:dyDescent="0.25">
      <c r="A89">
        <v>1056</v>
      </c>
      <c r="B89" s="1" t="s">
        <v>159</v>
      </c>
      <c r="C89" s="2">
        <v>0</v>
      </c>
      <c r="D89" s="2" t="s">
        <v>468</v>
      </c>
      <c r="E89" s="1" t="s">
        <v>74</v>
      </c>
      <c r="F89">
        <v>1056</v>
      </c>
      <c r="H89">
        <v>0</v>
      </c>
      <c r="I89">
        <v>0</v>
      </c>
      <c r="J89">
        <v>1378.561787923177</v>
      </c>
      <c r="K89">
        <v>5</v>
      </c>
      <c r="L89" t="s">
        <v>481</v>
      </c>
      <c r="M89" t="s">
        <v>482</v>
      </c>
      <c r="N89" s="3">
        <v>36.64</v>
      </c>
      <c r="O89">
        <v>1056</v>
      </c>
      <c r="P89" s="2">
        <v>0</v>
      </c>
      <c r="Q89" s="23">
        <f>LOG10(Table14[[#This Row],[IFNa2]])</f>
        <v>1.5639554649958127</v>
      </c>
      <c r="R89">
        <v>0</v>
      </c>
      <c r="S89" s="23">
        <f>LOG10(Table14[[#This Row],[Viral Copy '#]])</f>
        <v>3.1394262362036454</v>
      </c>
    </row>
    <row r="90" spans="1:19" x14ac:dyDescent="0.25">
      <c r="A90">
        <v>1056</v>
      </c>
      <c r="B90" s="1" t="s">
        <v>159</v>
      </c>
      <c r="C90" s="2">
        <v>4</v>
      </c>
      <c r="D90" s="2" t="s">
        <v>468</v>
      </c>
      <c r="E90" s="1" t="s">
        <v>74</v>
      </c>
      <c r="F90">
        <v>1056</v>
      </c>
      <c r="H90">
        <v>4</v>
      </c>
      <c r="I90">
        <v>3</v>
      </c>
      <c r="J90">
        <v>9.5266491572062169</v>
      </c>
      <c r="K90">
        <v>5</v>
      </c>
      <c r="L90" t="s">
        <v>481</v>
      </c>
      <c r="M90" t="s">
        <v>482</v>
      </c>
      <c r="N90" s="3">
        <v>19.690000000000001</v>
      </c>
      <c r="O90">
        <v>1056</v>
      </c>
      <c r="P90" s="2">
        <v>4</v>
      </c>
      <c r="Q90" s="23">
        <f>LOG10(Table14[[#This Row],[IFNa2]])</f>
        <v>1.2942457161381182</v>
      </c>
      <c r="R90">
        <v>4</v>
      </c>
      <c r="S90" s="23">
        <f>LOG10(Table14[[#This Row],[Viral Copy '#]])</f>
        <v>0.97894017152650215</v>
      </c>
    </row>
    <row r="91" spans="1:19" x14ac:dyDescent="0.25">
      <c r="A91">
        <v>1056</v>
      </c>
      <c r="B91" s="1" t="s">
        <v>159</v>
      </c>
      <c r="C91" s="2">
        <v>7</v>
      </c>
      <c r="D91" s="2" t="s">
        <v>468</v>
      </c>
      <c r="E91" s="1" t="s">
        <v>74</v>
      </c>
      <c r="F91" s="3"/>
      <c r="G91" s="3"/>
      <c r="H91" s="3"/>
      <c r="I91" s="3"/>
      <c r="J91" s="3">
        <v>0</v>
      </c>
      <c r="K91" s="3"/>
      <c r="L91" s="2"/>
      <c r="M91" t="s">
        <v>482</v>
      </c>
      <c r="N91" s="3"/>
      <c r="O91">
        <v>1056</v>
      </c>
      <c r="P91" s="2">
        <v>7</v>
      </c>
      <c r="Q91" s="23"/>
      <c r="R91" s="2">
        <v>7</v>
      </c>
      <c r="S91" s="23">
        <v>0</v>
      </c>
    </row>
    <row r="92" spans="1:19" x14ac:dyDescent="0.25">
      <c r="A92">
        <v>1056</v>
      </c>
      <c r="B92" s="1" t="s">
        <v>159</v>
      </c>
      <c r="C92" s="2">
        <v>28</v>
      </c>
      <c r="D92" s="2" t="s">
        <v>468</v>
      </c>
      <c r="E92" s="1" t="s">
        <v>74</v>
      </c>
      <c r="F92" s="3"/>
      <c r="G92" s="4"/>
      <c r="H92" s="3"/>
      <c r="I92" s="3"/>
      <c r="J92" s="3">
        <v>0</v>
      </c>
      <c r="K92" s="3"/>
      <c r="L92" s="2"/>
      <c r="M92" t="s">
        <v>482</v>
      </c>
      <c r="N92" s="3">
        <v>3.6</v>
      </c>
      <c r="O92">
        <v>1056</v>
      </c>
      <c r="P92" s="2">
        <v>28</v>
      </c>
      <c r="Q92" s="23">
        <f>LOG10(Table14[[#This Row],[IFNa2]])</f>
        <v>0.55630250076728727</v>
      </c>
      <c r="R92" s="2">
        <v>28</v>
      </c>
      <c r="S92" s="23">
        <v>0</v>
      </c>
    </row>
    <row r="93" spans="1:19" x14ac:dyDescent="0.25">
      <c r="A93">
        <v>1057</v>
      </c>
      <c r="B93" s="1" t="s">
        <v>160</v>
      </c>
      <c r="C93" s="2">
        <v>0</v>
      </c>
      <c r="D93" s="2" t="s">
        <v>468</v>
      </c>
      <c r="E93" s="1" t="s">
        <v>74</v>
      </c>
      <c r="F93">
        <v>1057</v>
      </c>
      <c r="G93">
        <v>1056</v>
      </c>
      <c r="H93">
        <v>0</v>
      </c>
      <c r="I93">
        <v>0</v>
      </c>
      <c r="J93">
        <v>160.16236877441406</v>
      </c>
      <c r="K93">
        <v>1</v>
      </c>
      <c r="L93" t="s">
        <v>481</v>
      </c>
      <c r="M93" s="2" t="s">
        <v>483</v>
      </c>
      <c r="N93" s="2">
        <v>4.2300000000000004</v>
      </c>
      <c r="O93">
        <v>1057</v>
      </c>
      <c r="P93" s="2">
        <v>0</v>
      </c>
      <c r="Q93" s="23">
        <f>LOG10(Table14[[#This Row],[IFNa2]])</f>
        <v>0.6263403673750424</v>
      </c>
      <c r="R93">
        <v>0</v>
      </c>
      <c r="S93" s="23">
        <f>LOG10(Table14[[#This Row],[Viral Copy '#]])</f>
        <v>2.2045604833248622</v>
      </c>
    </row>
    <row r="94" spans="1:19" x14ac:dyDescent="0.25">
      <c r="A94">
        <v>1057</v>
      </c>
      <c r="B94" s="1" t="s">
        <v>160</v>
      </c>
      <c r="C94" s="2">
        <v>4</v>
      </c>
      <c r="D94" s="2" t="s">
        <v>468</v>
      </c>
      <c r="E94" s="1" t="s">
        <v>74</v>
      </c>
      <c r="F94" s="2"/>
      <c r="G94" s="2"/>
      <c r="H94" s="2"/>
      <c r="I94" s="2"/>
      <c r="J94" s="2">
        <v>0</v>
      </c>
      <c r="K94" s="2"/>
      <c r="L94" s="2"/>
      <c r="M94" s="2" t="s">
        <v>483</v>
      </c>
      <c r="N94" s="2">
        <v>2.7</v>
      </c>
      <c r="O94">
        <v>1057</v>
      </c>
      <c r="P94" s="2">
        <v>4</v>
      </c>
      <c r="Q94" s="23">
        <f>LOG10(Table14[[#This Row],[IFNa2]])</f>
        <v>0.43136376415898736</v>
      </c>
      <c r="R94" s="2">
        <v>4</v>
      </c>
      <c r="S94" s="23">
        <v>0</v>
      </c>
    </row>
    <row r="95" spans="1:19" x14ac:dyDescent="0.25">
      <c r="A95">
        <v>1057</v>
      </c>
      <c r="B95" s="1" t="s">
        <v>160</v>
      </c>
      <c r="C95" s="2">
        <v>7</v>
      </c>
      <c r="D95" s="2" t="s">
        <v>468</v>
      </c>
      <c r="E95" s="1" t="s">
        <v>74</v>
      </c>
      <c r="F95" s="2"/>
      <c r="G95" s="2"/>
      <c r="H95" s="2"/>
      <c r="I95" s="2"/>
      <c r="J95" s="2">
        <v>0</v>
      </c>
      <c r="K95" s="2"/>
      <c r="L95" s="2"/>
      <c r="M95" s="2" t="s">
        <v>483</v>
      </c>
      <c r="N95" s="2">
        <v>8.5399999999999991</v>
      </c>
      <c r="O95">
        <v>1057</v>
      </c>
      <c r="P95" s="2">
        <v>7</v>
      </c>
      <c r="Q95" s="23">
        <f>LOG10(Table14[[#This Row],[IFNa2]])</f>
        <v>0.93145787068900499</v>
      </c>
      <c r="R95" s="2">
        <v>7</v>
      </c>
      <c r="S95" s="23">
        <v>0</v>
      </c>
    </row>
    <row r="96" spans="1:19" x14ac:dyDescent="0.25">
      <c r="A96">
        <v>1057</v>
      </c>
      <c r="B96" s="1" t="s">
        <v>160</v>
      </c>
      <c r="C96" s="2">
        <v>28</v>
      </c>
      <c r="D96" s="2" t="s">
        <v>468</v>
      </c>
      <c r="E96" s="1" t="s">
        <v>74</v>
      </c>
      <c r="F96" s="2"/>
      <c r="G96" s="1"/>
      <c r="H96" s="1"/>
      <c r="I96" s="1"/>
      <c r="J96" s="2">
        <v>0</v>
      </c>
      <c r="K96" s="2"/>
      <c r="L96" s="1"/>
      <c r="M96" s="2" t="s">
        <v>483</v>
      </c>
      <c r="N96" s="1">
        <v>2.16</v>
      </c>
      <c r="O96">
        <v>1057</v>
      </c>
      <c r="P96" s="2">
        <v>28</v>
      </c>
      <c r="Q96" s="23">
        <f>LOG10(Table14[[#This Row],[IFNa2]])</f>
        <v>0.3344537511509309</v>
      </c>
      <c r="R96" s="2">
        <v>28</v>
      </c>
      <c r="S96" s="23">
        <v>0</v>
      </c>
    </row>
    <row r="97" spans="1:19" x14ac:dyDescent="0.25">
      <c r="A97">
        <v>1058</v>
      </c>
      <c r="B97" s="1" t="s">
        <v>161</v>
      </c>
      <c r="C97" s="2">
        <v>0</v>
      </c>
      <c r="D97" s="2" t="s">
        <v>468</v>
      </c>
      <c r="E97" s="1" t="s">
        <v>74</v>
      </c>
      <c r="F97" s="2"/>
      <c r="G97" s="1"/>
      <c r="H97" s="1"/>
      <c r="I97" s="1"/>
      <c r="J97" s="2"/>
      <c r="K97" s="2"/>
      <c r="L97" s="1"/>
      <c r="M97" s="2"/>
      <c r="N97" s="2">
        <v>14.53</v>
      </c>
      <c r="O97">
        <v>1058</v>
      </c>
      <c r="P97" s="2">
        <v>0</v>
      </c>
      <c r="Q97" s="23">
        <f>LOG10(Table14[[#This Row],[IFNa2]])</f>
        <v>1.1622656142980214</v>
      </c>
      <c r="R97" s="1"/>
      <c r="S97" s="23" t="e">
        <f>LOG10(Table14[[#This Row],[Viral Copy '#]])</f>
        <v>#NUM!</v>
      </c>
    </row>
    <row r="98" spans="1:19" x14ac:dyDescent="0.25">
      <c r="A98">
        <v>1059</v>
      </c>
      <c r="B98" s="1" t="s">
        <v>162</v>
      </c>
      <c r="C98" s="2">
        <v>0</v>
      </c>
      <c r="D98" s="2" t="s">
        <v>468</v>
      </c>
      <c r="E98" s="1" t="s">
        <v>74</v>
      </c>
      <c r="F98" s="2"/>
      <c r="G98" s="1"/>
      <c r="H98" s="1"/>
      <c r="I98" s="1"/>
      <c r="J98" s="1"/>
      <c r="K98" s="1"/>
      <c r="L98" s="1"/>
      <c r="M98" s="2"/>
      <c r="N98" s="1">
        <v>4.0199999999999996</v>
      </c>
      <c r="O98">
        <v>1059</v>
      </c>
      <c r="P98" s="2">
        <v>0</v>
      </c>
      <c r="Q98" s="23">
        <f>LOG10(Table14[[#This Row],[IFNa2]])</f>
        <v>0.60422605308446997</v>
      </c>
      <c r="R98" s="1"/>
      <c r="S98" s="23" t="e">
        <f>LOG10(Table14[[#This Row],[Viral Copy '#]])</f>
        <v>#NUM!</v>
      </c>
    </row>
    <row r="99" spans="1:19" x14ac:dyDescent="0.25">
      <c r="A99">
        <v>1060</v>
      </c>
      <c r="B99" s="1" t="s">
        <v>163</v>
      </c>
      <c r="C99" s="2">
        <v>0</v>
      </c>
      <c r="D99" s="2" t="s">
        <v>468</v>
      </c>
      <c r="E99" s="1" t="s">
        <v>74</v>
      </c>
      <c r="F99">
        <v>1060</v>
      </c>
      <c r="H99">
        <v>0</v>
      </c>
      <c r="I99">
        <v>0</v>
      </c>
      <c r="J99">
        <v>6831.0498046875</v>
      </c>
      <c r="K99">
        <v>1</v>
      </c>
      <c r="L99" t="s">
        <v>481</v>
      </c>
      <c r="M99" t="s">
        <v>482</v>
      </c>
      <c r="N99" s="2">
        <v>5.51</v>
      </c>
      <c r="O99">
        <v>1060</v>
      </c>
      <c r="P99" s="2">
        <v>0</v>
      </c>
      <c r="Q99" s="23">
        <f>LOG10(Table14[[#This Row],[IFNa2]])</f>
        <v>0.74115159885178505</v>
      </c>
      <c r="R99">
        <v>0</v>
      </c>
      <c r="S99" s="23">
        <f>LOG10(Table14[[#This Row],[Viral Copy '#]])</f>
        <v>3.8344874517558423</v>
      </c>
    </row>
    <row r="100" spans="1:19" x14ac:dyDescent="0.25">
      <c r="A100">
        <v>1060</v>
      </c>
      <c r="B100" s="1" t="s">
        <v>163</v>
      </c>
      <c r="C100" s="2">
        <v>4</v>
      </c>
      <c r="D100" s="2" t="s">
        <v>468</v>
      </c>
      <c r="E100" s="1" t="s">
        <v>74</v>
      </c>
      <c r="F100" s="2"/>
      <c r="G100" s="1"/>
      <c r="H100" s="1"/>
      <c r="I100" s="1"/>
      <c r="J100" s="2">
        <v>0</v>
      </c>
      <c r="K100" s="2"/>
      <c r="L100" s="1"/>
      <c r="M100" t="s">
        <v>482</v>
      </c>
      <c r="N100" s="2">
        <v>4.46</v>
      </c>
      <c r="O100">
        <v>1060</v>
      </c>
      <c r="P100" s="2">
        <v>4</v>
      </c>
      <c r="Q100" s="23">
        <f>LOG10(Table14[[#This Row],[IFNa2]])</f>
        <v>0.64933485871214192</v>
      </c>
      <c r="R100" s="2">
        <v>4</v>
      </c>
      <c r="S100" s="23">
        <v>0</v>
      </c>
    </row>
    <row r="101" spans="1:19" x14ac:dyDescent="0.25">
      <c r="A101">
        <v>1060</v>
      </c>
      <c r="B101" s="1" t="s">
        <v>163</v>
      </c>
      <c r="C101" s="2">
        <v>7</v>
      </c>
      <c r="D101" s="2" t="s">
        <v>468</v>
      </c>
      <c r="E101" s="1" t="s">
        <v>74</v>
      </c>
      <c r="F101" s="1"/>
      <c r="G101" s="1"/>
      <c r="H101" s="1"/>
      <c r="I101" s="1"/>
      <c r="J101" s="1">
        <v>0</v>
      </c>
      <c r="K101" s="2"/>
      <c r="L101" s="1"/>
      <c r="M101" t="s">
        <v>482</v>
      </c>
      <c r="N101" s="1">
        <v>2.16</v>
      </c>
      <c r="O101">
        <v>1060</v>
      </c>
      <c r="P101" s="2">
        <v>7</v>
      </c>
      <c r="Q101" s="23">
        <f>LOG10(Table14[[#This Row],[IFNa2]])</f>
        <v>0.3344537511509309</v>
      </c>
      <c r="R101" s="2">
        <v>7</v>
      </c>
      <c r="S101" s="23">
        <v>0</v>
      </c>
    </row>
    <row r="102" spans="1:19" x14ac:dyDescent="0.25">
      <c r="A102">
        <v>1060</v>
      </c>
      <c r="B102" s="1" t="s">
        <v>163</v>
      </c>
      <c r="C102" s="2">
        <v>11</v>
      </c>
      <c r="D102" s="2" t="s">
        <v>468</v>
      </c>
      <c r="E102" s="1" t="s">
        <v>74</v>
      </c>
      <c r="F102" s="1"/>
      <c r="G102" s="1"/>
      <c r="H102" s="1"/>
      <c r="I102" s="2"/>
      <c r="J102" s="2">
        <v>0</v>
      </c>
      <c r="K102" s="2"/>
      <c r="L102" s="1"/>
      <c r="M102" t="s">
        <v>482</v>
      </c>
      <c r="N102" s="2">
        <v>3.34</v>
      </c>
      <c r="O102">
        <v>1060</v>
      </c>
      <c r="P102" s="2">
        <v>11</v>
      </c>
      <c r="Q102" s="23">
        <f>LOG10(Table14[[#This Row],[IFNa2]])</f>
        <v>0.52374646681156445</v>
      </c>
      <c r="R102" s="2">
        <v>11</v>
      </c>
      <c r="S102" s="23">
        <v>0</v>
      </c>
    </row>
    <row r="103" spans="1:19" x14ac:dyDescent="0.25">
      <c r="A103">
        <v>1060</v>
      </c>
      <c r="B103" s="1" t="s">
        <v>163</v>
      </c>
      <c r="C103" s="2">
        <v>28</v>
      </c>
      <c r="D103" s="2" t="s">
        <v>468</v>
      </c>
      <c r="E103" s="1" t="s">
        <v>74</v>
      </c>
      <c r="F103" s="1"/>
      <c r="G103" s="1"/>
      <c r="H103" s="1"/>
      <c r="I103" s="1"/>
      <c r="J103" s="1">
        <v>0</v>
      </c>
      <c r="K103" s="2"/>
      <c r="L103" s="1"/>
      <c r="M103" t="s">
        <v>482</v>
      </c>
      <c r="N103" s="2">
        <v>3.56</v>
      </c>
      <c r="O103">
        <v>1060</v>
      </c>
      <c r="P103" s="2">
        <v>28</v>
      </c>
      <c r="Q103" s="23">
        <f>LOG10(Table14[[#This Row],[IFNa2]])</f>
        <v>0.55144999797287519</v>
      </c>
      <c r="R103" s="2">
        <v>28</v>
      </c>
      <c r="S103" s="23">
        <v>0</v>
      </c>
    </row>
    <row r="104" spans="1:19" x14ac:dyDescent="0.25">
      <c r="A104">
        <v>1061</v>
      </c>
      <c r="B104" s="1" t="s">
        <v>164</v>
      </c>
      <c r="C104" s="2">
        <v>0</v>
      </c>
      <c r="D104" s="2" t="s">
        <v>468</v>
      </c>
      <c r="E104" s="1" t="s">
        <v>74</v>
      </c>
      <c r="F104" s="1"/>
      <c r="G104" s="1"/>
      <c r="H104" s="1"/>
      <c r="I104" s="2"/>
      <c r="J104" s="2"/>
      <c r="K104" s="1"/>
      <c r="L104" s="1"/>
      <c r="M104" t="s">
        <v>482</v>
      </c>
      <c r="N104" s="2">
        <v>18.239999999999998</v>
      </c>
      <c r="O104">
        <v>1061</v>
      </c>
      <c r="P104" s="2">
        <v>0</v>
      </c>
      <c r="Q104" s="23">
        <f>LOG10(Table14[[#This Row],[IFNa2]])</f>
        <v>1.2610248339923973</v>
      </c>
      <c r="R104" s="1"/>
      <c r="S104" s="23" t="e">
        <f>LOG10(Table14[[#This Row],[Viral Copy '#]])</f>
        <v>#NUM!</v>
      </c>
    </row>
    <row r="105" spans="1:19" x14ac:dyDescent="0.25">
      <c r="A105">
        <v>1062</v>
      </c>
      <c r="B105" s="1" t="s">
        <v>165</v>
      </c>
      <c r="C105" s="2">
        <v>0</v>
      </c>
      <c r="D105" s="2" t="s">
        <v>468</v>
      </c>
      <c r="E105" s="1" t="s">
        <v>74</v>
      </c>
      <c r="F105">
        <v>1062</v>
      </c>
      <c r="H105">
        <v>0</v>
      </c>
      <c r="I105">
        <v>0</v>
      </c>
      <c r="J105">
        <v>1955.824462890625</v>
      </c>
      <c r="K105">
        <v>1</v>
      </c>
      <c r="L105" t="s">
        <v>481</v>
      </c>
      <c r="M105" t="s">
        <v>482</v>
      </c>
      <c r="N105" s="3">
        <v>295.79000000000002</v>
      </c>
      <c r="O105">
        <v>1062</v>
      </c>
      <c r="P105" s="2">
        <v>0</v>
      </c>
      <c r="Q105" s="23">
        <f>LOG10(Table14[[#This Row],[IFNa2]])</f>
        <v>2.4709834873815266</v>
      </c>
      <c r="R105">
        <v>0</v>
      </c>
      <c r="S105" s="23">
        <f>LOG10(Table14[[#This Row],[Viral Copy '#]])</f>
        <v>3.2913298738570318</v>
      </c>
    </row>
    <row r="106" spans="1:19" x14ac:dyDescent="0.25">
      <c r="A106">
        <v>1062</v>
      </c>
      <c r="B106" s="1" t="s">
        <v>165</v>
      </c>
      <c r="C106" s="2">
        <v>3</v>
      </c>
      <c r="D106" s="2" t="s">
        <v>468</v>
      </c>
      <c r="E106" s="1" t="s">
        <v>74</v>
      </c>
      <c r="F106" s="3"/>
      <c r="G106" s="3"/>
      <c r="H106" s="3"/>
      <c r="I106" s="3"/>
      <c r="J106" s="3">
        <v>0</v>
      </c>
      <c r="K106" s="3"/>
      <c r="L106" s="2"/>
      <c r="M106" t="s">
        <v>482</v>
      </c>
      <c r="N106" s="3">
        <v>15.32</v>
      </c>
      <c r="O106">
        <v>1062</v>
      </c>
      <c r="P106" s="2">
        <v>3</v>
      </c>
      <c r="Q106" s="23">
        <f>LOG10(Table14[[#This Row],[IFNa2]])</f>
        <v>1.1852587652965851</v>
      </c>
      <c r="R106" s="2">
        <v>3</v>
      </c>
      <c r="S106" s="23">
        <v>0</v>
      </c>
    </row>
    <row r="107" spans="1:19" x14ac:dyDescent="0.25">
      <c r="A107">
        <v>1062</v>
      </c>
      <c r="B107" s="1" t="s">
        <v>165</v>
      </c>
      <c r="C107" s="2">
        <v>7</v>
      </c>
      <c r="D107" s="2" t="s">
        <v>468</v>
      </c>
      <c r="E107" s="1" t="s">
        <v>74</v>
      </c>
      <c r="F107" s="3"/>
      <c r="G107" s="3"/>
      <c r="H107" s="3"/>
      <c r="I107" s="3"/>
      <c r="J107" s="3">
        <v>0</v>
      </c>
      <c r="K107" s="3"/>
      <c r="L107" s="2"/>
      <c r="M107" t="s">
        <v>482</v>
      </c>
      <c r="N107" s="3"/>
      <c r="O107">
        <v>1062</v>
      </c>
      <c r="P107" s="2">
        <v>7</v>
      </c>
      <c r="Q107" s="23" t="e">
        <f>LOG10(Table14[[#This Row],[IFNa2]])</f>
        <v>#NUM!</v>
      </c>
      <c r="R107" s="2">
        <v>7</v>
      </c>
      <c r="S107" s="23">
        <v>0</v>
      </c>
    </row>
    <row r="108" spans="1:19" x14ac:dyDescent="0.25">
      <c r="A108">
        <v>1062</v>
      </c>
      <c r="B108" s="1" t="s">
        <v>165</v>
      </c>
      <c r="C108" s="2">
        <v>10</v>
      </c>
      <c r="D108" s="2" t="s">
        <v>468</v>
      </c>
      <c r="E108" s="1" t="s">
        <v>74</v>
      </c>
      <c r="F108" s="2"/>
      <c r="G108" s="2"/>
      <c r="H108" s="2"/>
      <c r="I108" s="2"/>
      <c r="J108" s="2">
        <v>0</v>
      </c>
      <c r="K108" s="2"/>
      <c r="L108" s="2"/>
      <c r="M108" t="s">
        <v>482</v>
      </c>
      <c r="N108" s="2">
        <v>46.83</v>
      </c>
      <c r="O108">
        <v>1062</v>
      </c>
      <c r="P108" s="2">
        <v>10</v>
      </c>
      <c r="Q108" s="23">
        <f>LOG10(Table14[[#This Row],[IFNa2]])</f>
        <v>1.67052415778208</v>
      </c>
      <c r="R108" s="2">
        <v>10</v>
      </c>
      <c r="S108" s="23">
        <v>0</v>
      </c>
    </row>
    <row r="109" spans="1:19" x14ac:dyDescent="0.25">
      <c r="A109">
        <v>1062</v>
      </c>
      <c r="B109" s="1" t="s">
        <v>165</v>
      </c>
      <c r="C109" s="2">
        <v>28</v>
      </c>
      <c r="D109" s="2" t="s">
        <v>468</v>
      </c>
      <c r="E109" s="1" t="s">
        <v>74</v>
      </c>
      <c r="F109" s="3"/>
      <c r="G109" s="3"/>
      <c r="H109" s="3"/>
      <c r="I109" s="3"/>
      <c r="J109" s="3">
        <v>0</v>
      </c>
      <c r="K109" s="3"/>
      <c r="L109" s="2"/>
      <c r="M109" t="s">
        <v>482</v>
      </c>
      <c r="N109" s="3">
        <v>6.51</v>
      </c>
      <c r="O109">
        <v>1062</v>
      </c>
      <c r="P109" s="2">
        <v>28</v>
      </c>
      <c r="Q109" s="23">
        <f>LOG10(Table14[[#This Row],[IFNa2]])</f>
        <v>0.81358098856819194</v>
      </c>
      <c r="R109" s="2">
        <v>28</v>
      </c>
      <c r="S109" s="23">
        <v>0</v>
      </c>
    </row>
    <row r="110" spans="1:19" x14ac:dyDescent="0.25">
      <c r="A110">
        <v>1063</v>
      </c>
      <c r="B110" s="1" t="s">
        <v>166</v>
      </c>
      <c r="C110" s="2">
        <v>0</v>
      </c>
      <c r="D110" s="2" t="s">
        <v>468</v>
      </c>
      <c r="E110" s="1" t="s">
        <v>74</v>
      </c>
      <c r="F110">
        <v>1063</v>
      </c>
      <c r="H110">
        <v>0</v>
      </c>
      <c r="I110">
        <v>0</v>
      </c>
      <c r="J110">
        <v>21.21550687154134</v>
      </c>
      <c r="K110">
        <v>3</v>
      </c>
      <c r="L110" t="s">
        <v>481</v>
      </c>
      <c r="M110" t="s">
        <v>482</v>
      </c>
      <c r="N110" s="2">
        <v>2.7</v>
      </c>
      <c r="O110">
        <v>1063</v>
      </c>
      <c r="P110" s="2">
        <v>0</v>
      </c>
      <c r="Q110" s="23">
        <f>LOG10(Table14[[#This Row],[IFNa2]])</f>
        <v>0.43136376415898736</v>
      </c>
      <c r="R110">
        <v>0</v>
      </c>
      <c r="S110" s="23">
        <f>LOG10(Table14[[#This Row],[Viral Copy '#]])</f>
        <v>1.326653412198971</v>
      </c>
    </row>
    <row r="111" spans="1:19" x14ac:dyDescent="0.25">
      <c r="A111">
        <v>1063</v>
      </c>
      <c r="B111" s="1" t="s">
        <v>167</v>
      </c>
      <c r="C111" s="2">
        <v>2</v>
      </c>
      <c r="D111" s="2" t="s">
        <v>468</v>
      </c>
      <c r="E111" s="1" t="s">
        <v>74</v>
      </c>
      <c r="F111">
        <v>1063</v>
      </c>
      <c r="H111">
        <v>2</v>
      </c>
      <c r="I111">
        <v>3</v>
      </c>
      <c r="J111">
        <v>14.007453600565592</v>
      </c>
      <c r="K111">
        <v>3</v>
      </c>
      <c r="L111" t="s">
        <v>481</v>
      </c>
      <c r="M111" t="s">
        <v>482</v>
      </c>
      <c r="N111" s="2">
        <v>6.58</v>
      </c>
      <c r="O111">
        <v>1063</v>
      </c>
      <c r="P111" s="2">
        <v>2</v>
      </c>
      <c r="Q111" s="23">
        <f>LOG10(Table14[[#This Row],[IFNa2]])</f>
        <v>0.81822589361395548</v>
      </c>
      <c r="R111">
        <v>2</v>
      </c>
      <c r="S111" s="23">
        <f>LOG10(Table14[[#This Row],[Viral Copy '#]])</f>
        <v>1.1463591925494434</v>
      </c>
    </row>
    <row r="112" spans="1:19" x14ac:dyDescent="0.25">
      <c r="A112">
        <v>1063</v>
      </c>
      <c r="B112" s="1" t="s">
        <v>168</v>
      </c>
      <c r="C112" s="2">
        <v>7</v>
      </c>
      <c r="D112" s="2" t="s">
        <v>468</v>
      </c>
      <c r="E112" s="1" t="s">
        <v>74</v>
      </c>
      <c r="F112" s="2"/>
      <c r="G112" s="1"/>
      <c r="H112" s="1"/>
      <c r="I112" s="2"/>
      <c r="J112" s="1">
        <v>0</v>
      </c>
      <c r="K112" s="2"/>
      <c r="L112" s="1"/>
      <c r="M112" t="s">
        <v>482</v>
      </c>
      <c r="N112" s="2">
        <v>2.91</v>
      </c>
      <c r="O112">
        <v>1063</v>
      </c>
      <c r="P112" s="2">
        <v>7</v>
      </c>
      <c r="Q112" s="23">
        <f>LOG10(Table14[[#This Row],[IFNa2]])</f>
        <v>0.46389298898590731</v>
      </c>
      <c r="R112" s="2">
        <v>7</v>
      </c>
      <c r="S112" s="23">
        <v>0</v>
      </c>
    </row>
    <row r="113" spans="1:19" x14ac:dyDescent="0.25">
      <c r="A113">
        <v>1063</v>
      </c>
      <c r="B113" s="1" t="s">
        <v>169</v>
      </c>
      <c r="C113" s="2">
        <v>9</v>
      </c>
      <c r="D113" s="2" t="s">
        <v>468</v>
      </c>
      <c r="E113" s="1" t="s">
        <v>74</v>
      </c>
      <c r="F113" s="2"/>
      <c r="G113" s="2"/>
      <c r="H113" s="1"/>
      <c r="I113" s="1"/>
      <c r="J113" s="2">
        <v>0</v>
      </c>
      <c r="K113" s="2"/>
      <c r="L113" s="1"/>
      <c r="M113" t="s">
        <v>482</v>
      </c>
      <c r="N113" s="2">
        <v>2.5</v>
      </c>
      <c r="O113">
        <v>1063</v>
      </c>
      <c r="P113" s="2">
        <v>9</v>
      </c>
      <c r="Q113" s="23">
        <f>LOG10(Table14[[#This Row],[IFNa2]])</f>
        <v>0.3979400086720376</v>
      </c>
      <c r="R113" s="2">
        <v>9</v>
      </c>
      <c r="S113" s="23">
        <v>0</v>
      </c>
    </row>
    <row r="114" spans="1:19" x14ac:dyDescent="0.25">
      <c r="A114">
        <v>1064</v>
      </c>
      <c r="B114" s="1" t="s">
        <v>170</v>
      </c>
      <c r="C114" s="2">
        <v>0</v>
      </c>
      <c r="D114" s="2" t="s">
        <v>468</v>
      </c>
      <c r="E114" s="1" t="s">
        <v>74</v>
      </c>
      <c r="F114" s="1"/>
      <c r="G114" s="1"/>
      <c r="H114" s="1"/>
      <c r="I114" s="2"/>
      <c r="J114" s="2"/>
      <c r="K114" s="1"/>
      <c r="L114" s="1"/>
      <c r="M114" s="2"/>
      <c r="N114" s="2">
        <v>19.920000000000002</v>
      </c>
      <c r="O114">
        <v>1064</v>
      </c>
      <c r="P114" s="2">
        <v>0</v>
      </c>
      <c r="Q114" s="23">
        <f>LOG10(Table14[[#This Row],[IFNa2]])</f>
        <v>1.2992893340876799</v>
      </c>
      <c r="R114" s="1"/>
      <c r="S114" s="23" t="e">
        <f>LOG10(Table14[[#This Row],[Viral Copy '#]])</f>
        <v>#NUM!</v>
      </c>
    </row>
    <row r="115" spans="1:19" x14ac:dyDescent="0.25">
      <c r="A115">
        <v>1065</v>
      </c>
      <c r="B115" s="1" t="s">
        <v>171</v>
      </c>
      <c r="C115" s="2">
        <v>0</v>
      </c>
      <c r="D115" s="2" t="s">
        <v>468</v>
      </c>
      <c r="E115" s="1" t="s">
        <v>74</v>
      </c>
      <c r="F115" s="3">
        <v>1065</v>
      </c>
      <c r="G115" s="3"/>
      <c r="H115">
        <v>0</v>
      </c>
      <c r="I115">
        <v>0</v>
      </c>
      <c r="J115">
        <v>252647.38541666666</v>
      </c>
      <c r="K115">
        <v>1</v>
      </c>
      <c r="L115" t="s">
        <v>481</v>
      </c>
      <c r="M115" t="s">
        <v>482</v>
      </c>
      <c r="N115" s="3">
        <v>321.47000000000003</v>
      </c>
      <c r="O115">
        <v>1065</v>
      </c>
      <c r="P115" s="2">
        <v>0</v>
      </c>
      <c r="Q115" s="23">
        <f>LOG10(Table14[[#This Row],[IFNa2]])</f>
        <v>2.5071404502233139</v>
      </c>
      <c r="R115">
        <v>0</v>
      </c>
      <c r="S115" s="23">
        <f>LOG10(Table14[[#This Row],[Viral Copy '#]])</f>
        <v>5.4025148081947139</v>
      </c>
    </row>
    <row r="116" spans="1:19" x14ac:dyDescent="0.25">
      <c r="A116">
        <v>1066</v>
      </c>
      <c r="B116" s="1" t="s">
        <v>172</v>
      </c>
      <c r="C116" s="2">
        <v>0</v>
      </c>
      <c r="D116" s="2" t="s">
        <v>468</v>
      </c>
      <c r="E116" s="1" t="s">
        <v>74</v>
      </c>
      <c r="F116">
        <v>1066</v>
      </c>
      <c r="G116">
        <v>1065</v>
      </c>
      <c r="H116">
        <v>0</v>
      </c>
      <c r="I116">
        <v>0</v>
      </c>
      <c r="J116">
        <v>2783.73974609375</v>
      </c>
      <c r="K116">
        <v>1</v>
      </c>
      <c r="L116" t="s">
        <v>481</v>
      </c>
      <c r="M116" s="2" t="s">
        <v>483</v>
      </c>
      <c r="N116" s="1">
        <v>2.16</v>
      </c>
      <c r="O116">
        <v>1066</v>
      </c>
      <c r="P116" s="2">
        <v>0</v>
      </c>
      <c r="Q116" s="23">
        <f>LOG10(Table14[[#This Row],[IFNa2]])</f>
        <v>0.3344537511509309</v>
      </c>
      <c r="R116">
        <v>0</v>
      </c>
      <c r="S116" s="23">
        <f>LOG10(Table14[[#This Row],[Viral Copy '#]])</f>
        <v>3.4446286303211773</v>
      </c>
    </row>
    <row r="117" spans="1:19" x14ac:dyDescent="0.25">
      <c r="A117">
        <v>1067</v>
      </c>
      <c r="B117" s="1" t="s">
        <v>173</v>
      </c>
      <c r="C117" s="2">
        <v>0</v>
      </c>
      <c r="D117" s="2" t="s">
        <v>468</v>
      </c>
      <c r="E117" s="1" t="s">
        <v>74</v>
      </c>
      <c r="F117">
        <v>1067</v>
      </c>
      <c r="H117">
        <v>0</v>
      </c>
      <c r="I117">
        <v>0</v>
      </c>
      <c r="J117">
        <v>4356.256266276042</v>
      </c>
      <c r="K117">
        <v>1</v>
      </c>
      <c r="L117" t="s">
        <v>481</v>
      </c>
      <c r="M117" t="s">
        <v>482</v>
      </c>
      <c r="N117" s="2">
        <v>3.23</v>
      </c>
      <c r="O117">
        <v>1067</v>
      </c>
      <c r="P117" s="2">
        <v>0</v>
      </c>
      <c r="Q117" s="23">
        <f>LOG10(Table14[[#This Row],[IFNa2]])</f>
        <v>0.50920252233110286</v>
      </c>
      <c r="R117">
        <v>0</v>
      </c>
      <c r="S117" s="23">
        <f>LOG10(Table14[[#This Row],[Viral Copy '#]])</f>
        <v>3.639113420155347</v>
      </c>
    </row>
    <row r="118" spans="1:19" x14ac:dyDescent="0.25">
      <c r="A118">
        <v>1068</v>
      </c>
      <c r="B118" s="1" t="s">
        <v>174</v>
      </c>
      <c r="C118" s="2">
        <v>0</v>
      </c>
      <c r="D118" s="2" t="s">
        <v>468</v>
      </c>
      <c r="E118" s="1" t="s">
        <v>74</v>
      </c>
      <c r="F118">
        <v>1068</v>
      </c>
      <c r="H118">
        <v>0</v>
      </c>
      <c r="I118">
        <v>0</v>
      </c>
      <c r="J118">
        <v>30186.905598958332</v>
      </c>
      <c r="K118">
        <v>1</v>
      </c>
      <c r="L118" t="s">
        <v>481</v>
      </c>
      <c r="M118" t="s">
        <v>482</v>
      </c>
      <c r="N118" s="2">
        <v>10.02</v>
      </c>
      <c r="O118">
        <v>1068</v>
      </c>
      <c r="P118" s="2">
        <v>0</v>
      </c>
      <c r="Q118" s="23">
        <f>LOG10(Table14[[#This Row],[IFNa2]])</f>
        <v>1.0008677215312269</v>
      </c>
      <c r="R118">
        <v>0</v>
      </c>
      <c r="S118" s="23">
        <f>LOG10(Table14[[#This Row],[Viral Copy '#]])</f>
        <v>4.479818596621171</v>
      </c>
    </row>
    <row r="119" spans="1:19" x14ac:dyDescent="0.25">
      <c r="A119">
        <v>1069</v>
      </c>
      <c r="B119" s="1" t="s">
        <v>175</v>
      </c>
      <c r="C119" s="2">
        <v>0</v>
      </c>
      <c r="D119" s="2" t="s">
        <v>468</v>
      </c>
      <c r="E119" s="1" t="s">
        <v>74</v>
      </c>
      <c r="F119" s="1"/>
      <c r="G119" s="1"/>
      <c r="H119" s="1"/>
      <c r="I119" s="2"/>
      <c r="J119" s="2"/>
      <c r="K119" s="2"/>
      <c r="L119" s="1"/>
      <c r="M119" s="2"/>
      <c r="N119" s="2">
        <v>18.91</v>
      </c>
      <c r="O119">
        <v>1069</v>
      </c>
      <c r="P119" s="2">
        <v>0</v>
      </c>
      <c r="Q119" s="23">
        <f>LOG10(Table14[[#This Row],[IFNa2]])</f>
        <v>1.2766915288450398</v>
      </c>
      <c r="R119" s="1"/>
      <c r="S119" s="23" t="e">
        <f>LOG10(Table14[[#This Row],[Viral Copy '#]])</f>
        <v>#NUM!</v>
      </c>
    </row>
    <row r="120" spans="1:19" x14ac:dyDescent="0.25">
      <c r="A120">
        <v>1070</v>
      </c>
      <c r="B120" s="1" t="s">
        <v>176</v>
      </c>
      <c r="C120" s="2">
        <v>0</v>
      </c>
      <c r="D120" s="2" t="s">
        <v>468</v>
      </c>
      <c r="E120" s="1" t="s">
        <v>74</v>
      </c>
      <c r="F120" s="1"/>
      <c r="G120" s="1"/>
      <c r="H120" s="1"/>
      <c r="I120" s="2"/>
      <c r="J120" s="2"/>
      <c r="K120" s="2"/>
      <c r="L120" s="1"/>
      <c r="M120" s="2"/>
      <c r="N120" s="2">
        <v>7</v>
      </c>
      <c r="O120">
        <v>1070</v>
      </c>
      <c r="P120" s="2">
        <v>0</v>
      </c>
      <c r="Q120" s="23">
        <f>LOG10(Table14[[#This Row],[IFNa2]])</f>
        <v>0.84509804001425681</v>
      </c>
      <c r="R120" s="1"/>
      <c r="S120" s="23" t="e">
        <f>LOG10(Table14[[#This Row],[Viral Copy '#]])</f>
        <v>#NUM!</v>
      </c>
    </row>
    <row r="121" spans="1:19" x14ac:dyDescent="0.25">
      <c r="A121">
        <v>1071</v>
      </c>
      <c r="B121" s="1" t="s">
        <v>177</v>
      </c>
      <c r="C121" s="2">
        <v>0</v>
      </c>
      <c r="D121" s="2" t="s">
        <v>468</v>
      </c>
      <c r="E121" s="1" t="s">
        <v>74</v>
      </c>
      <c r="F121">
        <v>1071</v>
      </c>
      <c r="H121">
        <v>0</v>
      </c>
      <c r="I121">
        <v>0</v>
      </c>
      <c r="J121">
        <v>4814.369954427083</v>
      </c>
      <c r="K121">
        <v>4</v>
      </c>
      <c r="L121" t="s">
        <v>481</v>
      </c>
      <c r="M121" t="s">
        <v>482</v>
      </c>
      <c r="N121" s="3">
        <v>8.32</v>
      </c>
      <c r="O121">
        <v>1071</v>
      </c>
      <c r="P121" s="2">
        <v>0</v>
      </c>
      <c r="Q121" s="23">
        <f>LOG10(Table14[[#This Row],[IFNa2]])</f>
        <v>0.92012332629072391</v>
      </c>
      <c r="R121">
        <v>0</v>
      </c>
      <c r="S121" s="23">
        <f>LOG10(Table14[[#This Row],[Viral Copy '#]])</f>
        <v>3.6825394600546875</v>
      </c>
    </row>
    <row r="122" spans="1:19" x14ac:dyDescent="0.25">
      <c r="A122">
        <v>1071</v>
      </c>
      <c r="B122" s="1" t="s">
        <v>177</v>
      </c>
      <c r="C122" s="2">
        <v>3</v>
      </c>
      <c r="D122" s="2" t="s">
        <v>468</v>
      </c>
      <c r="E122" s="1" t="s">
        <v>74</v>
      </c>
      <c r="F122">
        <v>1071</v>
      </c>
      <c r="H122">
        <v>3</v>
      </c>
      <c r="I122">
        <v>3</v>
      </c>
      <c r="J122">
        <v>1.7741823345422745</v>
      </c>
      <c r="K122">
        <v>4</v>
      </c>
      <c r="L122" t="s">
        <v>481</v>
      </c>
      <c r="M122" t="s">
        <v>482</v>
      </c>
      <c r="N122" s="2">
        <v>4.6900000000000004</v>
      </c>
      <c r="O122">
        <v>1071</v>
      </c>
      <c r="P122" s="2">
        <v>3</v>
      </c>
      <c r="Q122" s="23">
        <f>LOG10(Table14[[#This Row],[IFNa2]])</f>
        <v>0.67117284271508326</v>
      </c>
      <c r="R122">
        <v>3</v>
      </c>
      <c r="S122" s="23">
        <f>LOG10(Table14[[#This Row],[Viral Copy '#]])</f>
        <v>0.24899825067968276</v>
      </c>
    </row>
    <row r="123" spans="1:19" x14ac:dyDescent="0.25">
      <c r="A123">
        <v>1071</v>
      </c>
      <c r="B123" s="1" t="s">
        <v>177</v>
      </c>
      <c r="C123" s="2">
        <v>7</v>
      </c>
      <c r="D123" s="2" t="s">
        <v>468</v>
      </c>
      <c r="E123" s="1" t="s">
        <v>74</v>
      </c>
      <c r="F123" s="2"/>
      <c r="G123" s="1"/>
      <c r="H123" s="1"/>
      <c r="I123" s="1"/>
      <c r="J123" s="2">
        <v>0</v>
      </c>
      <c r="K123" s="2"/>
      <c r="L123" s="1"/>
      <c r="M123" t="s">
        <v>482</v>
      </c>
      <c r="N123" s="2">
        <v>3.34</v>
      </c>
      <c r="O123">
        <v>1071</v>
      </c>
      <c r="P123" s="2">
        <v>7</v>
      </c>
      <c r="Q123" s="23">
        <f>LOG10(Table14[[#This Row],[IFNa2]])</f>
        <v>0.52374646681156445</v>
      </c>
      <c r="R123" s="2">
        <v>7</v>
      </c>
      <c r="S123" s="23">
        <v>0</v>
      </c>
    </row>
    <row r="124" spans="1:19" x14ac:dyDescent="0.25">
      <c r="A124">
        <v>1071</v>
      </c>
      <c r="B124" s="1" t="s">
        <v>177</v>
      </c>
      <c r="C124" s="2">
        <v>10</v>
      </c>
      <c r="D124" s="2" t="s">
        <v>468</v>
      </c>
      <c r="E124" s="1" t="s">
        <v>74</v>
      </c>
      <c r="F124" s="3"/>
      <c r="G124" s="3"/>
      <c r="H124" s="3"/>
      <c r="I124" s="3"/>
      <c r="J124" s="3">
        <v>0</v>
      </c>
      <c r="K124" s="3"/>
      <c r="L124" s="1"/>
      <c r="M124" t="s">
        <v>482</v>
      </c>
      <c r="N124" s="3">
        <v>2.65</v>
      </c>
      <c r="O124">
        <v>1071</v>
      </c>
      <c r="P124" s="2">
        <v>10</v>
      </c>
      <c r="Q124" s="23">
        <f>LOG10(Table14[[#This Row],[IFNa2]])</f>
        <v>0.42324587393680785</v>
      </c>
      <c r="R124" s="2">
        <v>10</v>
      </c>
      <c r="S124" s="23">
        <v>0</v>
      </c>
    </row>
    <row r="125" spans="1:19" x14ac:dyDescent="0.25">
      <c r="A125">
        <v>1071</v>
      </c>
      <c r="B125" s="1" t="s">
        <v>177</v>
      </c>
      <c r="C125" s="2">
        <v>35</v>
      </c>
      <c r="D125" s="2" t="s">
        <v>468</v>
      </c>
      <c r="E125" s="1" t="s">
        <v>74</v>
      </c>
      <c r="F125" s="2"/>
      <c r="G125" s="1"/>
      <c r="H125" s="2"/>
      <c r="I125" s="2"/>
      <c r="J125" s="2">
        <v>0</v>
      </c>
      <c r="K125" s="2"/>
      <c r="L125" s="2"/>
      <c r="M125" t="s">
        <v>482</v>
      </c>
      <c r="N125" s="2">
        <v>2.7</v>
      </c>
      <c r="O125">
        <v>1071</v>
      </c>
      <c r="P125" s="2">
        <v>35</v>
      </c>
      <c r="Q125" s="23">
        <f>LOG10(Table14[[#This Row],[IFNa2]])</f>
        <v>0.43136376415898736</v>
      </c>
      <c r="R125" s="2">
        <v>35</v>
      </c>
      <c r="S125" s="23">
        <v>0</v>
      </c>
    </row>
    <row r="126" spans="1:19" x14ac:dyDescent="0.25">
      <c r="A126">
        <v>1072</v>
      </c>
      <c r="B126" s="1" t="s">
        <v>178</v>
      </c>
      <c r="C126" s="2">
        <v>0</v>
      </c>
      <c r="D126" s="2" t="s">
        <v>468</v>
      </c>
      <c r="E126" s="1" t="s">
        <v>74</v>
      </c>
      <c r="F126">
        <v>1072</v>
      </c>
      <c r="G126">
        <v>1071</v>
      </c>
      <c r="H126">
        <v>0</v>
      </c>
      <c r="I126">
        <v>0</v>
      </c>
      <c r="J126">
        <v>193.13256327311197</v>
      </c>
      <c r="K126">
        <v>4</v>
      </c>
      <c r="L126" t="s">
        <v>481</v>
      </c>
      <c r="M126" t="s">
        <v>483</v>
      </c>
      <c r="N126" s="2">
        <v>3.13</v>
      </c>
      <c r="O126">
        <v>1072</v>
      </c>
      <c r="P126" s="2">
        <v>0</v>
      </c>
      <c r="Q126" s="23">
        <f>LOG10(Table14[[#This Row],[IFNa2]])</f>
        <v>0.49554433754644844</v>
      </c>
      <c r="R126">
        <v>0</v>
      </c>
      <c r="S126" s="23">
        <f>LOG10(Table14[[#This Row],[Viral Copy '#]])</f>
        <v>2.2858555045279307</v>
      </c>
    </row>
    <row r="127" spans="1:19" x14ac:dyDescent="0.25">
      <c r="A127">
        <v>1072</v>
      </c>
      <c r="B127" s="1" t="s">
        <v>178</v>
      </c>
      <c r="C127" s="2">
        <v>3</v>
      </c>
      <c r="D127" s="2" t="s">
        <v>468</v>
      </c>
      <c r="E127" s="1" t="s">
        <v>74</v>
      </c>
      <c r="F127">
        <v>1072</v>
      </c>
      <c r="G127">
        <v>1071</v>
      </c>
      <c r="H127">
        <v>3</v>
      </c>
      <c r="I127">
        <v>3</v>
      </c>
      <c r="J127">
        <v>8.9815629323323574</v>
      </c>
      <c r="K127">
        <v>4</v>
      </c>
      <c r="L127" t="s">
        <v>481</v>
      </c>
      <c r="M127" t="s">
        <v>483</v>
      </c>
      <c r="N127" s="1">
        <v>2.16</v>
      </c>
      <c r="O127">
        <v>1072</v>
      </c>
      <c r="P127" s="2">
        <v>3</v>
      </c>
      <c r="Q127" s="23">
        <f>LOG10(Table14[[#This Row],[IFNa2]])</f>
        <v>0.3344537511509309</v>
      </c>
      <c r="R127">
        <v>3</v>
      </c>
      <c r="S127" s="23">
        <f>LOG10(Table14[[#This Row],[Viral Copy '#]])</f>
        <v>0.95335191727148694</v>
      </c>
    </row>
    <row r="128" spans="1:19" x14ac:dyDescent="0.25">
      <c r="A128">
        <v>1072</v>
      </c>
      <c r="B128" s="1" t="s">
        <v>178</v>
      </c>
      <c r="C128" s="2">
        <v>7</v>
      </c>
      <c r="D128" s="2" t="s">
        <v>468</v>
      </c>
      <c r="E128" s="1" t="s">
        <v>74</v>
      </c>
      <c r="F128" s="2"/>
      <c r="G128" s="1"/>
      <c r="H128" s="1"/>
      <c r="I128" s="1"/>
      <c r="J128" s="1">
        <v>0</v>
      </c>
      <c r="K128" s="2"/>
      <c r="L128" s="1"/>
      <c r="M128" t="s">
        <v>483</v>
      </c>
      <c r="N128" s="1">
        <v>2.16</v>
      </c>
      <c r="O128">
        <v>1072</v>
      </c>
      <c r="P128" s="2">
        <v>7</v>
      </c>
      <c r="Q128" s="23">
        <f>LOG10(Table14[[#This Row],[IFNa2]])</f>
        <v>0.3344537511509309</v>
      </c>
      <c r="R128" s="2">
        <v>7</v>
      </c>
      <c r="S128" s="23">
        <v>0</v>
      </c>
    </row>
    <row r="129" spans="1:19" x14ac:dyDescent="0.25">
      <c r="A129">
        <v>1072</v>
      </c>
      <c r="B129" s="1" t="s">
        <v>178</v>
      </c>
      <c r="C129" s="2">
        <v>10</v>
      </c>
      <c r="D129" s="2" t="s">
        <v>468</v>
      </c>
      <c r="E129" s="1" t="s">
        <v>74</v>
      </c>
      <c r="F129" s="2"/>
      <c r="G129" s="1"/>
      <c r="H129" s="1"/>
      <c r="I129" s="1"/>
      <c r="J129" s="1">
        <v>0</v>
      </c>
      <c r="K129" s="1"/>
      <c r="L129" s="1"/>
      <c r="M129" t="s">
        <v>483</v>
      </c>
      <c r="N129" s="1">
        <v>2.16</v>
      </c>
      <c r="O129">
        <v>1072</v>
      </c>
      <c r="P129" s="2">
        <v>10</v>
      </c>
      <c r="Q129" s="23">
        <f>LOG10(Table14[[#This Row],[IFNa2]])</f>
        <v>0.3344537511509309</v>
      </c>
      <c r="R129" s="2">
        <v>10</v>
      </c>
      <c r="S129" s="23">
        <v>0</v>
      </c>
    </row>
    <row r="130" spans="1:19" x14ac:dyDescent="0.25">
      <c r="A130">
        <v>1072</v>
      </c>
      <c r="B130" s="1" t="s">
        <v>178</v>
      </c>
      <c r="C130" s="2">
        <v>35</v>
      </c>
      <c r="D130" s="2" t="s">
        <v>468</v>
      </c>
      <c r="E130" s="1" t="s">
        <v>74</v>
      </c>
      <c r="F130" s="1"/>
      <c r="G130" s="1"/>
      <c r="H130" s="1"/>
      <c r="I130" s="1"/>
      <c r="J130" s="2">
        <v>0</v>
      </c>
      <c r="K130" s="1"/>
      <c r="L130" s="1"/>
      <c r="M130" t="s">
        <v>483</v>
      </c>
      <c r="N130" s="2">
        <v>6.07</v>
      </c>
      <c r="O130">
        <v>1072</v>
      </c>
      <c r="P130" s="2">
        <v>35</v>
      </c>
      <c r="Q130" s="23">
        <f>LOG10(Table14[[#This Row],[IFNa2]])</f>
        <v>0.78318869107525757</v>
      </c>
      <c r="R130" s="2">
        <v>35</v>
      </c>
      <c r="S130" s="23">
        <v>0</v>
      </c>
    </row>
    <row r="131" spans="1:19" x14ac:dyDescent="0.25">
      <c r="A131">
        <v>1074</v>
      </c>
      <c r="B131" s="1" t="s">
        <v>179</v>
      </c>
      <c r="C131" s="2">
        <v>0</v>
      </c>
      <c r="D131" s="2" t="s">
        <v>468</v>
      </c>
      <c r="E131" s="1" t="s">
        <v>74</v>
      </c>
      <c r="F131">
        <v>1074</v>
      </c>
      <c r="H131">
        <v>0</v>
      </c>
      <c r="I131">
        <v>0</v>
      </c>
      <c r="J131">
        <v>115.9967549641927</v>
      </c>
      <c r="K131">
        <v>10</v>
      </c>
      <c r="L131" t="s">
        <v>481</v>
      </c>
      <c r="M131" t="s">
        <v>482</v>
      </c>
      <c r="N131" s="2">
        <v>9.0299999999999994</v>
      </c>
      <c r="O131">
        <v>1074</v>
      </c>
      <c r="P131" s="2">
        <v>0</v>
      </c>
      <c r="Q131" s="23">
        <f>LOG10(Table14[[#This Row],[IFNa2]])</f>
        <v>0.95568775031350572</v>
      </c>
      <c r="R131">
        <v>0</v>
      </c>
      <c r="S131" s="23">
        <f>LOG10(Table14[[#This Row],[Viral Copy '#]])</f>
        <v>2.0644458399091836</v>
      </c>
    </row>
    <row r="132" spans="1:19" x14ac:dyDescent="0.25">
      <c r="A132">
        <v>1074</v>
      </c>
      <c r="B132" s="1" t="s">
        <v>179</v>
      </c>
      <c r="C132" s="2">
        <v>3</v>
      </c>
      <c r="D132" s="2" t="s">
        <v>468</v>
      </c>
      <c r="E132" s="1" t="s">
        <v>74</v>
      </c>
      <c r="F132">
        <v>1074</v>
      </c>
      <c r="H132">
        <v>3</v>
      </c>
      <c r="I132">
        <v>3</v>
      </c>
      <c r="J132">
        <v>5.572527090708415</v>
      </c>
      <c r="K132">
        <v>10</v>
      </c>
      <c r="L132" t="s">
        <v>481</v>
      </c>
      <c r="M132" t="s">
        <v>482</v>
      </c>
      <c r="N132" s="2">
        <v>8.0399999999999991</v>
      </c>
      <c r="O132">
        <v>1074</v>
      </c>
      <c r="P132" s="2">
        <v>3</v>
      </c>
      <c r="Q132" s="23">
        <f>LOG10(Table14[[#This Row],[IFNa2]])</f>
        <v>0.90525604874845123</v>
      </c>
      <c r="R132">
        <v>3</v>
      </c>
      <c r="S132" s="23">
        <f>LOG10(Table14[[#This Row],[Viral Copy '#]])</f>
        <v>0.74605218846974097</v>
      </c>
    </row>
    <row r="133" spans="1:19" x14ac:dyDescent="0.25">
      <c r="A133">
        <v>1074</v>
      </c>
      <c r="B133" s="1" t="s">
        <v>179</v>
      </c>
      <c r="C133" s="2">
        <v>9</v>
      </c>
      <c r="D133" s="2" t="s">
        <v>468</v>
      </c>
      <c r="E133" s="1" t="s">
        <v>74</v>
      </c>
      <c r="F133">
        <v>1074</v>
      </c>
      <c r="H133">
        <v>7</v>
      </c>
      <c r="I133">
        <v>7</v>
      </c>
      <c r="J133">
        <v>2.2699004511038461</v>
      </c>
      <c r="K133">
        <v>10</v>
      </c>
      <c r="L133" t="s">
        <v>481</v>
      </c>
      <c r="M133" t="s">
        <v>482</v>
      </c>
      <c r="N133" s="3">
        <v>16.690000000000001</v>
      </c>
      <c r="O133">
        <v>1074</v>
      </c>
      <c r="P133" s="2">
        <v>9</v>
      </c>
      <c r="Q133" s="23">
        <f>LOG10(Table14[[#This Row],[IFNa2]])</f>
        <v>1.2224563366792467</v>
      </c>
      <c r="R133">
        <v>7</v>
      </c>
      <c r="S133" s="23">
        <f>LOG10(Table14[[#This Row],[Viral Copy '#]])</f>
        <v>0.35600681116480037</v>
      </c>
    </row>
    <row r="134" spans="1:19" x14ac:dyDescent="0.25">
      <c r="A134">
        <v>1074</v>
      </c>
      <c r="B134" s="1" t="s">
        <v>179</v>
      </c>
      <c r="C134" s="2">
        <v>28</v>
      </c>
      <c r="D134" s="2" t="s">
        <v>468</v>
      </c>
      <c r="E134" s="1" t="s">
        <v>74</v>
      </c>
      <c r="F134">
        <v>1074</v>
      </c>
      <c r="H134">
        <v>9</v>
      </c>
      <c r="I134">
        <v>10</v>
      </c>
      <c r="J134">
        <v>2.4567727843920388</v>
      </c>
      <c r="K134">
        <v>10</v>
      </c>
      <c r="L134" t="s">
        <v>481</v>
      </c>
      <c r="M134" t="s">
        <v>482</v>
      </c>
      <c r="N134" s="2">
        <v>8.0399999999999991</v>
      </c>
      <c r="O134">
        <v>1074</v>
      </c>
      <c r="P134" s="2">
        <v>28</v>
      </c>
      <c r="Q134" s="23">
        <f>LOG10(Table14[[#This Row],[IFNa2]])</f>
        <v>0.90525604874845123</v>
      </c>
      <c r="R134">
        <v>9</v>
      </c>
      <c r="S134" s="23">
        <f>LOG10(Table14[[#This Row],[Viral Copy '#]])</f>
        <v>0.39036499243947914</v>
      </c>
    </row>
    <row r="135" spans="1:19" x14ac:dyDescent="0.25">
      <c r="A135">
        <v>1075</v>
      </c>
      <c r="B135" s="1" t="s">
        <v>180</v>
      </c>
      <c r="C135" s="2">
        <v>0</v>
      </c>
      <c r="D135" s="2" t="s">
        <v>468</v>
      </c>
      <c r="E135" s="1" t="s">
        <v>74</v>
      </c>
      <c r="F135" s="2"/>
      <c r="G135" s="1"/>
      <c r="H135" s="1"/>
      <c r="I135" s="1"/>
      <c r="J135" s="2"/>
      <c r="K135" s="2"/>
      <c r="L135" s="1"/>
      <c r="M135" s="2"/>
      <c r="N135" s="2">
        <v>7.63</v>
      </c>
      <c r="O135">
        <v>1075</v>
      </c>
      <c r="P135" s="2">
        <v>0</v>
      </c>
      <c r="Q135" s="23">
        <f>LOG10(Table14[[#This Row],[IFNa2]])</f>
        <v>0.88252453795488051</v>
      </c>
      <c r="R135" s="1"/>
      <c r="S135" s="23" t="e">
        <f>LOG10(Table14[[#This Row],[Viral Copy '#]])</f>
        <v>#NUM!</v>
      </c>
    </row>
    <row r="136" spans="1:19" x14ac:dyDescent="0.25">
      <c r="A136">
        <v>1076</v>
      </c>
      <c r="B136" s="1" t="s">
        <v>181</v>
      </c>
      <c r="C136" s="2">
        <v>0</v>
      </c>
      <c r="D136" s="2" t="s">
        <v>468</v>
      </c>
      <c r="E136" s="1" t="s">
        <v>74</v>
      </c>
      <c r="F136">
        <v>1076</v>
      </c>
      <c r="H136">
        <v>0</v>
      </c>
      <c r="I136">
        <v>0</v>
      </c>
      <c r="J136">
        <v>4685.175944010417</v>
      </c>
      <c r="K136">
        <v>10</v>
      </c>
      <c r="L136" t="s">
        <v>481</v>
      </c>
      <c r="M136" t="s">
        <v>482</v>
      </c>
      <c r="N136" s="2">
        <v>3.13</v>
      </c>
      <c r="O136">
        <v>1076</v>
      </c>
      <c r="P136" s="2">
        <v>0</v>
      </c>
      <c r="Q136" s="23">
        <f>LOG10(Table14[[#This Row],[IFNa2]])</f>
        <v>0.49554433754644844</v>
      </c>
      <c r="R136">
        <v>0</v>
      </c>
      <c r="S136" s="23">
        <f>LOG10(Table14[[#This Row],[Viral Copy '#]])</f>
        <v>3.6707259047388612</v>
      </c>
    </row>
    <row r="137" spans="1:19" x14ac:dyDescent="0.25">
      <c r="A137">
        <v>1076</v>
      </c>
      <c r="B137" s="1" t="s">
        <v>181</v>
      </c>
      <c r="C137" s="2">
        <v>3</v>
      </c>
      <c r="D137" s="2" t="s">
        <v>468</v>
      </c>
      <c r="E137" s="1" t="s">
        <v>182</v>
      </c>
      <c r="F137">
        <v>1076</v>
      </c>
      <c r="M137" t="s">
        <v>482</v>
      </c>
      <c r="N137" s="2">
        <v>4.6900000000000004</v>
      </c>
      <c r="O137">
        <v>1076</v>
      </c>
      <c r="P137" s="2"/>
      <c r="Q137" s="23"/>
      <c r="S137" s="23"/>
    </row>
    <row r="138" spans="1:19" x14ac:dyDescent="0.25">
      <c r="A138">
        <v>1076</v>
      </c>
      <c r="B138" s="1" t="s">
        <v>181</v>
      </c>
      <c r="C138" s="2">
        <v>3</v>
      </c>
      <c r="D138" s="2" t="s">
        <v>468</v>
      </c>
      <c r="E138" s="1" t="s">
        <v>74</v>
      </c>
      <c r="F138">
        <v>1076</v>
      </c>
      <c r="H138">
        <v>3</v>
      </c>
      <c r="I138">
        <v>3</v>
      </c>
      <c r="J138">
        <v>1.6987411379814148</v>
      </c>
      <c r="K138">
        <v>10</v>
      </c>
      <c r="L138" t="s">
        <v>481</v>
      </c>
      <c r="M138" t="s">
        <v>482</v>
      </c>
      <c r="N138" s="3">
        <v>17.61</v>
      </c>
      <c r="O138">
        <v>1076</v>
      </c>
      <c r="P138" s="2">
        <v>3</v>
      </c>
      <c r="Q138" s="23">
        <f>LOG10(Table14[[#This Row],[IFNa2]])</f>
        <v>1.2457593559672768</v>
      </c>
      <c r="R138">
        <v>3</v>
      </c>
      <c r="S138" s="23">
        <f>LOG10(Table14[[#This Row],[Viral Copy '#]])</f>
        <v>0.23012720411240703</v>
      </c>
    </row>
    <row r="139" spans="1:19" x14ac:dyDescent="0.25">
      <c r="A139">
        <v>1076</v>
      </c>
      <c r="B139" s="1" t="s">
        <v>181</v>
      </c>
      <c r="C139" s="2">
        <v>9</v>
      </c>
      <c r="D139" s="2" t="s">
        <v>468</v>
      </c>
      <c r="E139" s="1" t="s">
        <v>74</v>
      </c>
      <c r="F139">
        <v>1076</v>
      </c>
      <c r="H139">
        <v>9</v>
      </c>
      <c r="I139">
        <v>10</v>
      </c>
      <c r="J139">
        <v>4.8653747240702314</v>
      </c>
      <c r="K139">
        <v>10</v>
      </c>
      <c r="L139" t="s">
        <v>481</v>
      </c>
      <c r="M139" t="s">
        <v>482</v>
      </c>
      <c r="N139" s="2">
        <v>10.27</v>
      </c>
      <c r="O139">
        <v>1076</v>
      </c>
      <c r="P139" s="2"/>
      <c r="Q139" s="23"/>
      <c r="S139" s="23"/>
    </row>
    <row r="140" spans="1:19" x14ac:dyDescent="0.25">
      <c r="A140">
        <v>1076</v>
      </c>
      <c r="B140" s="1" t="s">
        <v>181</v>
      </c>
      <c r="C140" s="2">
        <v>8</v>
      </c>
      <c r="D140" s="2" t="s">
        <v>468</v>
      </c>
      <c r="E140" s="1" t="s">
        <v>74</v>
      </c>
      <c r="H140">
        <v>8</v>
      </c>
      <c r="I140">
        <v>7</v>
      </c>
      <c r="J140">
        <v>3.9908702075481415</v>
      </c>
      <c r="K140">
        <v>10</v>
      </c>
      <c r="L140" t="s">
        <v>481</v>
      </c>
      <c r="M140" t="s">
        <v>482</v>
      </c>
      <c r="N140" s="2">
        <v>15.14</v>
      </c>
      <c r="O140">
        <v>1076</v>
      </c>
      <c r="P140" s="2">
        <v>8</v>
      </c>
      <c r="Q140" s="23">
        <f>LOG10(Table14[[#This Row],[IFNa2]])</f>
        <v>1.180125875164054</v>
      </c>
      <c r="R140">
        <v>8</v>
      </c>
      <c r="S140" s="23">
        <f>LOG10(Table14[[#This Row],[Viral Copy '#]])</f>
        <v>0.60106760373936352</v>
      </c>
    </row>
    <row r="141" spans="1:19" x14ac:dyDescent="0.25">
      <c r="A141">
        <v>1076</v>
      </c>
      <c r="B141" s="1" t="s">
        <v>181</v>
      </c>
      <c r="C141" s="2">
        <v>9</v>
      </c>
      <c r="D141" s="2" t="s">
        <v>468</v>
      </c>
      <c r="E141" s="1" t="s">
        <v>182</v>
      </c>
      <c r="J141">
        <v>4.8653747240702314</v>
      </c>
      <c r="M141" t="s">
        <v>482</v>
      </c>
      <c r="N141" s="2">
        <v>10.27</v>
      </c>
      <c r="O141">
        <v>1076</v>
      </c>
      <c r="P141" s="2">
        <v>9</v>
      </c>
      <c r="Q141" s="23">
        <f>LOG10(Table14[[#This Row],[IFNa2]])</f>
        <v>1.0115704435972781</v>
      </c>
      <c r="R141">
        <v>9</v>
      </c>
      <c r="S141" s="23">
        <f>LOG10(Table14[[#This Row],[Viral Copy '#]])</f>
        <v>0.68711629462055879</v>
      </c>
    </row>
    <row r="142" spans="1:19" x14ac:dyDescent="0.25">
      <c r="A142">
        <v>1076</v>
      </c>
      <c r="B142" s="1" t="s">
        <v>181</v>
      </c>
      <c r="C142" s="2">
        <v>28</v>
      </c>
      <c r="D142" s="2" t="s">
        <v>468</v>
      </c>
      <c r="E142" s="1" t="s">
        <v>74</v>
      </c>
      <c r="F142" s="2"/>
      <c r="G142" s="1"/>
      <c r="H142" s="1"/>
      <c r="I142" s="1"/>
      <c r="J142" s="2">
        <v>0</v>
      </c>
      <c r="K142" s="2"/>
      <c r="L142" s="1"/>
      <c r="M142" t="s">
        <v>482</v>
      </c>
      <c r="N142" s="2">
        <v>5.04</v>
      </c>
      <c r="O142">
        <v>1076</v>
      </c>
      <c r="P142" s="2">
        <v>28</v>
      </c>
      <c r="Q142" s="23">
        <f>LOG10(Table14[[#This Row],[IFNa2]])</f>
        <v>0.70243053644552533</v>
      </c>
      <c r="R142" s="2">
        <v>28</v>
      </c>
      <c r="S142" s="23">
        <v>0</v>
      </c>
    </row>
    <row r="143" spans="1:19" x14ac:dyDescent="0.25">
      <c r="A143">
        <v>1077</v>
      </c>
      <c r="B143" s="1" t="s">
        <v>183</v>
      </c>
      <c r="C143" s="2">
        <v>0</v>
      </c>
      <c r="D143" s="2" t="s">
        <v>468</v>
      </c>
      <c r="E143" s="1" t="s">
        <v>74</v>
      </c>
      <c r="F143" s="2"/>
      <c r="G143" s="1"/>
      <c r="H143" s="1"/>
      <c r="I143" s="1"/>
      <c r="J143" s="1"/>
      <c r="K143" s="1"/>
      <c r="L143" s="1"/>
      <c r="M143" s="2"/>
      <c r="N143" s="1">
        <v>4.0199999999999996</v>
      </c>
      <c r="O143">
        <v>1077</v>
      </c>
      <c r="P143" s="2">
        <v>0</v>
      </c>
      <c r="Q143" s="23">
        <f>LOG10(Table14[[#This Row],[IFNa2]])</f>
        <v>0.60422605308446997</v>
      </c>
      <c r="R143" s="1"/>
      <c r="S143" s="23" t="e">
        <f>LOG10(Table14[[#This Row],[Viral Copy '#]])</f>
        <v>#NUM!</v>
      </c>
    </row>
    <row r="144" spans="1:19" x14ac:dyDescent="0.25">
      <c r="A144">
        <v>1078</v>
      </c>
      <c r="B144" s="1" t="s">
        <v>184</v>
      </c>
      <c r="C144" s="2">
        <v>0</v>
      </c>
      <c r="D144" s="2" t="s">
        <v>468</v>
      </c>
      <c r="E144" s="1" t="s">
        <v>74</v>
      </c>
      <c r="F144">
        <v>1078</v>
      </c>
      <c r="H144">
        <v>0</v>
      </c>
      <c r="I144">
        <v>0</v>
      </c>
      <c r="J144">
        <v>25799.45751953125</v>
      </c>
      <c r="K144">
        <v>1</v>
      </c>
      <c r="L144" t="s">
        <v>481</v>
      </c>
      <c r="M144" t="s">
        <v>482</v>
      </c>
      <c r="N144" s="1">
        <v>2.16</v>
      </c>
      <c r="O144">
        <v>1078</v>
      </c>
      <c r="P144" s="2">
        <v>0</v>
      </c>
      <c r="Q144" s="23">
        <f>LOG10(Table14[[#This Row],[IFNa2]])</f>
        <v>0.3344537511509309</v>
      </c>
      <c r="R144">
        <v>0</v>
      </c>
      <c r="S144" s="23">
        <f>LOG10(Table14[[#This Row],[Viral Copy '#]])</f>
        <v>4.4116105742286944</v>
      </c>
    </row>
    <row r="145" spans="1:19" x14ac:dyDescent="0.25">
      <c r="A145">
        <v>1078</v>
      </c>
      <c r="B145" s="1" t="s">
        <v>184</v>
      </c>
      <c r="C145" s="2">
        <v>8</v>
      </c>
      <c r="D145" s="2" t="s">
        <v>468</v>
      </c>
      <c r="E145" s="1" t="s">
        <v>74</v>
      </c>
      <c r="F145" s="2"/>
      <c r="G145" s="1"/>
      <c r="H145" s="1"/>
      <c r="I145" s="1"/>
      <c r="J145" s="1">
        <v>0</v>
      </c>
      <c r="K145" s="2"/>
      <c r="L145" s="1"/>
      <c r="M145" t="s">
        <v>482</v>
      </c>
      <c r="N145" s="1">
        <v>2.16</v>
      </c>
      <c r="O145">
        <v>1078</v>
      </c>
      <c r="P145" s="2">
        <v>8</v>
      </c>
      <c r="Q145" s="23">
        <f>LOG10(Table14[[#This Row],[IFNa2]])</f>
        <v>0.3344537511509309</v>
      </c>
      <c r="R145" s="2">
        <v>8</v>
      </c>
      <c r="S145" s="23">
        <v>0</v>
      </c>
    </row>
    <row r="146" spans="1:19" x14ac:dyDescent="0.25">
      <c r="A146">
        <v>1079</v>
      </c>
      <c r="B146" s="1" t="s">
        <v>185</v>
      </c>
      <c r="C146" s="2">
        <v>0</v>
      </c>
      <c r="D146" s="2" t="s">
        <v>468</v>
      </c>
      <c r="E146" s="1" t="s">
        <v>74</v>
      </c>
      <c r="F146">
        <v>1079</v>
      </c>
      <c r="G146">
        <v>1078</v>
      </c>
      <c r="H146">
        <v>8</v>
      </c>
      <c r="I146">
        <v>7</v>
      </c>
      <c r="J146">
        <v>53.515241622924805</v>
      </c>
      <c r="K146">
        <v>1</v>
      </c>
      <c r="L146" t="s">
        <v>481</v>
      </c>
      <c r="M146" t="s">
        <v>484</v>
      </c>
      <c r="N146" s="2">
        <v>24.63</v>
      </c>
      <c r="O146">
        <v>1079</v>
      </c>
      <c r="P146" s="2">
        <v>0</v>
      </c>
      <c r="Q146" s="23">
        <f>LOG10(Table14[[#This Row],[IFNa2]])</f>
        <v>1.3914644118391033</v>
      </c>
      <c r="R146">
        <v>8</v>
      </c>
      <c r="S146" s="23">
        <f>LOG10(Table14[[#This Row],[Viral Copy '#]])</f>
        <v>1.7284774906196647</v>
      </c>
    </row>
    <row r="147" spans="1:19" x14ac:dyDescent="0.25">
      <c r="A147">
        <v>1080</v>
      </c>
      <c r="B147" s="1" t="s">
        <v>186</v>
      </c>
      <c r="C147" s="2">
        <v>0</v>
      </c>
      <c r="D147" s="2" t="s">
        <v>468</v>
      </c>
      <c r="E147" s="1" t="s">
        <v>74</v>
      </c>
      <c r="F147">
        <v>1080</v>
      </c>
      <c r="H147">
        <v>0</v>
      </c>
      <c r="I147">
        <v>0</v>
      </c>
      <c r="J147">
        <v>197.77357864379883</v>
      </c>
      <c r="K147">
        <v>5</v>
      </c>
      <c r="L147" t="s">
        <v>481</v>
      </c>
      <c r="M147" t="s">
        <v>482</v>
      </c>
      <c r="N147" s="2">
        <v>27.63</v>
      </c>
      <c r="O147">
        <v>1080</v>
      </c>
      <c r="P147" s="2">
        <v>0</v>
      </c>
      <c r="Q147" s="23">
        <f>LOG10(Table14[[#This Row],[IFNa2]])</f>
        <v>1.4413808849165113</v>
      </c>
      <c r="R147">
        <v>0</v>
      </c>
      <c r="S147" s="23">
        <f>LOG10(Table14[[#This Row],[Viral Copy '#]])</f>
        <v>2.2961682720152536</v>
      </c>
    </row>
    <row r="148" spans="1:19" x14ac:dyDescent="0.25">
      <c r="A148">
        <v>1080</v>
      </c>
      <c r="B148" s="1" t="s">
        <v>186</v>
      </c>
      <c r="C148" s="2">
        <v>4</v>
      </c>
      <c r="D148" s="2" t="s">
        <v>468</v>
      </c>
      <c r="E148" s="1" t="s">
        <v>74</v>
      </c>
      <c r="F148">
        <v>1080</v>
      </c>
      <c r="H148">
        <v>4</v>
      </c>
      <c r="I148">
        <v>3</v>
      </c>
      <c r="J148">
        <v>10.497271855672201</v>
      </c>
      <c r="K148">
        <v>5</v>
      </c>
      <c r="L148" t="s">
        <v>481</v>
      </c>
      <c r="M148" t="s">
        <v>482</v>
      </c>
      <c r="N148" s="2"/>
      <c r="O148">
        <v>1080</v>
      </c>
      <c r="P148" s="2">
        <v>4</v>
      </c>
      <c r="Q148" s="23"/>
      <c r="R148">
        <v>4</v>
      </c>
      <c r="S148" s="23">
        <f>LOG10(Table14[[#This Row],[Viral Copy '#]])</f>
        <v>1.0210764445960607</v>
      </c>
    </row>
    <row r="149" spans="1:19" x14ac:dyDescent="0.25">
      <c r="A149">
        <v>1080</v>
      </c>
      <c r="B149" s="1" t="s">
        <v>186</v>
      </c>
      <c r="C149" s="2">
        <v>6</v>
      </c>
      <c r="D149" s="2" t="s">
        <v>468</v>
      </c>
      <c r="E149" s="1" t="s">
        <v>74</v>
      </c>
      <c r="F149" s="2"/>
      <c r="G149" s="2"/>
      <c r="H149" s="2"/>
      <c r="I149" s="2"/>
      <c r="J149" s="2">
        <v>0</v>
      </c>
      <c r="K149" s="2"/>
      <c r="L149" s="2"/>
      <c r="M149" t="s">
        <v>482</v>
      </c>
      <c r="N149" s="2">
        <v>336.5</v>
      </c>
      <c r="O149">
        <v>1080</v>
      </c>
      <c r="P149" s="2">
        <v>6</v>
      </c>
      <c r="Q149" s="23">
        <f>LOG10(Table14[[#This Row],[IFNa2]])</f>
        <v>2.5269850685599957</v>
      </c>
      <c r="R149" s="2">
        <v>6</v>
      </c>
      <c r="S149" s="23">
        <v>0</v>
      </c>
    </row>
    <row r="150" spans="1:19" x14ac:dyDescent="0.25">
      <c r="A150">
        <v>1080</v>
      </c>
      <c r="B150" s="1" t="s">
        <v>186</v>
      </c>
      <c r="C150" s="2">
        <v>11</v>
      </c>
      <c r="D150" s="2" t="s">
        <v>468</v>
      </c>
      <c r="E150" s="1" t="s">
        <v>74</v>
      </c>
      <c r="F150" s="2"/>
      <c r="G150" s="2"/>
      <c r="H150" s="2"/>
      <c r="I150" s="2"/>
      <c r="J150" s="2">
        <v>0</v>
      </c>
      <c r="K150" s="2"/>
      <c r="L150" s="2"/>
      <c r="M150" t="s">
        <v>482</v>
      </c>
      <c r="N150" s="2">
        <v>10.54</v>
      </c>
      <c r="O150">
        <v>1080</v>
      </c>
      <c r="P150" s="2">
        <v>11</v>
      </c>
      <c r="Q150" s="23">
        <f>LOG10(Table14[[#This Row],[IFNa2]])</f>
        <v>1.0228406108765278</v>
      </c>
      <c r="R150" s="2">
        <v>11</v>
      </c>
      <c r="S150" s="23">
        <v>0</v>
      </c>
    </row>
    <row r="151" spans="1:19" x14ac:dyDescent="0.25">
      <c r="A151">
        <v>1080</v>
      </c>
      <c r="B151" s="1" t="s">
        <v>186</v>
      </c>
      <c r="C151" s="2">
        <v>32</v>
      </c>
      <c r="D151" s="2" t="s">
        <v>468</v>
      </c>
      <c r="E151" s="1" t="s">
        <v>74</v>
      </c>
      <c r="F151" s="2"/>
      <c r="G151" s="1"/>
      <c r="H151" s="2"/>
      <c r="I151" s="2"/>
      <c r="J151" s="2">
        <v>0</v>
      </c>
      <c r="K151" s="2"/>
      <c r="L151" s="2"/>
      <c r="M151" t="s">
        <v>482</v>
      </c>
      <c r="N151" s="1">
        <v>4.0199999999999996</v>
      </c>
      <c r="O151">
        <v>1080</v>
      </c>
      <c r="P151" s="2">
        <v>32</v>
      </c>
      <c r="Q151" s="23">
        <f>LOG10(Table14[[#This Row],[IFNa2]])</f>
        <v>0.60422605308446997</v>
      </c>
      <c r="R151" s="2">
        <v>32</v>
      </c>
      <c r="S151" s="23">
        <v>0</v>
      </c>
    </row>
    <row r="152" spans="1:19" x14ac:dyDescent="0.25">
      <c r="A152">
        <v>1081</v>
      </c>
      <c r="B152" s="1" t="s">
        <v>187</v>
      </c>
      <c r="C152" s="2">
        <v>0</v>
      </c>
      <c r="D152" s="2" t="s">
        <v>468</v>
      </c>
      <c r="E152" s="1" t="s">
        <v>74</v>
      </c>
      <c r="F152">
        <v>1081</v>
      </c>
      <c r="G152">
        <v>1080</v>
      </c>
      <c r="H152">
        <v>6</v>
      </c>
      <c r="I152">
        <v>7</v>
      </c>
      <c r="J152">
        <v>1685.076416015625</v>
      </c>
      <c r="K152">
        <v>6</v>
      </c>
      <c r="L152" t="s">
        <v>481</v>
      </c>
      <c r="M152" t="s">
        <v>484</v>
      </c>
      <c r="N152" s="2">
        <v>4.29</v>
      </c>
      <c r="O152">
        <v>1081</v>
      </c>
      <c r="P152" s="2">
        <v>0</v>
      </c>
      <c r="Q152" s="23">
        <f>LOG10(Table14[[#This Row],[IFNa2]])</f>
        <v>0.63245729218472424</v>
      </c>
      <c r="R152">
        <v>6</v>
      </c>
      <c r="S152" s="23">
        <f>LOG10(Table14[[#This Row],[Viral Copy '#]])</f>
        <v>3.2266196003417247</v>
      </c>
    </row>
    <row r="153" spans="1:19" x14ac:dyDescent="0.25">
      <c r="A153">
        <v>1081</v>
      </c>
      <c r="B153" s="1" t="s">
        <v>187</v>
      </c>
      <c r="C153" s="2">
        <v>13</v>
      </c>
      <c r="D153" s="2" t="s">
        <v>468</v>
      </c>
      <c r="E153" s="1" t="s">
        <v>74</v>
      </c>
      <c r="F153">
        <v>1081</v>
      </c>
      <c r="G153">
        <v>1080</v>
      </c>
      <c r="H153">
        <v>11</v>
      </c>
      <c r="I153">
        <v>10</v>
      </c>
      <c r="J153">
        <v>8.7630604108174648</v>
      </c>
      <c r="K153">
        <v>6</v>
      </c>
      <c r="L153" t="s">
        <v>481</v>
      </c>
      <c r="M153" t="s">
        <v>484</v>
      </c>
      <c r="N153" s="7">
        <v>6.38</v>
      </c>
      <c r="O153">
        <v>1081</v>
      </c>
      <c r="P153" s="2">
        <v>13</v>
      </c>
      <c r="Q153" s="23">
        <f>LOG10(Table14[[#This Row],[IFNa2]])</f>
        <v>0.80482067872116236</v>
      </c>
      <c r="R153">
        <v>11</v>
      </c>
      <c r="S153" s="23">
        <f>LOG10(Table14[[#This Row],[Viral Copy '#]])</f>
        <v>0.94265580564439766</v>
      </c>
    </row>
    <row r="154" spans="1:19" x14ac:dyDescent="0.25">
      <c r="A154">
        <v>1081</v>
      </c>
      <c r="B154" s="1" t="s">
        <v>187</v>
      </c>
      <c r="C154" s="2">
        <v>17</v>
      </c>
      <c r="D154" s="2" t="s">
        <v>468</v>
      </c>
      <c r="E154" s="1" t="s">
        <v>74</v>
      </c>
      <c r="F154" s="7"/>
      <c r="G154" s="6"/>
      <c r="H154" s="6"/>
      <c r="I154" s="6"/>
      <c r="J154" s="6"/>
      <c r="K154" s="6"/>
      <c r="L154" s="6"/>
      <c r="M154" t="s">
        <v>484</v>
      </c>
      <c r="N154" s="7">
        <v>4.58</v>
      </c>
      <c r="O154">
        <v>1081</v>
      </c>
      <c r="P154" s="2">
        <v>17</v>
      </c>
      <c r="Q154" s="23">
        <f>LOG10(Table14[[#This Row],[IFNa2]])</f>
        <v>0.66086547800386919</v>
      </c>
      <c r="R154" s="2">
        <v>17</v>
      </c>
      <c r="S154" s="23">
        <v>0</v>
      </c>
    </row>
    <row r="155" spans="1:19" x14ac:dyDescent="0.25">
      <c r="A155">
        <v>1081</v>
      </c>
      <c r="B155" s="1" t="s">
        <v>187</v>
      </c>
      <c r="C155" s="2">
        <v>32</v>
      </c>
      <c r="D155" s="2" t="s">
        <v>468</v>
      </c>
      <c r="E155" s="1" t="s">
        <v>74</v>
      </c>
      <c r="F155" s="6"/>
      <c r="G155" s="6"/>
      <c r="H155" s="6"/>
      <c r="I155" s="6"/>
      <c r="J155" s="6"/>
      <c r="K155" s="6"/>
      <c r="L155" s="6"/>
      <c r="M155" t="s">
        <v>484</v>
      </c>
      <c r="N155" s="6">
        <v>4.0199999999999996</v>
      </c>
      <c r="O155">
        <v>1081</v>
      </c>
      <c r="P155" s="2">
        <v>32</v>
      </c>
      <c r="Q155" s="23">
        <f>LOG10(Table14[[#This Row],[IFNa2]])</f>
        <v>0.60422605308446997</v>
      </c>
      <c r="R155" s="2">
        <v>32</v>
      </c>
      <c r="S155" s="23">
        <v>0</v>
      </c>
    </row>
    <row r="156" spans="1:19" x14ac:dyDescent="0.25">
      <c r="A156">
        <v>1082</v>
      </c>
      <c r="B156" s="1" t="s">
        <v>188</v>
      </c>
      <c r="C156" s="2">
        <v>0</v>
      </c>
      <c r="D156" s="2" t="s">
        <v>468</v>
      </c>
      <c r="E156" s="1" t="s">
        <v>74</v>
      </c>
      <c r="F156" s="6"/>
      <c r="G156" s="6"/>
      <c r="H156" s="6"/>
      <c r="I156" s="6"/>
      <c r="J156" s="6"/>
      <c r="K156" s="7"/>
      <c r="L156" s="6"/>
      <c r="M156" s="7"/>
      <c r="N156" s="7">
        <v>6.07</v>
      </c>
      <c r="O156">
        <v>1082</v>
      </c>
      <c r="P156" s="2">
        <v>0</v>
      </c>
      <c r="Q156" s="23">
        <f>LOG10(Table14[[#This Row],[IFNa2]])</f>
        <v>0.78318869107525757</v>
      </c>
      <c r="R156" s="6"/>
      <c r="S156" s="23" t="e">
        <f>LOG10(Table14[[#This Row],[Viral Copy '#]])</f>
        <v>#NUM!</v>
      </c>
    </row>
    <row r="157" spans="1:19" x14ac:dyDescent="0.25">
      <c r="A157">
        <v>1083</v>
      </c>
      <c r="B157" s="1" t="s">
        <v>189</v>
      </c>
      <c r="C157" s="2">
        <v>0</v>
      </c>
      <c r="D157" s="2" t="s">
        <v>468</v>
      </c>
      <c r="E157" s="1" t="s">
        <v>74</v>
      </c>
      <c r="F157">
        <v>1083</v>
      </c>
      <c r="G157">
        <v>1080</v>
      </c>
      <c r="H157">
        <v>0</v>
      </c>
      <c r="I157">
        <v>0</v>
      </c>
      <c r="J157">
        <v>1</v>
      </c>
      <c r="K157">
        <v>7</v>
      </c>
      <c r="L157" t="s">
        <v>481</v>
      </c>
      <c r="M157" t="s">
        <v>483</v>
      </c>
      <c r="N157" s="7">
        <v>516.66999999999996</v>
      </c>
      <c r="O157">
        <v>1083</v>
      </c>
      <c r="P157" s="2">
        <v>0</v>
      </c>
      <c r="Q157" s="23">
        <f>LOG10(Table14[[#This Row],[IFNa2]])</f>
        <v>2.7132132453414739</v>
      </c>
      <c r="R157">
        <v>0</v>
      </c>
      <c r="S157" s="23">
        <v>0.1</v>
      </c>
    </row>
    <row r="158" spans="1:19" x14ac:dyDescent="0.25">
      <c r="A158">
        <v>1083</v>
      </c>
      <c r="B158" s="1" t="s">
        <v>189</v>
      </c>
      <c r="C158" s="2">
        <v>6</v>
      </c>
      <c r="D158" s="2" t="s">
        <v>468</v>
      </c>
      <c r="E158" s="1" t="s">
        <v>74</v>
      </c>
      <c r="F158">
        <v>1083</v>
      </c>
      <c r="G158">
        <v>1080</v>
      </c>
      <c r="H158">
        <v>4</v>
      </c>
      <c r="I158">
        <v>3</v>
      </c>
      <c r="J158">
        <v>1</v>
      </c>
      <c r="K158">
        <v>7</v>
      </c>
      <c r="L158" t="s">
        <v>481</v>
      </c>
      <c r="M158" t="s">
        <v>483</v>
      </c>
      <c r="N158" s="7">
        <v>43.55</v>
      </c>
      <c r="O158">
        <v>1083</v>
      </c>
      <c r="P158" s="2">
        <v>6</v>
      </c>
      <c r="Q158" s="23">
        <f>LOG10(Table14[[#This Row],[IFNa2]])</f>
        <v>1.6389881593436819</v>
      </c>
      <c r="R158">
        <v>4</v>
      </c>
      <c r="S158" s="23">
        <v>0.1</v>
      </c>
    </row>
    <row r="159" spans="1:19" x14ac:dyDescent="0.25">
      <c r="A159">
        <v>1083</v>
      </c>
      <c r="B159" s="1" t="s">
        <v>189</v>
      </c>
      <c r="C159" s="2">
        <v>11</v>
      </c>
      <c r="D159" s="2" t="s">
        <v>468</v>
      </c>
      <c r="E159" s="1" t="s">
        <v>74</v>
      </c>
      <c r="F159">
        <v>1083</v>
      </c>
      <c r="G159">
        <v>1080</v>
      </c>
      <c r="H159">
        <v>6</v>
      </c>
      <c r="I159">
        <v>7</v>
      </c>
      <c r="J159">
        <v>0.15945830941200256</v>
      </c>
      <c r="K159">
        <v>7</v>
      </c>
      <c r="L159" t="s">
        <v>481</v>
      </c>
      <c r="M159" t="s">
        <v>483</v>
      </c>
      <c r="N159" s="6">
        <v>4.0199999999999996</v>
      </c>
      <c r="O159">
        <v>1083</v>
      </c>
      <c r="P159" s="2">
        <v>11</v>
      </c>
      <c r="Q159" s="23">
        <f>LOG10(Table14[[#This Row],[IFNa2]])</f>
        <v>0.60422605308446997</v>
      </c>
      <c r="R159">
        <v>6</v>
      </c>
      <c r="S159" s="23">
        <f>LOG10(Table14[[#This Row],[Viral Copy '#]])</f>
        <v>-0.7973528446383128</v>
      </c>
    </row>
    <row r="160" spans="1:19" x14ac:dyDescent="0.25">
      <c r="A160">
        <v>1083</v>
      </c>
      <c r="B160" s="1" t="s">
        <v>189</v>
      </c>
      <c r="C160" s="2">
        <v>32</v>
      </c>
      <c r="D160" s="2" t="s">
        <v>468</v>
      </c>
      <c r="E160" s="1" t="s">
        <v>74</v>
      </c>
      <c r="F160" s="7"/>
      <c r="G160" s="6"/>
      <c r="H160" s="6"/>
      <c r="I160" s="7"/>
      <c r="J160" s="7"/>
      <c r="K160" s="7"/>
      <c r="L160" s="6"/>
      <c r="M160" t="s">
        <v>483</v>
      </c>
      <c r="N160" s="7">
        <v>7.63</v>
      </c>
      <c r="O160">
        <v>1083</v>
      </c>
      <c r="P160" s="2">
        <v>32</v>
      </c>
      <c r="Q160" s="23">
        <f>LOG10(Table14[[#This Row],[IFNa2]])</f>
        <v>0.88252453795488051</v>
      </c>
      <c r="R160" s="6"/>
      <c r="S160" s="23" t="e">
        <f>LOG10(Table14[[#This Row],[Viral Copy '#]])</f>
        <v>#NUM!</v>
      </c>
    </row>
    <row r="161" spans="1:19" x14ac:dyDescent="0.25">
      <c r="A161">
        <v>1084</v>
      </c>
      <c r="B161" s="1" t="s">
        <v>190</v>
      </c>
      <c r="C161" s="2">
        <v>0</v>
      </c>
      <c r="D161" s="2" t="s">
        <v>468</v>
      </c>
      <c r="E161" s="1" t="s">
        <v>74</v>
      </c>
      <c r="F161">
        <v>1084</v>
      </c>
      <c r="H161">
        <v>0</v>
      </c>
      <c r="I161">
        <v>0</v>
      </c>
      <c r="J161">
        <v>1173.9094848632813</v>
      </c>
      <c r="K161">
        <v>1</v>
      </c>
      <c r="L161" t="s">
        <v>481</v>
      </c>
      <c r="M161" t="s">
        <v>482</v>
      </c>
      <c r="N161" s="7">
        <v>121.05</v>
      </c>
      <c r="O161">
        <v>1084</v>
      </c>
      <c r="P161" s="2">
        <v>0</v>
      </c>
      <c r="Q161" s="23">
        <f>LOG10(Table14[[#This Row],[IFNa2]])</f>
        <v>2.0829647937777516</v>
      </c>
      <c r="R161">
        <v>0</v>
      </c>
      <c r="S161" s="23">
        <f>LOG10(Table14[[#This Row],[Viral Copy '#]])</f>
        <v>3.0696346116135649</v>
      </c>
    </row>
    <row r="162" spans="1:19" x14ac:dyDescent="0.25">
      <c r="A162">
        <v>1085</v>
      </c>
      <c r="B162" s="1" t="s">
        <v>191</v>
      </c>
      <c r="C162" s="2">
        <v>0</v>
      </c>
      <c r="D162" s="2" t="s">
        <v>468</v>
      </c>
      <c r="E162" s="1" t="s">
        <v>74</v>
      </c>
      <c r="F162" s="7"/>
      <c r="G162" s="6"/>
      <c r="H162" s="6"/>
      <c r="I162" s="6"/>
      <c r="J162" s="7"/>
      <c r="K162" s="6"/>
      <c r="L162" s="6"/>
      <c r="M162" s="7"/>
      <c r="N162" s="7">
        <v>5.46</v>
      </c>
      <c r="O162">
        <v>1085</v>
      </c>
      <c r="P162" s="2">
        <v>0</v>
      </c>
      <c r="Q162" s="23">
        <f>LOG10(Table14[[#This Row],[IFNa2]])</f>
        <v>0.73719264270473728</v>
      </c>
      <c r="R162" s="6"/>
      <c r="S162" s="23" t="e">
        <f>LOG10(Table14[[#This Row],[Viral Copy '#]])</f>
        <v>#NUM!</v>
      </c>
    </row>
    <row r="163" spans="1:19" x14ac:dyDescent="0.25">
      <c r="A163">
        <v>1086</v>
      </c>
      <c r="B163" s="1" t="s">
        <v>192</v>
      </c>
      <c r="C163" s="2">
        <v>0</v>
      </c>
      <c r="D163" s="2" t="s">
        <v>468</v>
      </c>
      <c r="E163" s="1" t="s">
        <v>74</v>
      </c>
      <c r="F163" s="6"/>
      <c r="G163" s="6"/>
      <c r="H163" s="6"/>
      <c r="I163" s="6"/>
      <c r="J163" s="6"/>
      <c r="K163" s="6"/>
      <c r="L163" s="6"/>
      <c r="M163" s="7"/>
      <c r="N163" s="7">
        <v>5.16</v>
      </c>
      <c r="O163">
        <v>1086</v>
      </c>
      <c r="P163" s="2">
        <v>0</v>
      </c>
      <c r="Q163" s="23">
        <f>LOG10(Table14[[#This Row],[IFNa2]])</f>
        <v>0.71264970162721142</v>
      </c>
      <c r="R163" s="6"/>
      <c r="S163" s="23" t="e">
        <f>LOG10(Table14[[#This Row],[Viral Copy '#]])</f>
        <v>#NUM!</v>
      </c>
    </row>
    <row r="164" spans="1:19" x14ac:dyDescent="0.25">
      <c r="A164">
        <v>1087</v>
      </c>
      <c r="B164" s="1" t="s">
        <v>193</v>
      </c>
      <c r="C164" s="2">
        <v>0</v>
      </c>
      <c r="D164" s="2" t="s">
        <v>468</v>
      </c>
      <c r="E164" s="1" t="s">
        <v>74</v>
      </c>
      <c r="F164">
        <v>1087</v>
      </c>
      <c r="H164">
        <v>0</v>
      </c>
      <c r="I164">
        <v>0</v>
      </c>
      <c r="J164">
        <v>710.59775797526038</v>
      </c>
      <c r="K164">
        <v>4</v>
      </c>
      <c r="L164" t="s">
        <v>481</v>
      </c>
      <c r="M164" t="s">
        <v>482</v>
      </c>
      <c r="N164" s="7">
        <v>33.89</v>
      </c>
      <c r="O164">
        <v>1087</v>
      </c>
      <c r="P164" s="2">
        <v>0</v>
      </c>
      <c r="Q164" s="23">
        <f>LOG10(Table14[[#This Row],[IFNa2]])</f>
        <v>1.5300715688373783</v>
      </c>
      <c r="R164">
        <v>0</v>
      </c>
      <c r="S164" s="23">
        <f>LOG10(Table14[[#This Row],[Viral Copy '#]])</f>
        <v>2.8516238329021006</v>
      </c>
    </row>
    <row r="165" spans="1:19" x14ac:dyDescent="0.25">
      <c r="A165">
        <v>1087</v>
      </c>
      <c r="B165" s="1" t="s">
        <v>193</v>
      </c>
      <c r="C165" s="2">
        <v>3</v>
      </c>
      <c r="D165" s="2" t="s">
        <v>468</v>
      </c>
      <c r="E165" s="1" t="s">
        <v>74</v>
      </c>
      <c r="F165">
        <v>1087</v>
      </c>
      <c r="H165">
        <v>3</v>
      </c>
      <c r="I165">
        <v>3</v>
      </c>
      <c r="J165">
        <v>1</v>
      </c>
      <c r="K165">
        <v>4</v>
      </c>
      <c r="L165" t="s">
        <v>481</v>
      </c>
      <c r="M165" t="s">
        <v>482</v>
      </c>
      <c r="N165" s="8"/>
      <c r="O165">
        <v>1087</v>
      </c>
      <c r="P165" s="2">
        <v>3</v>
      </c>
      <c r="Q165" s="23" t="e">
        <f>LOG10(Table14[[#This Row],[IFNa2]])</f>
        <v>#NUM!</v>
      </c>
      <c r="R165">
        <v>3</v>
      </c>
      <c r="S165" s="23">
        <f>LOG10(Table14[[#This Row],[Viral Copy '#]])</f>
        <v>0</v>
      </c>
    </row>
    <row r="166" spans="1:19" x14ac:dyDescent="0.25">
      <c r="A166">
        <v>1087</v>
      </c>
      <c r="B166" s="1" t="s">
        <v>193</v>
      </c>
      <c r="C166" s="2">
        <v>8</v>
      </c>
      <c r="D166" s="2" t="s">
        <v>468</v>
      </c>
      <c r="E166" s="1" t="s">
        <v>74</v>
      </c>
      <c r="F166" s="9"/>
      <c r="G166" s="8"/>
      <c r="H166" s="8"/>
      <c r="I166" s="8"/>
      <c r="J166" s="8">
        <v>0</v>
      </c>
      <c r="K166" s="8"/>
      <c r="L166" s="6"/>
      <c r="M166" t="s">
        <v>482</v>
      </c>
      <c r="N166" s="9"/>
      <c r="O166">
        <v>1087</v>
      </c>
      <c r="P166" s="2">
        <v>8</v>
      </c>
      <c r="Q166" s="23" t="e">
        <f>LOG10(Table14[[#This Row],[IFNa2]])</f>
        <v>#NUM!</v>
      </c>
      <c r="R166" s="2">
        <v>8</v>
      </c>
      <c r="S166" s="23">
        <v>0</v>
      </c>
    </row>
    <row r="167" spans="1:19" x14ac:dyDescent="0.25">
      <c r="A167">
        <v>1087</v>
      </c>
      <c r="B167" s="1" t="s">
        <v>193</v>
      </c>
      <c r="C167" s="2">
        <v>21</v>
      </c>
      <c r="D167" s="2" t="s">
        <v>468</v>
      </c>
      <c r="E167" s="1" t="s">
        <v>74</v>
      </c>
      <c r="F167" s="7"/>
      <c r="G167" s="7"/>
      <c r="H167" s="7"/>
      <c r="I167" s="7"/>
      <c r="J167" s="7">
        <v>0</v>
      </c>
      <c r="K167" s="7"/>
      <c r="L167" s="7"/>
      <c r="M167" t="s">
        <v>482</v>
      </c>
      <c r="N167" s="7">
        <v>50.13</v>
      </c>
      <c r="O167">
        <v>1087</v>
      </c>
      <c r="P167" s="2">
        <v>21</v>
      </c>
      <c r="Q167" s="23">
        <f>LOG10(Table14[[#This Row],[IFNa2]])</f>
        <v>1.7000977046130539</v>
      </c>
      <c r="R167" s="2">
        <v>21</v>
      </c>
      <c r="S167" s="23">
        <v>0</v>
      </c>
    </row>
    <row r="168" spans="1:19" x14ac:dyDescent="0.25">
      <c r="A168">
        <v>1088</v>
      </c>
      <c r="B168" s="1" t="s">
        <v>194</v>
      </c>
      <c r="C168" s="2">
        <v>0</v>
      </c>
      <c r="D168" s="2" t="s">
        <v>468</v>
      </c>
      <c r="E168" s="1" t="s">
        <v>74</v>
      </c>
      <c r="F168">
        <v>1088</v>
      </c>
      <c r="G168">
        <v>1087</v>
      </c>
      <c r="H168">
        <v>8</v>
      </c>
      <c r="I168">
        <v>7</v>
      </c>
      <c r="J168">
        <v>73.740871429443359</v>
      </c>
      <c r="K168">
        <v>1</v>
      </c>
      <c r="L168" t="s">
        <v>481</v>
      </c>
      <c r="M168" s="7" t="s">
        <v>484</v>
      </c>
      <c r="N168" s="7">
        <v>6.07</v>
      </c>
      <c r="O168">
        <v>1088</v>
      </c>
      <c r="P168" s="2">
        <v>0</v>
      </c>
      <c r="Q168" s="23">
        <f>LOG10(Table14[[#This Row],[IFNa2]])</f>
        <v>0.78318869107525757</v>
      </c>
      <c r="R168">
        <v>8</v>
      </c>
      <c r="S168" s="23">
        <f>LOG10(Table14[[#This Row],[Viral Copy '#]])</f>
        <v>1.8677082655559998</v>
      </c>
    </row>
    <row r="169" spans="1:19" x14ac:dyDescent="0.25">
      <c r="A169">
        <v>1088</v>
      </c>
      <c r="B169" s="1" t="s">
        <v>194</v>
      </c>
      <c r="C169" s="2">
        <v>21</v>
      </c>
      <c r="D169" s="2" t="s">
        <v>468</v>
      </c>
      <c r="E169" s="1" t="s">
        <v>74</v>
      </c>
      <c r="F169" s="7"/>
      <c r="G169" s="6"/>
      <c r="H169" s="6"/>
      <c r="I169" s="6"/>
      <c r="J169" s="6">
        <v>0</v>
      </c>
      <c r="K169" s="6"/>
      <c r="L169" s="6"/>
      <c r="M169" s="7" t="s">
        <v>484</v>
      </c>
      <c r="N169" s="6">
        <v>4.0199999999999996</v>
      </c>
      <c r="O169">
        <v>1088</v>
      </c>
      <c r="P169" s="2">
        <v>21</v>
      </c>
      <c r="Q169" s="23">
        <f>LOG10(Table14[[#This Row],[IFNa2]])</f>
        <v>0.60422605308446997</v>
      </c>
      <c r="R169" s="2">
        <v>21</v>
      </c>
      <c r="S169" s="23">
        <v>0</v>
      </c>
    </row>
    <row r="170" spans="1:19" x14ac:dyDescent="0.25">
      <c r="A170">
        <v>1088</v>
      </c>
      <c r="B170" s="1" t="s">
        <v>194</v>
      </c>
      <c r="C170" s="2">
        <v>38</v>
      </c>
      <c r="D170" s="2" t="s">
        <v>468</v>
      </c>
      <c r="E170" s="1" t="s">
        <v>74</v>
      </c>
      <c r="F170" s="6"/>
      <c r="G170" s="6"/>
      <c r="H170" s="6"/>
      <c r="I170" s="6"/>
      <c r="J170" s="6">
        <v>0</v>
      </c>
      <c r="K170" s="7"/>
      <c r="L170" s="6"/>
      <c r="M170" s="7" t="s">
        <v>484</v>
      </c>
      <c r="N170" s="6">
        <v>4.0199999999999996</v>
      </c>
      <c r="O170">
        <v>1088</v>
      </c>
      <c r="P170" s="2">
        <v>38</v>
      </c>
      <c r="Q170" s="23">
        <f>LOG10(Table14[[#This Row],[IFNa2]])</f>
        <v>0.60422605308446997</v>
      </c>
      <c r="R170" s="2">
        <v>38</v>
      </c>
      <c r="S170" s="23">
        <v>0</v>
      </c>
    </row>
    <row r="171" spans="1:19" x14ac:dyDescent="0.25">
      <c r="A171">
        <v>1089</v>
      </c>
      <c r="B171" s="1" t="s">
        <v>195</v>
      </c>
      <c r="C171" s="2">
        <v>0</v>
      </c>
      <c r="D171" s="2" t="s">
        <v>468</v>
      </c>
      <c r="E171" s="1" t="s">
        <v>74</v>
      </c>
      <c r="F171">
        <v>1089</v>
      </c>
      <c r="H171" s="15">
        <v>0</v>
      </c>
      <c r="I171" s="15">
        <v>0</v>
      </c>
      <c r="J171" s="15">
        <v>1736.8300369999999</v>
      </c>
      <c r="K171" s="15">
        <v>3</v>
      </c>
      <c r="L171" s="15" t="s">
        <v>481</v>
      </c>
      <c r="M171" t="s">
        <v>482</v>
      </c>
      <c r="N171" s="7">
        <v>11.86</v>
      </c>
      <c r="O171">
        <v>1089</v>
      </c>
      <c r="P171" s="2">
        <v>0</v>
      </c>
      <c r="Q171" s="23">
        <f>LOG10(Table14[[#This Row],[IFNa2]])</f>
        <v>1.0740846890282438</v>
      </c>
      <c r="R171" s="15">
        <v>0</v>
      </c>
      <c r="S171" s="23">
        <f>LOG10(Table14[[#This Row],[Viral Copy '#]])</f>
        <v>3.2397573212654285</v>
      </c>
    </row>
    <row r="172" spans="1:19" x14ac:dyDescent="0.25">
      <c r="A172">
        <v>1089</v>
      </c>
      <c r="B172" s="1" t="s">
        <v>195</v>
      </c>
      <c r="C172" s="2">
        <v>2</v>
      </c>
      <c r="D172" s="2" t="s">
        <v>468</v>
      </c>
      <c r="E172" s="1" t="s">
        <v>74</v>
      </c>
      <c r="F172">
        <v>1089</v>
      </c>
      <c r="H172" s="13">
        <v>2</v>
      </c>
      <c r="I172" s="13">
        <v>3</v>
      </c>
      <c r="J172" s="13">
        <v>99.355600989999999</v>
      </c>
      <c r="K172" s="13">
        <v>3</v>
      </c>
      <c r="L172" s="13" t="s">
        <v>481</v>
      </c>
      <c r="M172" t="s">
        <v>482</v>
      </c>
      <c r="N172" s="7">
        <v>6.38</v>
      </c>
      <c r="O172">
        <v>1089</v>
      </c>
      <c r="P172" s="2">
        <v>2</v>
      </c>
      <c r="Q172" s="23">
        <f>LOG10(Table14[[#This Row],[IFNa2]])</f>
        <v>0.80482067872116236</v>
      </c>
      <c r="R172" s="13">
        <v>2</v>
      </c>
      <c r="S172" s="23">
        <f>LOG10(Table14[[#This Row],[Viral Copy '#]])</f>
        <v>1.9971923546917889</v>
      </c>
    </row>
    <row r="173" spans="1:19" x14ac:dyDescent="0.25">
      <c r="A173">
        <v>1089</v>
      </c>
      <c r="B173" s="1" t="s">
        <v>195</v>
      </c>
      <c r="C173" s="2">
        <v>6</v>
      </c>
      <c r="D173" s="2" t="s">
        <v>468</v>
      </c>
      <c r="E173" s="1" t="s">
        <v>74</v>
      </c>
      <c r="F173" s="7"/>
      <c r="G173" s="7"/>
      <c r="H173" s="7"/>
      <c r="I173" s="7"/>
      <c r="J173" s="7">
        <v>0</v>
      </c>
      <c r="K173" s="7"/>
      <c r="L173" s="7"/>
      <c r="M173" t="s">
        <v>482</v>
      </c>
      <c r="N173" s="7">
        <v>53.52</v>
      </c>
      <c r="O173">
        <v>1089</v>
      </c>
      <c r="P173" s="2">
        <v>6</v>
      </c>
      <c r="Q173" s="23">
        <f>LOG10(Table14[[#This Row],[IFNa2]])</f>
        <v>1.7285161047597668</v>
      </c>
      <c r="R173" s="2">
        <v>6</v>
      </c>
      <c r="S173" s="23">
        <v>0</v>
      </c>
    </row>
    <row r="174" spans="1:19" x14ac:dyDescent="0.25">
      <c r="A174">
        <v>1089</v>
      </c>
      <c r="B174" s="1" t="s">
        <v>195</v>
      </c>
      <c r="C174" s="2">
        <v>9</v>
      </c>
      <c r="D174" s="2" t="s">
        <v>468</v>
      </c>
      <c r="E174" s="1" t="s">
        <v>74</v>
      </c>
      <c r="F174" s="7"/>
      <c r="G174" s="7"/>
      <c r="H174" s="7"/>
      <c r="I174" s="7"/>
      <c r="J174" s="7">
        <v>0</v>
      </c>
      <c r="K174" s="7"/>
      <c r="L174" s="7"/>
      <c r="M174" t="s">
        <v>482</v>
      </c>
      <c r="N174" s="7">
        <v>21.6</v>
      </c>
      <c r="O174">
        <v>1089</v>
      </c>
      <c r="P174" s="2">
        <v>9</v>
      </c>
      <c r="Q174" s="23">
        <f>LOG10(Table14[[#This Row],[IFNa2]])</f>
        <v>1.3344537511509309</v>
      </c>
      <c r="R174" s="2">
        <v>9</v>
      </c>
      <c r="S174" s="23">
        <v>0</v>
      </c>
    </row>
    <row r="175" spans="1:19" x14ac:dyDescent="0.25">
      <c r="A175">
        <v>1089</v>
      </c>
      <c r="B175" s="1" t="s">
        <v>195</v>
      </c>
      <c r="C175" s="2">
        <v>28</v>
      </c>
      <c r="D175" s="2" t="s">
        <v>468</v>
      </c>
      <c r="E175" s="1" t="s">
        <v>74</v>
      </c>
      <c r="F175" s="6"/>
      <c r="G175" s="6"/>
      <c r="H175" s="7"/>
      <c r="I175" s="7"/>
      <c r="J175" s="7">
        <v>0</v>
      </c>
      <c r="K175" s="7"/>
      <c r="L175" s="6"/>
      <c r="M175" t="s">
        <v>482</v>
      </c>
      <c r="N175" s="6">
        <v>4.0199999999999996</v>
      </c>
      <c r="O175">
        <v>1089</v>
      </c>
      <c r="P175" s="2">
        <v>28</v>
      </c>
      <c r="Q175" s="23">
        <f>LOG10(Table14[[#This Row],[IFNa2]])</f>
        <v>0.60422605308446997</v>
      </c>
      <c r="R175" s="2">
        <v>28</v>
      </c>
      <c r="S175" s="23">
        <v>0</v>
      </c>
    </row>
    <row r="176" spans="1:19" x14ac:dyDescent="0.25">
      <c r="A176">
        <v>1090</v>
      </c>
      <c r="B176" s="1" t="s">
        <v>196</v>
      </c>
      <c r="C176" s="2">
        <v>0</v>
      </c>
      <c r="D176" s="2" t="s">
        <v>468</v>
      </c>
      <c r="E176" s="1" t="s">
        <v>74</v>
      </c>
      <c r="F176" s="7"/>
      <c r="G176" s="6"/>
      <c r="H176" s="6"/>
      <c r="I176" s="6"/>
      <c r="J176" s="6"/>
      <c r="K176" s="7"/>
      <c r="L176" s="6"/>
      <c r="M176" s="7"/>
      <c r="N176" s="7">
        <v>6.69</v>
      </c>
      <c r="O176">
        <v>1090</v>
      </c>
      <c r="P176" s="2">
        <v>0</v>
      </c>
      <c r="Q176" s="23">
        <f>LOG10(Table14[[#This Row],[IFNa2]])</f>
        <v>0.82542611776782315</v>
      </c>
      <c r="R176" s="6"/>
      <c r="S176" s="23" t="e">
        <f>LOG10(Table14[[#This Row],[Viral Copy '#]])</f>
        <v>#NUM!</v>
      </c>
    </row>
    <row r="177" spans="1:19" x14ac:dyDescent="0.25">
      <c r="A177">
        <v>1091</v>
      </c>
      <c r="B177" s="1" t="s">
        <v>197</v>
      </c>
      <c r="C177" s="2">
        <v>0</v>
      </c>
      <c r="D177" s="2" t="s">
        <v>468</v>
      </c>
      <c r="E177" s="1" t="s">
        <v>74</v>
      </c>
      <c r="F177" s="6"/>
      <c r="G177" s="6"/>
      <c r="H177" s="6"/>
      <c r="I177" s="6"/>
      <c r="J177" s="6"/>
      <c r="K177" s="7"/>
      <c r="L177" s="6"/>
      <c r="M177" s="7"/>
      <c r="N177" s="6">
        <v>4.0199999999999996</v>
      </c>
      <c r="O177">
        <v>1091</v>
      </c>
      <c r="P177" s="2">
        <v>0</v>
      </c>
      <c r="Q177" s="23">
        <f>LOG10(Table14[[#This Row],[IFNa2]])</f>
        <v>0.60422605308446997</v>
      </c>
      <c r="R177" s="6"/>
      <c r="S177" s="23" t="e">
        <f>LOG10(Table14[[#This Row],[Viral Copy '#]])</f>
        <v>#NUM!</v>
      </c>
    </row>
    <row r="178" spans="1:19" x14ac:dyDescent="0.25">
      <c r="A178">
        <v>1092</v>
      </c>
      <c r="B178" s="1" t="s">
        <v>198</v>
      </c>
      <c r="C178" s="2">
        <v>0</v>
      </c>
      <c r="D178" s="2" t="s">
        <v>468</v>
      </c>
      <c r="E178" s="1" t="s">
        <v>74</v>
      </c>
      <c r="F178" s="6"/>
      <c r="G178" s="6"/>
      <c r="H178" s="6"/>
      <c r="I178" s="6"/>
      <c r="J178" s="6"/>
      <c r="K178" s="7"/>
      <c r="L178" s="6"/>
      <c r="M178" s="7"/>
      <c r="N178" s="7">
        <v>4.87</v>
      </c>
      <c r="O178">
        <v>1092</v>
      </c>
      <c r="P178" s="2">
        <v>0</v>
      </c>
      <c r="Q178" s="23">
        <f>LOG10(Table14[[#This Row],[IFNa2]])</f>
        <v>0.68752896121463436</v>
      </c>
      <c r="R178" s="6"/>
      <c r="S178" s="23" t="e">
        <f>LOG10(Table14[[#This Row],[Viral Copy '#]])</f>
        <v>#NUM!</v>
      </c>
    </row>
    <row r="179" spans="1:19" x14ac:dyDescent="0.25">
      <c r="A179">
        <v>1093</v>
      </c>
      <c r="B179" s="1" t="s">
        <v>199</v>
      </c>
      <c r="C179" s="2">
        <v>0</v>
      </c>
      <c r="D179" s="2" t="s">
        <v>468</v>
      </c>
      <c r="E179" s="1" t="s">
        <v>74</v>
      </c>
      <c r="F179">
        <v>1093</v>
      </c>
      <c r="H179">
        <v>0</v>
      </c>
      <c r="I179">
        <v>0</v>
      </c>
      <c r="J179">
        <v>1004.3752237955729</v>
      </c>
      <c r="K179">
        <v>4</v>
      </c>
      <c r="L179" t="s">
        <v>481</v>
      </c>
      <c r="M179" t="s">
        <v>482</v>
      </c>
      <c r="N179" s="7">
        <v>75.41</v>
      </c>
      <c r="O179">
        <v>1093</v>
      </c>
      <c r="P179" s="2">
        <v>0</v>
      </c>
      <c r="Q179" s="23">
        <f>LOG10(Table14[[#This Row],[IFNa2]])</f>
        <v>1.8774289407882196</v>
      </c>
      <c r="R179">
        <v>0</v>
      </c>
      <c r="S179" s="23">
        <f>LOG10(Table14[[#This Row],[Viral Copy '#]])</f>
        <v>3.0018959908772236</v>
      </c>
    </row>
    <row r="180" spans="1:19" x14ac:dyDescent="0.25">
      <c r="A180">
        <v>1093</v>
      </c>
      <c r="B180" s="1" t="s">
        <v>199</v>
      </c>
      <c r="C180" s="2">
        <v>3</v>
      </c>
      <c r="D180" s="2" t="s">
        <v>468</v>
      </c>
      <c r="E180" s="1" t="s">
        <v>74</v>
      </c>
      <c r="F180">
        <v>1093</v>
      </c>
      <c r="H180">
        <v>3</v>
      </c>
      <c r="I180">
        <v>3</v>
      </c>
      <c r="J180">
        <v>171.29978434244791</v>
      </c>
      <c r="K180">
        <v>4</v>
      </c>
      <c r="L180" t="s">
        <v>481</v>
      </c>
      <c r="M180" t="s">
        <v>482</v>
      </c>
      <c r="N180" s="7">
        <v>22.61</v>
      </c>
      <c r="O180">
        <v>1093</v>
      </c>
      <c r="P180" s="2">
        <v>3</v>
      </c>
      <c r="Q180" s="23">
        <f>LOG10(Table14[[#This Row],[IFNa2]])</f>
        <v>1.3543005623453597</v>
      </c>
      <c r="R180">
        <v>3</v>
      </c>
      <c r="S180" s="23">
        <f>LOG10(Table14[[#This Row],[Viral Copy '#]])</f>
        <v>2.2337568162116064</v>
      </c>
    </row>
    <row r="181" spans="1:19" x14ac:dyDescent="0.25">
      <c r="A181">
        <v>1093</v>
      </c>
      <c r="B181" s="1" t="s">
        <v>199</v>
      </c>
      <c r="C181" s="2">
        <v>7</v>
      </c>
      <c r="D181" s="2" t="s">
        <v>468</v>
      </c>
      <c r="E181" s="1" t="s">
        <v>74</v>
      </c>
      <c r="F181" s="7"/>
      <c r="G181" s="7"/>
      <c r="H181" s="7"/>
      <c r="I181" s="7"/>
      <c r="J181" s="7">
        <v>0</v>
      </c>
      <c r="K181" s="7"/>
      <c r="L181" s="7"/>
      <c r="M181" t="s">
        <v>482</v>
      </c>
      <c r="N181" s="7">
        <v>10.54</v>
      </c>
      <c r="O181">
        <v>1093</v>
      </c>
      <c r="P181" s="2">
        <v>7</v>
      </c>
      <c r="Q181" s="23">
        <f>LOG10(Table14[[#This Row],[IFNa2]])</f>
        <v>1.0228406108765278</v>
      </c>
      <c r="R181" s="2">
        <v>7</v>
      </c>
      <c r="S181" s="23">
        <v>0</v>
      </c>
    </row>
    <row r="182" spans="1:19" x14ac:dyDescent="0.25">
      <c r="A182">
        <v>1093</v>
      </c>
      <c r="B182" s="1" t="s">
        <v>199</v>
      </c>
      <c r="C182" s="2">
        <v>10</v>
      </c>
      <c r="D182" s="2" t="s">
        <v>468</v>
      </c>
      <c r="E182" s="1" t="s">
        <v>74</v>
      </c>
      <c r="F182" s="7"/>
      <c r="G182" s="7"/>
      <c r="H182" s="7"/>
      <c r="I182" s="7"/>
      <c r="J182" s="7">
        <v>0</v>
      </c>
      <c r="K182" s="7"/>
      <c r="L182" s="7"/>
      <c r="M182" t="s">
        <v>482</v>
      </c>
      <c r="N182" s="7">
        <v>11.53</v>
      </c>
      <c r="O182">
        <v>1093</v>
      </c>
      <c r="P182" s="2">
        <v>10</v>
      </c>
      <c r="Q182" s="23">
        <f>LOG10(Table14[[#This Row],[IFNa2]])</f>
        <v>1.0618293072946989</v>
      </c>
      <c r="R182" s="2">
        <v>10</v>
      </c>
      <c r="S182" s="23">
        <v>0</v>
      </c>
    </row>
    <row r="183" spans="1:19" x14ac:dyDescent="0.25">
      <c r="A183">
        <v>1093</v>
      </c>
      <c r="B183" s="1" t="s">
        <v>199</v>
      </c>
      <c r="C183" s="2">
        <v>28</v>
      </c>
      <c r="D183" s="2" t="s">
        <v>468</v>
      </c>
      <c r="E183" s="1" t="s">
        <v>74</v>
      </c>
      <c r="F183" s="7"/>
      <c r="G183" s="7"/>
      <c r="H183" s="7"/>
      <c r="I183" s="7"/>
      <c r="J183" s="7">
        <v>0</v>
      </c>
      <c r="K183" s="7"/>
      <c r="L183" s="7"/>
      <c r="M183" t="s">
        <v>482</v>
      </c>
      <c r="N183" s="7">
        <v>5.46</v>
      </c>
      <c r="O183">
        <v>1093</v>
      </c>
      <c r="P183" s="2">
        <v>28</v>
      </c>
      <c r="Q183" s="23">
        <f>LOG10(Table14[[#This Row],[IFNa2]])</f>
        <v>0.73719264270473728</v>
      </c>
      <c r="R183" s="2">
        <v>28</v>
      </c>
      <c r="S183" s="23">
        <v>0</v>
      </c>
    </row>
    <row r="184" spans="1:19" x14ac:dyDescent="0.25">
      <c r="A184">
        <v>1094</v>
      </c>
      <c r="B184" s="1" t="s">
        <v>200</v>
      </c>
      <c r="C184" s="2">
        <v>0</v>
      </c>
      <c r="D184" s="2" t="s">
        <v>468</v>
      </c>
      <c r="E184" s="1" t="s">
        <v>74</v>
      </c>
      <c r="F184" s="7"/>
      <c r="G184" s="7"/>
      <c r="H184" s="7"/>
      <c r="I184" s="7"/>
      <c r="J184" s="7"/>
      <c r="K184" s="7"/>
      <c r="L184" s="7"/>
      <c r="M184" s="7"/>
      <c r="N184" s="7">
        <v>24.63</v>
      </c>
      <c r="O184">
        <v>1094</v>
      </c>
      <c r="P184" s="2">
        <v>0</v>
      </c>
      <c r="Q184" s="23">
        <f>LOG10(Table14[[#This Row],[IFNa2]])</f>
        <v>1.3914644118391033</v>
      </c>
      <c r="R184" s="7"/>
      <c r="S184" s="23" t="e">
        <f>LOG10(Table14[[#This Row],[Viral Copy '#]])</f>
        <v>#NUM!</v>
      </c>
    </row>
    <row r="185" spans="1:19" x14ac:dyDescent="0.25">
      <c r="A185">
        <v>1094</v>
      </c>
      <c r="B185" s="1" t="s">
        <v>200</v>
      </c>
      <c r="C185" s="2">
        <v>4</v>
      </c>
      <c r="D185" s="2" t="s">
        <v>468</v>
      </c>
      <c r="E185" s="1" t="s">
        <v>74</v>
      </c>
      <c r="F185" s="7"/>
      <c r="G185" s="7"/>
      <c r="H185" s="7"/>
      <c r="I185" s="7"/>
      <c r="J185" s="7"/>
      <c r="K185" s="7"/>
      <c r="L185" s="7"/>
      <c r="M185" s="7"/>
      <c r="N185" s="7">
        <v>23.96</v>
      </c>
      <c r="O185">
        <v>1094</v>
      </c>
      <c r="P185" s="2">
        <v>4</v>
      </c>
      <c r="Q185" s="23">
        <f>LOG10(Table14[[#This Row],[IFNa2]])</f>
        <v>1.3794868137172738</v>
      </c>
      <c r="R185" s="7"/>
      <c r="S185" s="23" t="e">
        <f>LOG10(Table14[[#This Row],[Viral Copy '#]])</f>
        <v>#NUM!</v>
      </c>
    </row>
    <row r="186" spans="1:19" x14ac:dyDescent="0.25">
      <c r="A186">
        <v>1095</v>
      </c>
      <c r="B186" s="1" t="s">
        <v>201</v>
      </c>
      <c r="C186" s="2">
        <v>0</v>
      </c>
      <c r="D186" s="2" t="s">
        <v>468</v>
      </c>
      <c r="E186" s="1" t="s">
        <v>74</v>
      </c>
      <c r="F186" s="7"/>
      <c r="G186" s="6"/>
      <c r="H186" s="6"/>
      <c r="I186" s="6"/>
      <c r="J186" s="7"/>
      <c r="K186" s="7"/>
      <c r="L186" s="6"/>
      <c r="M186" s="7"/>
      <c r="N186" s="7">
        <v>4.87</v>
      </c>
      <c r="O186">
        <v>1095</v>
      </c>
      <c r="P186" s="2">
        <v>0</v>
      </c>
      <c r="Q186" s="23">
        <f>LOG10(Table14[[#This Row],[IFNa2]])</f>
        <v>0.68752896121463436</v>
      </c>
      <c r="R186" s="6"/>
      <c r="S186" s="23" t="e">
        <f>LOG10(Table14[[#This Row],[Viral Copy '#]])</f>
        <v>#NUM!</v>
      </c>
    </row>
    <row r="187" spans="1:19" x14ac:dyDescent="0.25">
      <c r="A187">
        <v>1096</v>
      </c>
      <c r="B187" s="1" t="s">
        <v>202</v>
      </c>
      <c r="C187" s="2">
        <v>0</v>
      </c>
      <c r="D187" s="2" t="s">
        <v>468</v>
      </c>
      <c r="E187" s="1" t="s">
        <v>74</v>
      </c>
      <c r="F187">
        <v>1096</v>
      </c>
      <c r="H187">
        <v>0</v>
      </c>
      <c r="I187">
        <v>0</v>
      </c>
      <c r="J187">
        <v>1</v>
      </c>
      <c r="K187">
        <v>7</v>
      </c>
      <c r="L187" t="s">
        <v>481</v>
      </c>
      <c r="M187" t="s">
        <v>482</v>
      </c>
      <c r="N187" s="6">
        <v>4.0199999999999996</v>
      </c>
      <c r="O187">
        <v>1096</v>
      </c>
      <c r="P187" s="2">
        <v>0</v>
      </c>
      <c r="Q187" s="23">
        <f>LOG10(Table14[[#This Row],[IFNa2]])</f>
        <v>0.60422605308446997</v>
      </c>
      <c r="R187">
        <v>0</v>
      </c>
      <c r="S187" s="23">
        <f>LOG10(Table14[[#This Row],[Viral Copy '#]])</f>
        <v>0</v>
      </c>
    </row>
    <row r="188" spans="1:19" x14ac:dyDescent="0.25">
      <c r="A188">
        <v>1096</v>
      </c>
      <c r="B188" s="1" t="s">
        <v>202</v>
      </c>
      <c r="C188" s="2">
        <v>6</v>
      </c>
      <c r="D188" s="2" t="s">
        <v>468</v>
      </c>
      <c r="E188" s="1" t="s">
        <v>74</v>
      </c>
      <c r="F188">
        <v>1096</v>
      </c>
      <c r="H188">
        <v>6</v>
      </c>
      <c r="I188">
        <v>7</v>
      </c>
      <c r="J188">
        <v>0.63106511905789375</v>
      </c>
      <c r="K188">
        <v>7</v>
      </c>
      <c r="L188" t="s">
        <v>481</v>
      </c>
      <c r="M188" t="s">
        <v>482</v>
      </c>
      <c r="N188" s="7">
        <v>4.29</v>
      </c>
      <c r="O188">
        <v>1096</v>
      </c>
      <c r="P188" s="2">
        <v>6</v>
      </c>
      <c r="Q188" s="23">
        <f>LOG10(Table14[[#This Row],[IFNa2]])</f>
        <v>0.63245729218472424</v>
      </c>
      <c r="R188">
        <v>6</v>
      </c>
      <c r="S188" s="23">
        <f>LOG10(Table14[[#This Row],[Viral Copy '#]])</f>
        <v>-0.1999258239756409</v>
      </c>
    </row>
    <row r="189" spans="1:19" x14ac:dyDescent="0.25">
      <c r="A189">
        <v>1096</v>
      </c>
      <c r="B189" s="1" t="s">
        <v>202</v>
      </c>
      <c r="C189" s="2">
        <v>2</v>
      </c>
      <c r="D189" s="2" t="s">
        <v>468</v>
      </c>
      <c r="E189" s="1" t="s">
        <v>74</v>
      </c>
      <c r="M189" t="s">
        <v>482</v>
      </c>
      <c r="N189" s="6">
        <v>4.0199999999999996</v>
      </c>
      <c r="O189">
        <v>1096</v>
      </c>
      <c r="P189" s="2">
        <v>2</v>
      </c>
      <c r="Q189" s="23">
        <f>LOG10(Table14[[#This Row],[IFNa2]])</f>
        <v>0.60422605308446997</v>
      </c>
      <c r="S189" s="23" t="e">
        <f>LOG10(Table14[[#This Row],[Viral Copy '#]])</f>
        <v>#NUM!</v>
      </c>
    </row>
    <row r="190" spans="1:19" x14ac:dyDescent="0.25">
      <c r="A190">
        <v>1096</v>
      </c>
      <c r="B190" s="1" t="s">
        <v>202</v>
      </c>
      <c r="C190" s="2">
        <v>9</v>
      </c>
      <c r="D190" s="2" t="s">
        <v>468</v>
      </c>
      <c r="E190" s="1" t="s">
        <v>74</v>
      </c>
      <c r="F190" s="7"/>
      <c r="G190" s="6"/>
      <c r="H190" s="6"/>
      <c r="I190" s="6"/>
      <c r="J190" s="7">
        <v>0</v>
      </c>
      <c r="K190" s="7"/>
      <c r="L190" s="6"/>
      <c r="M190" t="s">
        <v>482</v>
      </c>
      <c r="N190" s="7">
        <v>4.29</v>
      </c>
      <c r="O190">
        <v>1096</v>
      </c>
      <c r="P190" s="2">
        <v>9</v>
      </c>
      <c r="Q190" s="23">
        <f>LOG10(Table14[[#This Row],[IFNa2]])</f>
        <v>0.63245729218472424</v>
      </c>
      <c r="R190" s="2">
        <v>9</v>
      </c>
      <c r="S190" s="23">
        <v>0</v>
      </c>
    </row>
    <row r="191" spans="1:19" x14ac:dyDescent="0.25">
      <c r="A191">
        <v>1096</v>
      </c>
      <c r="B191" s="1" t="s">
        <v>202</v>
      </c>
      <c r="C191" s="2">
        <v>28</v>
      </c>
      <c r="D191" s="2" t="s">
        <v>468</v>
      </c>
      <c r="E191" s="1" t="s">
        <v>74</v>
      </c>
      <c r="F191" s="7"/>
      <c r="G191" s="6"/>
      <c r="H191" s="6"/>
      <c r="I191" s="6"/>
      <c r="J191" s="6">
        <v>0</v>
      </c>
      <c r="K191" s="7"/>
      <c r="L191" s="6"/>
      <c r="M191" t="s">
        <v>482</v>
      </c>
      <c r="N191" s="6">
        <v>4.0199999999999996</v>
      </c>
      <c r="O191">
        <v>1096</v>
      </c>
      <c r="P191" s="2">
        <v>28</v>
      </c>
      <c r="Q191" s="23">
        <f>LOG10(Table14[[#This Row],[IFNa2]])</f>
        <v>0.60422605308446997</v>
      </c>
      <c r="R191" s="2">
        <v>28</v>
      </c>
      <c r="S191" s="23">
        <v>0</v>
      </c>
    </row>
    <row r="192" spans="1:19" x14ac:dyDescent="0.25">
      <c r="A192">
        <v>1097</v>
      </c>
      <c r="B192" s="1" t="s">
        <v>203</v>
      </c>
      <c r="C192" s="2">
        <v>0</v>
      </c>
      <c r="D192" s="2" t="s">
        <v>468</v>
      </c>
      <c r="E192" s="1" t="s">
        <v>74</v>
      </c>
      <c r="F192">
        <v>1097</v>
      </c>
      <c r="G192">
        <v>1096</v>
      </c>
      <c r="H192">
        <v>0</v>
      </c>
      <c r="I192">
        <v>0</v>
      </c>
      <c r="J192">
        <v>8.3936827977498378</v>
      </c>
      <c r="K192">
        <v>7</v>
      </c>
      <c r="L192" t="s">
        <v>481</v>
      </c>
      <c r="M192" t="s">
        <v>483</v>
      </c>
      <c r="N192" s="6">
        <v>4.0199999999999996</v>
      </c>
      <c r="O192">
        <v>1097</v>
      </c>
      <c r="P192" s="2">
        <v>0</v>
      </c>
      <c r="Q192" s="23">
        <f>LOG10(Table14[[#This Row],[IFNa2]])</f>
        <v>0.60422605308446997</v>
      </c>
      <c r="R192">
        <v>0</v>
      </c>
      <c r="S192" s="23">
        <f>LOG10(Table14[[#This Row],[Viral Copy '#]])</f>
        <v>0.92395255293958123</v>
      </c>
    </row>
    <row r="193" spans="1:19" x14ac:dyDescent="0.25">
      <c r="A193">
        <v>1097</v>
      </c>
      <c r="B193" s="1" t="s">
        <v>203</v>
      </c>
      <c r="C193" s="2">
        <v>6</v>
      </c>
      <c r="D193" s="2" t="s">
        <v>468</v>
      </c>
      <c r="E193" s="1" t="s">
        <v>74</v>
      </c>
      <c r="F193">
        <v>1097</v>
      </c>
      <c r="G193">
        <v>1096</v>
      </c>
      <c r="H193">
        <v>6</v>
      </c>
      <c r="I193">
        <v>7</v>
      </c>
      <c r="J193">
        <v>3.9597232341766357</v>
      </c>
      <c r="K193">
        <v>7</v>
      </c>
      <c r="L193" t="s">
        <v>481</v>
      </c>
      <c r="M193" t="s">
        <v>483</v>
      </c>
      <c r="N193" s="6">
        <v>4.0199999999999996</v>
      </c>
      <c r="O193">
        <v>1097</v>
      </c>
      <c r="P193" s="2">
        <v>6</v>
      </c>
      <c r="Q193" s="23">
        <f>LOG10(Table14[[#This Row],[IFNa2]])</f>
        <v>0.60422605308446997</v>
      </c>
      <c r="R193">
        <v>6</v>
      </c>
      <c r="S193" s="23">
        <f>LOG10(Table14[[#This Row],[Viral Copy '#]])</f>
        <v>0.59766483186733088</v>
      </c>
    </row>
    <row r="194" spans="1:19" x14ac:dyDescent="0.25">
      <c r="A194">
        <v>1097</v>
      </c>
      <c r="B194" s="1" t="s">
        <v>203</v>
      </c>
      <c r="C194" s="2">
        <v>9</v>
      </c>
      <c r="D194" s="2" t="s">
        <v>468</v>
      </c>
      <c r="E194" s="1" t="s">
        <v>74</v>
      </c>
      <c r="F194" s="7"/>
      <c r="G194" s="6"/>
      <c r="H194" s="6"/>
      <c r="I194" s="7"/>
      <c r="J194" s="6">
        <v>0</v>
      </c>
      <c r="K194" s="7"/>
      <c r="L194" s="6"/>
      <c r="M194" t="s">
        <v>483</v>
      </c>
      <c r="N194" s="6">
        <v>4.0199999999999996</v>
      </c>
      <c r="O194">
        <v>1097</v>
      </c>
      <c r="P194" s="2">
        <v>9</v>
      </c>
      <c r="Q194" s="23">
        <f>LOG10(Table14[[#This Row],[IFNa2]])</f>
        <v>0.60422605308446997</v>
      </c>
      <c r="R194" s="2">
        <v>9</v>
      </c>
      <c r="S194" s="23">
        <v>0</v>
      </c>
    </row>
    <row r="195" spans="1:19" x14ac:dyDescent="0.25">
      <c r="A195">
        <v>1097</v>
      </c>
      <c r="B195" s="1" t="s">
        <v>203</v>
      </c>
      <c r="C195" s="2">
        <v>28</v>
      </c>
      <c r="D195" s="2" t="s">
        <v>468</v>
      </c>
      <c r="E195" s="1" t="s">
        <v>74</v>
      </c>
      <c r="F195" s="6"/>
      <c r="G195" s="6"/>
      <c r="H195" s="6"/>
      <c r="I195" s="6"/>
      <c r="J195" s="6">
        <v>0</v>
      </c>
      <c r="K195" s="6"/>
      <c r="L195" s="6"/>
      <c r="M195" t="s">
        <v>483</v>
      </c>
      <c r="N195" s="6">
        <v>4.0199999999999996</v>
      </c>
      <c r="O195">
        <v>1097</v>
      </c>
      <c r="P195" s="2">
        <v>28</v>
      </c>
      <c r="Q195" s="23">
        <f>LOG10(Table14[[#This Row],[IFNa2]])</f>
        <v>0.60422605308446997</v>
      </c>
      <c r="R195" s="2">
        <v>28</v>
      </c>
      <c r="S195" s="23">
        <v>0</v>
      </c>
    </row>
    <row r="196" spans="1:19" x14ac:dyDescent="0.25">
      <c r="A196">
        <v>1098</v>
      </c>
      <c r="B196" s="1" t="s">
        <v>204</v>
      </c>
      <c r="C196" s="2">
        <v>0</v>
      </c>
      <c r="D196" s="2" t="s">
        <v>468</v>
      </c>
      <c r="E196" s="1" t="s">
        <v>74</v>
      </c>
      <c r="F196" s="17">
        <v>1098</v>
      </c>
      <c r="G196" s="15">
        <v>1096</v>
      </c>
      <c r="H196">
        <v>4</v>
      </c>
      <c r="I196">
        <v>3</v>
      </c>
      <c r="J196">
        <v>1</v>
      </c>
      <c r="K196">
        <v>1</v>
      </c>
      <c r="L196" t="s">
        <v>481</v>
      </c>
      <c r="M196" t="s">
        <v>484</v>
      </c>
      <c r="N196" s="6">
        <v>4.0199999999999996</v>
      </c>
      <c r="O196">
        <v>1098</v>
      </c>
      <c r="P196" s="2">
        <v>0</v>
      </c>
      <c r="Q196" s="23">
        <f>LOG10(Table14[[#This Row],[IFNa2]])</f>
        <v>0.60422605308446997</v>
      </c>
      <c r="R196">
        <v>4</v>
      </c>
      <c r="S196" s="23">
        <f>LOG10(Table14[[#This Row],[Viral Copy '#]])</f>
        <v>0</v>
      </c>
    </row>
    <row r="197" spans="1:19" x14ac:dyDescent="0.25">
      <c r="A197">
        <v>1098</v>
      </c>
      <c r="B197" s="1" t="s">
        <v>204</v>
      </c>
      <c r="C197" s="2">
        <v>7</v>
      </c>
      <c r="D197" s="2" t="s">
        <v>468</v>
      </c>
      <c r="E197" s="1" t="s">
        <v>74</v>
      </c>
      <c r="F197" s="7"/>
      <c r="G197" s="6"/>
      <c r="H197" s="6"/>
      <c r="I197" s="6"/>
      <c r="J197" s="6">
        <v>0</v>
      </c>
      <c r="K197" s="7"/>
      <c r="L197" s="6"/>
      <c r="M197" t="s">
        <v>484</v>
      </c>
      <c r="N197" s="6">
        <v>4.0199999999999996</v>
      </c>
      <c r="O197">
        <v>1098</v>
      </c>
      <c r="P197" s="2">
        <v>7</v>
      </c>
      <c r="Q197" s="23">
        <f>LOG10(Table14[[#This Row],[IFNa2]])</f>
        <v>0.60422605308446997</v>
      </c>
      <c r="R197" s="6">
        <v>7</v>
      </c>
      <c r="S197" s="23">
        <v>0</v>
      </c>
    </row>
    <row r="198" spans="1:19" x14ac:dyDescent="0.25">
      <c r="A198">
        <v>2001</v>
      </c>
      <c r="B198" t="s">
        <v>205</v>
      </c>
      <c r="C198">
        <v>0</v>
      </c>
      <c r="D198" t="s">
        <v>469</v>
      </c>
      <c r="E198" t="s">
        <v>74</v>
      </c>
      <c r="F198">
        <v>2001</v>
      </c>
      <c r="H198">
        <v>0</v>
      </c>
      <c r="I198">
        <v>0</v>
      </c>
      <c r="J198">
        <v>11.159091949462891</v>
      </c>
      <c r="K198">
        <v>1</v>
      </c>
      <c r="L198" t="s">
        <v>485</v>
      </c>
      <c r="M198" t="s">
        <v>482</v>
      </c>
      <c r="N198">
        <v>45.66</v>
      </c>
      <c r="O198">
        <v>2001</v>
      </c>
      <c r="P198">
        <v>0</v>
      </c>
      <c r="Q198" s="23">
        <f>LOG10(Table14[[#This Row],[IFNa2]])</f>
        <v>1.6595359071542164</v>
      </c>
      <c r="R198">
        <v>0</v>
      </c>
      <c r="S198" s="23">
        <f>LOG10(Table14[[#This Row],[Viral Copy '#]])</f>
        <v>1.0476288561264404</v>
      </c>
    </row>
    <row r="199" spans="1:19" x14ac:dyDescent="0.25">
      <c r="A199">
        <v>2001</v>
      </c>
      <c r="B199" t="s">
        <v>205</v>
      </c>
      <c r="C199">
        <v>3</v>
      </c>
      <c r="D199" t="s">
        <v>469</v>
      </c>
      <c r="E199" t="s">
        <v>74</v>
      </c>
      <c r="J199">
        <v>0</v>
      </c>
      <c r="M199" t="s">
        <v>482</v>
      </c>
      <c r="N199">
        <v>12.36</v>
      </c>
      <c r="O199">
        <v>2001</v>
      </c>
      <c r="P199">
        <v>3</v>
      </c>
      <c r="Q199" s="23">
        <f>LOG10(Table14[[#This Row],[IFNa2]])</f>
        <v>1.0920184707527971</v>
      </c>
      <c r="R199">
        <v>3</v>
      </c>
      <c r="S199" s="23">
        <v>0</v>
      </c>
    </row>
    <row r="200" spans="1:19" x14ac:dyDescent="0.25">
      <c r="A200">
        <v>2001</v>
      </c>
      <c r="B200" t="s">
        <v>205</v>
      </c>
      <c r="C200">
        <v>7</v>
      </c>
      <c r="D200" t="s">
        <v>469</v>
      </c>
      <c r="E200" t="s">
        <v>74</v>
      </c>
      <c r="J200">
        <v>0</v>
      </c>
      <c r="M200" t="s">
        <v>482</v>
      </c>
      <c r="N200">
        <v>7.97</v>
      </c>
      <c r="O200">
        <v>2001</v>
      </c>
      <c r="P200">
        <v>7</v>
      </c>
      <c r="Q200" s="23">
        <f>LOG10(Table14[[#This Row],[IFNa2]])</f>
        <v>0.90145832139611237</v>
      </c>
      <c r="R200">
        <v>7</v>
      </c>
      <c r="S200" s="23">
        <v>0</v>
      </c>
    </row>
    <row r="201" spans="1:19" x14ac:dyDescent="0.25">
      <c r="A201">
        <v>2001</v>
      </c>
      <c r="B201" t="s">
        <v>205</v>
      </c>
      <c r="C201">
        <v>10</v>
      </c>
      <c r="D201" t="s">
        <v>469</v>
      </c>
      <c r="E201" t="s">
        <v>74</v>
      </c>
      <c r="J201">
        <v>0</v>
      </c>
      <c r="M201" t="s">
        <v>482</v>
      </c>
      <c r="N201">
        <v>8.36</v>
      </c>
      <c r="O201">
        <v>2001</v>
      </c>
      <c r="P201">
        <v>10</v>
      </c>
      <c r="Q201" s="23">
        <f>LOG10(Table14[[#This Row],[IFNa2]])</f>
        <v>0.9222062774390164</v>
      </c>
      <c r="R201">
        <v>10</v>
      </c>
      <c r="S201" s="23">
        <v>0</v>
      </c>
    </row>
    <row r="202" spans="1:19" x14ac:dyDescent="0.25">
      <c r="A202">
        <v>2001</v>
      </c>
      <c r="B202" t="s">
        <v>205</v>
      </c>
      <c r="C202">
        <v>27</v>
      </c>
      <c r="D202" t="s">
        <v>469</v>
      </c>
      <c r="E202" t="s">
        <v>74</v>
      </c>
      <c r="J202">
        <v>0</v>
      </c>
      <c r="M202" t="s">
        <v>482</v>
      </c>
      <c r="N202">
        <v>12.46</v>
      </c>
      <c r="O202">
        <v>2001</v>
      </c>
      <c r="P202">
        <v>27</v>
      </c>
      <c r="Q202" s="23">
        <f>LOG10(Table14[[#This Row],[IFNa2]])</f>
        <v>1.0955180423231508</v>
      </c>
      <c r="R202">
        <v>27</v>
      </c>
      <c r="S202" s="23">
        <v>0</v>
      </c>
    </row>
    <row r="203" spans="1:19" x14ac:dyDescent="0.25">
      <c r="A203">
        <v>2002</v>
      </c>
      <c r="B203" t="s">
        <v>206</v>
      </c>
      <c r="C203">
        <v>0</v>
      </c>
      <c r="D203" t="s">
        <v>469</v>
      </c>
      <c r="E203" t="s">
        <v>74</v>
      </c>
      <c r="N203">
        <v>9.1300000000000008</v>
      </c>
      <c r="O203">
        <v>2002</v>
      </c>
      <c r="P203">
        <v>0</v>
      </c>
      <c r="Q203" s="23">
        <f>LOG10(Table14[[#This Row],[IFNa2]])</f>
        <v>0.96047077753429899</v>
      </c>
      <c r="S203" s="23" t="e">
        <f>LOG10(Table14[[#This Row],[Viral Copy '#]])</f>
        <v>#NUM!</v>
      </c>
    </row>
    <row r="204" spans="1:19" x14ac:dyDescent="0.25">
      <c r="A204">
        <v>2002</v>
      </c>
      <c r="B204" t="s">
        <v>206</v>
      </c>
      <c r="C204">
        <v>27</v>
      </c>
      <c r="D204" t="s">
        <v>469</v>
      </c>
      <c r="E204" t="s">
        <v>74</v>
      </c>
      <c r="N204">
        <v>5.62</v>
      </c>
      <c r="O204">
        <v>2002</v>
      </c>
      <c r="P204">
        <v>27</v>
      </c>
      <c r="Q204" s="23">
        <f>LOG10(Table14[[#This Row],[IFNa2]])</f>
        <v>0.74973631556906106</v>
      </c>
      <c r="S204" s="23" t="e">
        <f>LOG10(Table14[[#This Row],[Viral Copy '#]])</f>
        <v>#NUM!</v>
      </c>
    </row>
    <row r="205" spans="1:19" x14ac:dyDescent="0.25">
      <c r="A205">
        <v>2003</v>
      </c>
      <c r="B205" t="s">
        <v>207</v>
      </c>
      <c r="C205">
        <v>0</v>
      </c>
      <c r="D205" t="s">
        <v>469</v>
      </c>
      <c r="E205" t="s">
        <v>74</v>
      </c>
      <c r="F205">
        <v>2003</v>
      </c>
      <c r="H205">
        <v>0</v>
      </c>
      <c r="I205">
        <v>0</v>
      </c>
      <c r="J205">
        <v>1697.2383422851563</v>
      </c>
      <c r="K205">
        <v>1</v>
      </c>
      <c r="L205" t="s">
        <v>485</v>
      </c>
      <c r="M205" t="s">
        <v>482</v>
      </c>
      <c r="N205">
        <v>9.52</v>
      </c>
      <c r="O205">
        <v>2003</v>
      </c>
      <c r="P205">
        <v>0</v>
      </c>
      <c r="Q205" s="23">
        <f>LOG10(Table14[[#This Row],[IFNa2]])</f>
        <v>0.97863694838447435</v>
      </c>
      <c r="R205">
        <v>0</v>
      </c>
      <c r="S205" s="23">
        <f>LOG10(Table14[[#This Row],[Viral Copy '#]])</f>
        <v>3.2297428343453292</v>
      </c>
    </row>
    <row r="206" spans="1:19" x14ac:dyDescent="0.25">
      <c r="A206">
        <v>2004</v>
      </c>
      <c r="B206" t="s">
        <v>208</v>
      </c>
      <c r="C206">
        <v>0</v>
      </c>
      <c r="D206" t="s">
        <v>469</v>
      </c>
      <c r="E206" t="s">
        <v>74</v>
      </c>
      <c r="N206">
        <v>12.07</v>
      </c>
      <c r="O206">
        <v>2004</v>
      </c>
      <c r="P206">
        <v>0</v>
      </c>
      <c r="Q206" s="23">
        <f>LOG10(Table14[[#This Row],[IFNa2]])</f>
        <v>1.0817072700973491</v>
      </c>
      <c r="S206" s="23" t="e">
        <f>LOG10(Table14[[#This Row],[Viral Copy '#]])</f>
        <v>#NUM!</v>
      </c>
    </row>
    <row r="207" spans="1:19" x14ac:dyDescent="0.25">
      <c r="A207">
        <v>2005</v>
      </c>
      <c r="B207" t="s">
        <v>209</v>
      </c>
      <c r="C207">
        <v>0</v>
      </c>
      <c r="D207" t="s">
        <v>469</v>
      </c>
      <c r="E207" t="s">
        <v>74</v>
      </c>
      <c r="F207">
        <v>2005</v>
      </c>
      <c r="H207">
        <v>0</v>
      </c>
      <c r="I207">
        <v>0</v>
      </c>
      <c r="J207">
        <v>2268.8843994140625</v>
      </c>
      <c r="K207">
        <v>1</v>
      </c>
      <c r="L207" t="s">
        <v>485</v>
      </c>
      <c r="M207" t="s">
        <v>482</v>
      </c>
      <c r="N207">
        <v>17.62</v>
      </c>
      <c r="O207">
        <v>2005</v>
      </c>
      <c r="P207">
        <v>0</v>
      </c>
      <c r="Q207" s="23">
        <f>LOG10(Table14[[#This Row],[IFNa2]])</f>
        <v>1.2460059040760292</v>
      </c>
      <c r="R207">
        <v>0</v>
      </c>
      <c r="S207" s="23">
        <f>LOG10(Table14[[#This Row],[Viral Copy '#]])</f>
        <v>3.3558123689675581</v>
      </c>
    </row>
    <row r="208" spans="1:19" x14ac:dyDescent="0.25">
      <c r="A208">
        <v>2005</v>
      </c>
      <c r="B208" t="s">
        <v>209</v>
      </c>
      <c r="C208">
        <v>3</v>
      </c>
      <c r="D208" t="s">
        <v>469</v>
      </c>
      <c r="E208" t="s">
        <v>74</v>
      </c>
      <c r="J208">
        <v>0</v>
      </c>
      <c r="M208" t="s">
        <v>482</v>
      </c>
      <c r="N208">
        <v>20.69</v>
      </c>
      <c r="O208">
        <v>2005</v>
      </c>
      <c r="P208">
        <v>3</v>
      </c>
      <c r="Q208" s="23">
        <f>LOG10(Table14[[#This Row],[IFNa2]])</f>
        <v>1.3157604906657345</v>
      </c>
      <c r="R208">
        <v>3</v>
      </c>
      <c r="S208" s="23">
        <v>0</v>
      </c>
    </row>
    <row r="209" spans="1:19" x14ac:dyDescent="0.25">
      <c r="A209">
        <v>2005</v>
      </c>
      <c r="B209" t="s">
        <v>209</v>
      </c>
      <c r="C209">
        <v>7</v>
      </c>
      <c r="D209" t="s">
        <v>469</v>
      </c>
      <c r="E209" t="s">
        <v>74</v>
      </c>
      <c r="J209">
        <v>0</v>
      </c>
      <c r="M209" t="s">
        <v>482</v>
      </c>
      <c r="N209">
        <v>5.72</v>
      </c>
      <c r="O209">
        <v>2005</v>
      </c>
      <c r="P209">
        <v>7</v>
      </c>
      <c r="Q209" s="23">
        <f>LOG10(Table14[[#This Row],[IFNa2]])</f>
        <v>0.75739602879302415</v>
      </c>
      <c r="R209">
        <v>7</v>
      </c>
      <c r="S209" s="23">
        <v>0</v>
      </c>
    </row>
    <row r="210" spans="1:19" x14ac:dyDescent="0.25">
      <c r="A210">
        <v>2006</v>
      </c>
      <c r="B210" t="s">
        <v>210</v>
      </c>
      <c r="C210">
        <v>0</v>
      </c>
      <c r="D210" t="s">
        <v>469</v>
      </c>
      <c r="E210" t="s">
        <v>74</v>
      </c>
      <c r="N210">
        <v>5.62</v>
      </c>
      <c r="O210">
        <v>2006</v>
      </c>
      <c r="P210">
        <v>0</v>
      </c>
      <c r="Q210" s="23">
        <f>LOG10(Table14[[#This Row],[IFNa2]])</f>
        <v>0.74973631556906106</v>
      </c>
      <c r="S210" s="23" t="e">
        <f>LOG10(Table14[[#This Row],[Viral Copy '#]])</f>
        <v>#NUM!</v>
      </c>
    </row>
    <row r="211" spans="1:19" x14ac:dyDescent="0.25">
      <c r="A211">
        <v>2007</v>
      </c>
      <c r="B211" t="s">
        <v>211</v>
      </c>
      <c r="C211">
        <v>0</v>
      </c>
      <c r="D211" t="s">
        <v>469</v>
      </c>
      <c r="E211" t="s">
        <v>74</v>
      </c>
      <c r="F211">
        <v>2007</v>
      </c>
      <c r="H211">
        <v>0</v>
      </c>
      <c r="I211">
        <v>0</v>
      </c>
      <c r="J211">
        <v>4632.267578125</v>
      </c>
      <c r="K211">
        <v>3</v>
      </c>
      <c r="L211" t="s">
        <v>485</v>
      </c>
      <c r="M211" t="s">
        <v>482</v>
      </c>
      <c r="N211">
        <v>2.85</v>
      </c>
      <c r="O211">
        <v>2007</v>
      </c>
      <c r="P211">
        <v>0</v>
      </c>
      <c r="Q211" s="23">
        <f>LOG10(Table14[[#This Row],[IFNa2]])</f>
        <v>0.45484486000851021</v>
      </c>
      <c r="R211">
        <v>0</v>
      </c>
      <c r="S211" s="23">
        <f>LOG10(Table14[[#This Row],[Viral Copy '#]])</f>
        <v>3.6657936380135925</v>
      </c>
    </row>
    <row r="212" spans="1:19" x14ac:dyDescent="0.25">
      <c r="A212">
        <v>2007</v>
      </c>
      <c r="B212" t="s">
        <v>211</v>
      </c>
      <c r="C212">
        <v>2</v>
      </c>
      <c r="D212" t="s">
        <v>469</v>
      </c>
      <c r="E212" t="s">
        <v>74</v>
      </c>
      <c r="F212">
        <v>2007</v>
      </c>
      <c r="H212">
        <v>2</v>
      </c>
      <c r="I212">
        <v>3</v>
      </c>
      <c r="J212">
        <v>71.447494506835938</v>
      </c>
      <c r="K212">
        <v>3</v>
      </c>
      <c r="L212" t="s">
        <v>485</v>
      </c>
      <c r="M212" t="s">
        <v>482</v>
      </c>
      <c r="N212">
        <v>4.45</v>
      </c>
      <c r="O212">
        <v>2007</v>
      </c>
      <c r="P212">
        <v>2</v>
      </c>
      <c r="Q212" s="23">
        <f>LOG10(Table14[[#This Row],[IFNa2]])</f>
        <v>0.64836001098093166</v>
      </c>
      <c r="R212">
        <v>2</v>
      </c>
      <c r="S212" s="23">
        <f>LOG10(Table14[[#This Row],[Viral Copy '#]])</f>
        <v>1.8539870037227302</v>
      </c>
    </row>
    <row r="213" spans="1:19" x14ac:dyDescent="0.25">
      <c r="A213">
        <v>2008</v>
      </c>
      <c r="B213" t="s">
        <v>212</v>
      </c>
      <c r="C213">
        <v>0</v>
      </c>
      <c r="D213" t="s">
        <v>469</v>
      </c>
      <c r="E213" t="s">
        <v>74</v>
      </c>
      <c r="F213">
        <v>2008</v>
      </c>
      <c r="G213">
        <v>2007</v>
      </c>
      <c r="H213">
        <v>0</v>
      </c>
      <c r="I213">
        <v>0</v>
      </c>
      <c r="J213">
        <v>0.4936904814094305</v>
      </c>
      <c r="K213">
        <v>3</v>
      </c>
      <c r="L213" t="s">
        <v>485</v>
      </c>
      <c r="M213" t="s">
        <v>483</v>
      </c>
      <c r="N213">
        <v>5.81</v>
      </c>
      <c r="O213">
        <v>2008</v>
      </c>
      <c r="P213">
        <v>0</v>
      </c>
      <c r="Q213" s="23">
        <f>LOG10(Table14[[#This Row],[IFNa2]])</f>
        <v>0.76417613239033066</v>
      </c>
      <c r="R213">
        <v>0</v>
      </c>
      <c r="S213" s="23">
        <f>LOG10(Table14[[#This Row],[Viral Copy '#]])</f>
        <v>-0.30654524610680284</v>
      </c>
    </row>
    <row r="214" spans="1:19" x14ac:dyDescent="0.25">
      <c r="A214">
        <v>2009</v>
      </c>
      <c r="B214" t="s">
        <v>213</v>
      </c>
      <c r="C214">
        <v>0</v>
      </c>
      <c r="D214" t="s">
        <v>469</v>
      </c>
      <c r="E214" t="s">
        <v>74</v>
      </c>
      <c r="F214">
        <v>2009</v>
      </c>
      <c r="H214">
        <v>0</v>
      </c>
      <c r="I214">
        <v>0</v>
      </c>
      <c r="J214">
        <v>11.770067691802979</v>
      </c>
      <c r="K214">
        <v>1</v>
      </c>
      <c r="L214" t="s">
        <v>485</v>
      </c>
      <c r="M214" t="s">
        <v>482</v>
      </c>
      <c r="N214">
        <v>47.24</v>
      </c>
      <c r="O214">
        <v>2009</v>
      </c>
      <c r="P214">
        <v>0</v>
      </c>
      <c r="Q214" s="23">
        <f>LOG10(Table14[[#This Row],[IFNa2]])</f>
        <v>1.6743098889414771</v>
      </c>
      <c r="R214">
        <v>0</v>
      </c>
      <c r="S214" s="23">
        <f>LOG10(Table14[[#This Row],[Viral Copy '#]])</f>
        <v>1.0707789605572806</v>
      </c>
    </row>
    <row r="215" spans="1:19" x14ac:dyDescent="0.25">
      <c r="A215">
        <v>2009</v>
      </c>
      <c r="B215" t="s">
        <v>213</v>
      </c>
      <c r="C215">
        <v>4</v>
      </c>
      <c r="D215" t="s">
        <v>469</v>
      </c>
      <c r="E215" t="s">
        <v>74</v>
      </c>
      <c r="J215">
        <v>0</v>
      </c>
      <c r="M215" t="s">
        <v>482</v>
      </c>
      <c r="N215">
        <v>20.59</v>
      </c>
      <c r="O215">
        <v>2009</v>
      </c>
      <c r="P215">
        <v>4</v>
      </c>
      <c r="Q215" s="23">
        <f>LOG10(Table14[[#This Row],[IFNa2]])</f>
        <v>1.3136563466180313</v>
      </c>
      <c r="R215">
        <v>4</v>
      </c>
      <c r="S215" s="23">
        <v>0</v>
      </c>
    </row>
    <row r="216" spans="1:19" x14ac:dyDescent="0.25">
      <c r="A216">
        <v>2009</v>
      </c>
      <c r="B216" t="s">
        <v>213</v>
      </c>
      <c r="C216">
        <v>6</v>
      </c>
      <c r="D216" t="s">
        <v>469</v>
      </c>
      <c r="E216" t="s">
        <v>74</v>
      </c>
      <c r="J216">
        <v>0</v>
      </c>
      <c r="M216" t="s">
        <v>482</v>
      </c>
      <c r="N216">
        <v>14.34</v>
      </c>
      <c r="O216">
        <v>2009</v>
      </c>
      <c r="P216">
        <v>6</v>
      </c>
      <c r="Q216" s="23">
        <f>LOG10(Table14[[#This Row],[IFNa2]])</f>
        <v>1.1565491513317814</v>
      </c>
      <c r="R216">
        <v>6</v>
      </c>
      <c r="S216" s="23">
        <v>0</v>
      </c>
    </row>
    <row r="217" spans="1:19" x14ac:dyDescent="0.25">
      <c r="A217">
        <v>2009</v>
      </c>
      <c r="B217" t="s">
        <v>213</v>
      </c>
      <c r="C217">
        <v>12</v>
      </c>
      <c r="D217" t="s">
        <v>469</v>
      </c>
      <c r="E217" t="s">
        <v>74</v>
      </c>
      <c r="J217">
        <v>0</v>
      </c>
      <c r="M217" t="s">
        <v>482</v>
      </c>
      <c r="N217">
        <v>11.48</v>
      </c>
      <c r="O217">
        <v>2009</v>
      </c>
      <c r="P217">
        <v>12</v>
      </c>
      <c r="Q217" s="23">
        <f>LOG10(Table14[[#This Row],[IFNa2]])</f>
        <v>1.0599418880619547</v>
      </c>
      <c r="R217">
        <v>12</v>
      </c>
      <c r="S217" s="23">
        <v>0</v>
      </c>
    </row>
    <row r="218" spans="1:19" x14ac:dyDescent="0.25">
      <c r="A218">
        <v>2009</v>
      </c>
      <c r="B218" t="s">
        <v>213</v>
      </c>
      <c r="C218">
        <v>32</v>
      </c>
      <c r="D218" t="s">
        <v>469</v>
      </c>
      <c r="E218" t="s">
        <v>74</v>
      </c>
      <c r="J218">
        <v>0</v>
      </c>
      <c r="M218" t="s">
        <v>482</v>
      </c>
      <c r="N218">
        <v>10.1</v>
      </c>
      <c r="O218">
        <v>2009</v>
      </c>
      <c r="P218">
        <v>32</v>
      </c>
      <c r="Q218" s="23">
        <f>LOG10(Table14[[#This Row],[IFNa2]])</f>
        <v>1.0043213737826426</v>
      </c>
      <c r="R218">
        <v>32</v>
      </c>
      <c r="S218" s="23">
        <v>0</v>
      </c>
    </row>
    <row r="219" spans="1:19" x14ac:dyDescent="0.25">
      <c r="A219">
        <v>2010</v>
      </c>
      <c r="B219" t="s">
        <v>214</v>
      </c>
      <c r="C219">
        <v>0</v>
      </c>
      <c r="D219" t="s">
        <v>469</v>
      </c>
      <c r="E219" t="s">
        <v>74</v>
      </c>
      <c r="N219">
        <v>6.83</v>
      </c>
      <c r="O219">
        <v>2010</v>
      </c>
      <c r="P219">
        <v>0</v>
      </c>
      <c r="Q219" s="23">
        <f>LOG10(Table14[[#This Row],[IFNa2]])</f>
        <v>0.83442070368153254</v>
      </c>
      <c r="S219" s="23" t="e">
        <f>LOG10(Table14[[#This Row],[Viral Copy '#]])</f>
        <v>#NUM!</v>
      </c>
    </row>
    <row r="220" spans="1:19" x14ac:dyDescent="0.25">
      <c r="A220">
        <v>2010</v>
      </c>
      <c r="B220" t="s">
        <v>214</v>
      </c>
      <c r="C220">
        <v>32</v>
      </c>
      <c r="D220" t="s">
        <v>469</v>
      </c>
      <c r="E220" t="s">
        <v>74</v>
      </c>
      <c r="N220">
        <v>2.92</v>
      </c>
      <c r="O220">
        <v>2010</v>
      </c>
      <c r="P220">
        <v>32</v>
      </c>
      <c r="Q220" s="23">
        <f>LOG10(Table14[[#This Row],[IFNa2]])</f>
        <v>0.46538285144841829</v>
      </c>
      <c r="S220" s="23" t="e">
        <f>LOG10(Table14[[#This Row],[Viral Copy '#]])</f>
        <v>#NUM!</v>
      </c>
    </row>
    <row r="221" spans="1:19" x14ac:dyDescent="0.25">
      <c r="A221">
        <v>2011</v>
      </c>
      <c r="B221" t="s">
        <v>215</v>
      </c>
      <c r="C221">
        <v>0</v>
      </c>
      <c r="D221" t="s">
        <v>469</v>
      </c>
      <c r="E221" t="s">
        <v>74</v>
      </c>
      <c r="F221">
        <v>2011</v>
      </c>
      <c r="H221">
        <v>0</v>
      </c>
      <c r="I221">
        <v>0</v>
      </c>
      <c r="J221">
        <v>874.58489990234375</v>
      </c>
      <c r="K221">
        <v>1</v>
      </c>
      <c r="L221" t="s">
        <v>486</v>
      </c>
      <c r="M221" t="s">
        <v>482</v>
      </c>
      <c r="N221">
        <v>23.75</v>
      </c>
      <c r="O221">
        <v>2011</v>
      </c>
      <c r="P221">
        <v>0</v>
      </c>
      <c r="Q221" s="23">
        <f>LOG10(Table14[[#This Row],[IFNa2]])</f>
        <v>1.3756636139608853</v>
      </c>
      <c r="R221">
        <v>0</v>
      </c>
      <c r="S221" s="23">
        <f>LOG10(Table14[[#This Row],[Viral Copy '#]])</f>
        <v>2.9418019747859931</v>
      </c>
    </row>
    <row r="222" spans="1:19" x14ac:dyDescent="0.25">
      <c r="A222">
        <v>2011</v>
      </c>
      <c r="B222" t="s">
        <v>215</v>
      </c>
      <c r="C222">
        <v>4</v>
      </c>
      <c r="D222" t="s">
        <v>469</v>
      </c>
      <c r="E222" t="s">
        <v>74</v>
      </c>
      <c r="J222">
        <v>0</v>
      </c>
      <c r="M222" t="s">
        <v>482</v>
      </c>
      <c r="N222">
        <v>27.37</v>
      </c>
      <c r="O222">
        <v>2011</v>
      </c>
      <c r="P222">
        <v>4</v>
      </c>
      <c r="Q222" s="23">
        <f>LOG10(Table14[[#This Row],[IFNa2]])</f>
        <v>1.4372747974101237</v>
      </c>
      <c r="R222">
        <v>4</v>
      </c>
      <c r="S222" s="23">
        <v>0</v>
      </c>
    </row>
    <row r="223" spans="1:19" x14ac:dyDescent="0.25">
      <c r="A223">
        <v>2011</v>
      </c>
      <c r="B223" t="s">
        <v>215</v>
      </c>
      <c r="C223">
        <v>7</v>
      </c>
      <c r="D223" t="s">
        <v>469</v>
      </c>
      <c r="E223" t="s">
        <v>74</v>
      </c>
      <c r="J223">
        <v>0</v>
      </c>
      <c r="M223" t="s">
        <v>482</v>
      </c>
      <c r="N223">
        <v>17.12</v>
      </c>
      <c r="O223">
        <v>2011</v>
      </c>
      <c r="P223">
        <v>7</v>
      </c>
      <c r="Q223" s="23">
        <f>LOG10(Table14[[#This Row],[IFNa2]])</f>
        <v>1.2335037603411345</v>
      </c>
      <c r="R223">
        <v>7</v>
      </c>
      <c r="S223" s="23">
        <v>0</v>
      </c>
    </row>
    <row r="224" spans="1:19" x14ac:dyDescent="0.25">
      <c r="A224">
        <v>2011</v>
      </c>
      <c r="B224" t="s">
        <v>215</v>
      </c>
      <c r="C224">
        <v>10</v>
      </c>
      <c r="D224" t="s">
        <v>469</v>
      </c>
      <c r="E224" t="s">
        <v>74</v>
      </c>
      <c r="J224">
        <v>0</v>
      </c>
      <c r="M224" t="s">
        <v>482</v>
      </c>
      <c r="N224">
        <v>2.85</v>
      </c>
      <c r="O224">
        <v>2011</v>
      </c>
      <c r="P224">
        <v>10</v>
      </c>
      <c r="Q224" s="23">
        <f>LOG10(Table14[[#This Row],[IFNa2]])</f>
        <v>0.45484486000851021</v>
      </c>
      <c r="R224">
        <v>10</v>
      </c>
      <c r="S224" s="23">
        <v>0</v>
      </c>
    </row>
    <row r="225" spans="1:19" x14ac:dyDescent="0.25">
      <c r="A225">
        <v>2011</v>
      </c>
      <c r="B225" t="s">
        <v>215</v>
      </c>
      <c r="C225">
        <v>28</v>
      </c>
      <c r="D225" t="s">
        <v>469</v>
      </c>
      <c r="E225" t="s">
        <v>74</v>
      </c>
      <c r="J225">
        <v>0</v>
      </c>
      <c r="M225" t="s">
        <v>482</v>
      </c>
      <c r="N225">
        <v>11.48</v>
      </c>
      <c r="O225">
        <v>2011</v>
      </c>
      <c r="P225">
        <v>28</v>
      </c>
      <c r="Q225" s="23">
        <f>LOG10(Table14[[#This Row],[IFNa2]])</f>
        <v>1.0599418880619547</v>
      </c>
      <c r="R225">
        <v>28</v>
      </c>
      <c r="S225" s="23">
        <v>0</v>
      </c>
    </row>
    <row r="226" spans="1:19" x14ac:dyDescent="0.25">
      <c r="A226">
        <v>2012</v>
      </c>
      <c r="B226" t="s">
        <v>217</v>
      </c>
      <c r="C226">
        <v>0</v>
      </c>
      <c r="D226" t="s">
        <v>469</v>
      </c>
      <c r="E226" t="s">
        <v>74</v>
      </c>
      <c r="M226" t="s">
        <v>482</v>
      </c>
      <c r="N226">
        <v>2.85</v>
      </c>
      <c r="O226">
        <v>2012</v>
      </c>
      <c r="P226">
        <v>0</v>
      </c>
      <c r="Q226" s="23">
        <f>LOG10(Table14[[#This Row],[IFNa2]])</f>
        <v>0.45484486000851021</v>
      </c>
      <c r="S226" s="23" t="e">
        <f>LOG10(Table14[[#This Row],[Viral Copy '#]])</f>
        <v>#NUM!</v>
      </c>
    </row>
    <row r="227" spans="1:19" x14ac:dyDescent="0.25">
      <c r="A227">
        <v>2012</v>
      </c>
      <c r="B227" t="s">
        <v>217</v>
      </c>
      <c r="C227">
        <v>28</v>
      </c>
      <c r="D227" t="s">
        <v>469</v>
      </c>
      <c r="E227" t="s">
        <v>74</v>
      </c>
      <c r="N227">
        <v>3.59</v>
      </c>
      <c r="O227">
        <v>2012</v>
      </c>
      <c r="P227">
        <v>28</v>
      </c>
      <c r="Q227" s="23">
        <f>LOG10(Table14[[#This Row],[IFNa2]])</f>
        <v>0.55509444857831913</v>
      </c>
      <c r="S227" s="23" t="e">
        <f>LOG10(Table14[[#This Row],[Viral Copy '#]])</f>
        <v>#NUM!</v>
      </c>
    </row>
    <row r="228" spans="1:19" x14ac:dyDescent="0.25">
      <c r="A228">
        <v>2013</v>
      </c>
      <c r="B228" t="s">
        <v>218</v>
      </c>
      <c r="C228">
        <v>0</v>
      </c>
      <c r="D228" t="s">
        <v>469</v>
      </c>
      <c r="E228" t="s">
        <v>74</v>
      </c>
      <c r="F228">
        <v>2013</v>
      </c>
      <c r="H228">
        <v>0</v>
      </c>
      <c r="I228">
        <v>0</v>
      </c>
      <c r="J228">
        <v>16.983287811279297</v>
      </c>
      <c r="K228">
        <v>4</v>
      </c>
      <c r="L228" t="s">
        <v>485</v>
      </c>
      <c r="M228" t="s">
        <v>482</v>
      </c>
      <c r="N228">
        <v>7.69</v>
      </c>
      <c r="O228">
        <v>2013</v>
      </c>
      <c r="P228">
        <v>0</v>
      </c>
      <c r="Q228" s="23">
        <f>LOG10(Table14[[#This Row],[IFNa2]])</f>
        <v>0.8859263398014311</v>
      </c>
      <c r="R228">
        <v>0</v>
      </c>
      <c r="S228" s="23">
        <f>LOG10(Table14[[#This Row],[Viral Copy '#]])</f>
        <v>1.2300217695401507</v>
      </c>
    </row>
    <row r="229" spans="1:19" x14ac:dyDescent="0.25">
      <c r="A229">
        <v>2013</v>
      </c>
      <c r="B229" t="s">
        <v>218</v>
      </c>
      <c r="C229">
        <v>3</v>
      </c>
      <c r="D229" t="s">
        <v>469</v>
      </c>
      <c r="E229" t="s">
        <v>74</v>
      </c>
      <c r="F229">
        <v>2013</v>
      </c>
      <c r="H229">
        <v>3</v>
      </c>
      <c r="I229">
        <v>3</v>
      </c>
      <c r="J229">
        <v>14.19944429397583</v>
      </c>
      <c r="K229">
        <v>4</v>
      </c>
      <c r="L229" t="s">
        <v>485</v>
      </c>
      <c r="M229" t="s">
        <v>482</v>
      </c>
      <c r="N229">
        <v>9.32</v>
      </c>
      <c r="O229">
        <v>2013</v>
      </c>
      <c r="P229">
        <v>3</v>
      </c>
      <c r="Q229" s="23">
        <f>LOG10(Table14[[#This Row],[IFNa2]])</f>
        <v>0.96941591235398139</v>
      </c>
      <c r="R229">
        <v>3</v>
      </c>
      <c r="S229" s="23">
        <f>LOG10(Table14[[#This Row],[Viral Copy '#]])</f>
        <v>1.1522713482716263</v>
      </c>
    </row>
    <row r="230" spans="1:19" x14ac:dyDescent="0.25">
      <c r="A230">
        <v>2013</v>
      </c>
      <c r="B230" t="s">
        <v>218</v>
      </c>
      <c r="C230">
        <v>7</v>
      </c>
      <c r="D230" t="s">
        <v>469</v>
      </c>
      <c r="E230" t="s">
        <v>74</v>
      </c>
      <c r="J230">
        <v>0</v>
      </c>
      <c r="M230" t="s">
        <v>482</v>
      </c>
      <c r="N230">
        <v>7.21</v>
      </c>
      <c r="O230">
        <v>2013</v>
      </c>
      <c r="P230">
        <v>7</v>
      </c>
      <c r="Q230" s="23">
        <f>LOG10(Table14[[#This Row],[IFNa2]])</f>
        <v>0.85793526471942905</v>
      </c>
      <c r="R230">
        <v>7</v>
      </c>
      <c r="S230" s="23">
        <v>0</v>
      </c>
    </row>
    <row r="231" spans="1:19" x14ac:dyDescent="0.25">
      <c r="A231">
        <v>2013</v>
      </c>
      <c r="B231" t="s">
        <v>218</v>
      </c>
      <c r="C231">
        <v>13</v>
      </c>
      <c r="D231" t="s">
        <v>469</v>
      </c>
      <c r="E231" t="s">
        <v>74</v>
      </c>
      <c r="J231">
        <v>0</v>
      </c>
      <c r="M231" t="s">
        <v>482</v>
      </c>
      <c r="N231">
        <v>2.85</v>
      </c>
      <c r="O231">
        <v>2013</v>
      </c>
      <c r="P231">
        <v>13</v>
      </c>
      <c r="Q231" s="23">
        <f>LOG10(Table14[[#This Row],[IFNa2]])</f>
        <v>0.45484486000851021</v>
      </c>
      <c r="R231">
        <v>13</v>
      </c>
      <c r="S231" s="23">
        <v>0</v>
      </c>
    </row>
    <row r="232" spans="1:19" x14ac:dyDescent="0.25">
      <c r="A232">
        <v>2013</v>
      </c>
      <c r="B232" t="s">
        <v>218</v>
      </c>
      <c r="C232">
        <v>31</v>
      </c>
      <c r="D232" t="s">
        <v>469</v>
      </c>
      <c r="E232" t="s">
        <v>74</v>
      </c>
      <c r="J232">
        <v>0</v>
      </c>
      <c r="M232" t="s">
        <v>482</v>
      </c>
      <c r="N232">
        <v>2.85</v>
      </c>
      <c r="O232">
        <v>2013</v>
      </c>
      <c r="P232">
        <v>31</v>
      </c>
      <c r="Q232" s="23">
        <f>LOG10(Table14[[#This Row],[IFNa2]])</f>
        <v>0.45484486000851021</v>
      </c>
      <c r="R232">
        <v>31</v>
      </c>
      <c r="S232" s="23">
        <v>0</v>
      </c>
    </row>
    <row r="233" spans="1:19" x14ac:dyDescent="0.25">
      <c r="A233">
        <v>2014</v>
      </c>
      <c r="B233" t="s">
        <v>219</v>
      </c>
      <c r="C233">
        <v>0</v>
      </c>
      <c r="D233" t="s">
        <v>469</v>
      </c>
      <c r="E233" t="s">
        <v>74</v>
      </c>
      <c r="F233">
        <v>2014</v>
      </c>
      <c r="H233">
        <v>0</v>
      </c>
      <c r="I233">
        <v>0</v>
      </c>
      <c r="J233">
        <v>1827.3126220703125</v>
      </c>
      <c r="K233">
        <v>4</v>
      </c>
      <c r="L233" t="s">
        <v>485</v>
      </c>
      <c r="M233" t="s">
        <v>482</v>
      </c>
      <c r="N233">
        <v>34.24</v>
      </c>
      <c r="O233">
        <v>2014</v>
      </c>
      <c r="P233">
        <v>0</v>
      </c>
      <c r="Q233" s="23">
        <f>LOG10(Table14[[#This Row],[IFNa2]])</f>
        <v>1.5345337560051155</v>
      </c>
      <c r="R233">
        <v>0</v>
      </c>
      <c r="S233" s="23">
        <f>LOG10(Table14[[#This Row],[Viral Copy '#]])</f>
        <v>3.2618128540988018</v>
      </c>
    </row>
    <row r="234" spans="1:19" x14ac:dyDescent="0.25">
      <c r="A234">
        <v>2014</v>
      </c>
      <c r="B234" t="s">
        <v>219</v>
      </c>
      <c r="C234">
        <v>3</v>
      </c>
      <c r="D234" t="s">
        <v>469</v>
      </c>
      <c r="E234" t="s">
        <v>74</v>
      </c>
      <c r="F234">
        <v>2014</v>
      </c>
      <c r="H234">
        <v>3</v>
      </c>
      <c r="I234">
        <v>3</v>
      </c>
      <c r="J234">
        <v>20.341915607452393</v>
      </c>
      <c r="K234">
        <v>4</v>
      </c>
      <c r="L234" t="s">
        <v>485</v>
      </c>
      <c r="M234" t="s">
        <v>482</v>
      </c>
      <c r="N234">
        <v>17.82</v>
      </c>
      <c r="O234">
        <v>2014</v>
      </c>
      <c r="P234">
        <v>3</v>
      </c>
      <c r="Q234" s="23">
        <f>LOG10(Table14[[#This Row],[IFNa2]])</f>
        <v>1.2509076997008559</v>
      </c>
      <c r="R234">
        <v>3</v>
      </c>
      <c r="S234" s="23">
        <f>LOG10(Table14[[#This Row],[Viral Copy '#]])</f>
        <v>1.3083918482215764</v>
      </c>
    </row>
    <row r="235" spans="1:19" x14ac:dyDescent="0.25">
      <c r="A235">
        <v>2014</v>
      </c>
      <c r="B235" t="s">
        <v>219</v>
      </c>
      <c r="C235">
        <v>10</v>
      </c>
      <c r="D235" t="s">
        <v>469</v>
      </c>
      <c r="E235" t="s">
        <v>74</v>
      </c>
      <c r="J235">
        <v>0</v>
      </c>
      <c r="M235" t="s">
        <v>482</v>
      </c>
      <c r="N235">
        <v>11.87</v>
      </c>
      <c r="O235">
        <v>2014</v>
      </c>
      <c r="P235">
        <v>10</v>
      </c>
      <c r="Q235" s="23">
        <f>LOG10(Table14[[#This Row],[IFNa2]])</f>
        <v>1.0744507189545911</v>
      </c>
      <c r="R235">
        <v>10</v>
      </c>
      <c r="S235" s="23">
        <v>0</v>
      </c>
    </row>
    <row r="236" spans="1:19" x14ac:dyDescent="0.25">
      <c r="A236">
        <v>2014</v>
      </c>
      <c r="B236" t="s">
        <v>219</v>
      </c>
      <c r="C236">
        <v>28</v>
      </c>
      <c r="D236" t="s">
        <v>469</v>
      </c>
      <c r="E236" t="s">
        <v>74</v>
      </c>
      <c r="J236">
        <v>0</v>
      </c>
      <c r="M236" t="s">
        <v>482</v>
      </c>
      <c r="N236">
        <v>5.35</v>
      </c>
      <c r="O236">
        <v>2014</v>
      </c>
      <c r="P236">
        <v>28</v>
      </c>
      <c r="Q236" s="23">
        <f>LOG10(Table14[[#This Row],[IFNa2]])</f>
        <v>0.72835378202122847</v>
      </c>
      <c r="R236">
        <v>28</v>
      </c>
      <c r="S236" s="23">
        <v>0</v>
      </c>
    </row>
    <row r="237" spans="1:19" x14ac:dyDescent="0.25">
      <c r="A237">
        <v>2015</v>
      </c>
      <c r="B237" t="s">
        <v>220</v>
      </c>
      <c r="C237">
        <v>0</v>
      </c>
      <c r="D237" t="s">
        <v>469</v>
      </c>
      <c r="E237" t="s">
        <v>74</v>
      </c>
      <c r="F237" s="17">
        <v>2015</v>
      </c>
      <c r="G237" s="15"/>
      <c r="H237">
        <v>0</v>
      </c>
      <c r="I237">
        <v>0</v>
      </c>
      <c r="J237">
        <v>1678.629638671875</v>
      </c>
      <c r="K237">
        <v>11</v>
      </c>
      <c r="L237" t="s">
        <v>485</v>
      </c>
      <c r="M237" t="s">
        <v>482</v>
      </c>
      <c r="N237">
        <v>487.42</v>
      </c>
      <c r="O237">
        <v>2015</v>
      </c>
      <c r="P237">
        <v>0</v>
      </c>
      <c r="Q237" s="23">
        <f>LOG10(Table14[[#This Row],[IFNa2]])</f>
        <v>2.6879033453481602</v>
      </c>
      <c r="R237">
        <v>0</v>
      </c>
      <c r="S237" s="23">
        <f>LOG10(Table14[[#This Row],[Viral Copy '#]])</f>
        <v>3.2249548869517617</v>
      </c>
    </row>
    <row r="238" spans="1:19" x14ac:dyDescent="0.25">
      <c r="A238">
        <v>2015</v>
      </c>
      <c r="B238" t="s">
        <v>220</v>
      </c>
      <c r="C238">
        <v>3</v>
      </c>
      <c r="D238" t="s">
        <v>469</v>
      </c>
      <c r="E238" t="s">
        <v>74</v>
      </c>
      <c r="F238" s="18">
        <v>2015</v>
      </c>
      <c r="G238" s="13"/>
      <c r="H238">
        <v>3</v>
      </c>
      <c r="I238">
        <v>3</v>
      </c>
      <c r="J238">
        <v>652.37149047851563</v>
      </c>
      <c r="K238">
        <v>11</v>
      </c>
      <c r="L238" t="s">
        <v>485</v>
      </c>
      <c r="M238" t="s">
        <v>482</v>
      </c>
      <c r="N238">
        <v>217</v>
      </c>
      <c r="O238">
        <v>2015</v>
      </c>
      <c r="P238">
        <v>3</v>
      </c>
      <c r="Q238" s="23">
        <f>LOG10(Table14[[#This Row],[IFNa2]])</f>
        <v>2.3364597338485296</v>
      </c>
      <c r="R238">
        <v>3</v>
      </c>
      <c r="S238" s="23">
        <f>LOG10(Table14[[#This Row],[Viral Copy '#]])</f>
        <v>2.8144949735233529</v>
      </c>
    </row>
    <row r="239" spans="1:19" x14ac:dyDescent="0.25">
      <c r="A239">
        <v>2015</v>
      </c>
      <c r="B239" t="s">
        <v>220</v>
      </c>
      <c r="C239">
        <v>10</v>
      </c>
      <c r="D239" t="s">
        <v>469</v>
      </c>
      <c r="E239" t="s">
        <v>74</v>
      </c>
      <c r="F239" s="17">
        <v>2015</v>
      </c>
      <c r="G239" s="15"/>
      <c r="H239">
        <v>10</v>
      </c>
      <c r="I239">
        <v>10</v>
      </c>
      <c r="J239">
        <v>6.6143734455108643</v>
      </c>
      <c r="K239">
        <v>11</v>
      </c>
      <c r="L239" t="s">
        <v>485</v>
      </c>
      <c r="M239" t="s">
        <v>482</v>
      </c>
      <c r="N239">
        <v>2.85</v>
      </c>
      <c r="O239">
        <v>2015</v>
      </c>
      <c r="P239">
        <v>10</v>
      </c>
      <c r="Q239" s="23">
        <f>LOG10(Table14[[#This Row],[IFNa2]])</f>
        <v>0.45484486000851021</v>
      </c>
      <c r="R239">
        <v>10</v>
      </c>
      <c r="S239" s="23">
        <f>LOG10(Table14[[#This Row],[Viral Copy '#]])</f>
        <v>0.82048871140412893</v>
      </c>
    </row>
    <row r="240" spans="1:19" x14ac:dyDescent="0.25">
      <c r="A240">
        <v>2015</v>
      </c>
      <c r="B240" t="s">
        <v>220</v>
      </c>
      <c r="C240">
        <v>28</v>
      </c>
      <c r="D240" t="s">
        <v>469</v>
      </c>
      <c r="E240" t="s">
        <v>74</v>
      </c>
      <c r="J240">
        <v>0</v>
      </c>
      <c r="M240" t="s">
        <v>482</v>
      </c>
      <c r="N240">
        <v>11.77</v>
      </c>
      <c r="O240">
        <v>2015</v>
      </c>
      <c r="P240">
        <v>28</v>
      </c>
      <c r="Q240" s="23">
        <f>LOG10(Table14[[#This Row],[IFNa2]])</f>
        <v>1.0707764628434346</v>
      </c>
      <c r="R240">
        <v>28</v>
      </c>
      <c r="S240" s="23">
        <v>0</v>
      </c>
    </row>
    <row r="241" spans="1:19" x14ac:dyDescent="0.25">
      <c r="A241">
        <v>2016</v>
      </c>
      <c r="B241" t="s">
        <v>221</v>
      </c>
      <c r="C241">
        <v>0</v>
      </c>
      <c r="D241" t="s">
        <v>469</v>
      </c>
      <c r="E241" t="s">
        <v>74</v>
      </c>
      <c r="F241">
        <v>2016</v>
      </c>
      <c r="G241" t="s">
        <v>487</v>
      </c>
      <c r="H241" s="13">
        <v>0</v>
      </c>
      <c r="I241" s="13">
        <v>0</v>
      </c>
      <c r="J241" s="13">
        <v>578.02688599999999</v>
      </c>
      <c r="K241" s="13">
        <v>4</v>
      </c>
      <c r="L241" s="13" t="s">
        <v>485</v>
      </c>
      <c r="M241" t="s">
        <v>483</v>
      </c>
      <c r="N241">
        <v>15.43</v>
      </c>
      <c r="O241">
        <v>2016</v>
      </c>
      <c r="P241">
        <v>0</v>
      </c>
      <c r="Q241" s="23">
        <f>LOG10(Table14[[#This Row],[IFNa2]])</f>
        <v>1.1883659260631483</v>
      </c>
      <c r="R241" s="13">
        <v>0</v>
      </c>
      <c r="S241" s="23">
        <f>LOG10(Table14[[#This Row],[Viral Copy '#]])</f>
        <v>2.7619480394064819</v>
      </c>
    </row>
    <row r="242" spans="1:19" x14ac:dyDescent="0.25">
      <c r="A242">
        <v>2016</v>
      </c>
      <c r="B242" t="s">
        <v>221</v>
      </c>
      <c r="C242">
        <v>10</v>
      </c>
      <c r="D242" t="s">
        <v>469</v>
      </c>
      <c r="E242" t="s">
        <v>74</v>
      </c>
      <c r="F242">
        <v>2016</v>
      </c>
      <c r="H242" s="15">
        <v>3</v>
      </c>
      <c r="I242" s="15">
        <v>3</v>
      </c>
      <c r="J242" s="15">
        <v>0.81489637500000001</v>
      </c>
      <c r="K242" s="15">
        <v>4</v>
      </c>
      <c r="L242" s="15" t="s">
        <v>485</v>
      </c>
      <c r="M242" t="s">
        <v>483</v>
      </c>
      <c r="N242">
        <v>3.76</v>
      </c>
      <c r="O242">
        <v>2016</v>
      </c>
      <c r="P242">
        <v>10</v>
      </c>
      <c r="Q242" s="23">
        <f>LOG10(Table14[[#This Row],[IFNa2]])</f>
        <v>0.57518784492766106</v>
      </c>
      <c r="R242" s="15">
        <v>3</v>
      </c>
      <c r="S242" s="23">
        <f>LOG10(Table14[[#This Row],[Viral Copy '#]])</f>
        <v>-8.8897614115216073E-2</v>
      </c>
    </row>
    <row r="243" spans="1:19" x14ac:dyDescent="0.25">
      <c r="A243">
        <v>2016</v>
      </c>
      <c r="B243" t="s">
        <v>221</v>
      </c>
      <c r="C243">
        <v>28</v>
      </c>
      <c r="D243" t="s">
        <v>469</v>
      </c>
      <c r="E243" t="s">
        <v>74</v>
      </c>
      <c r="M243" t="s">
        <v>483</v>
      </c>
      <c r="N243">
        <v>2.85</v>
      </c>
      <c r="O243">
        <v>2016</v>
      </c>
      <c r="P243">
        <v>28</v>
      </c>
      <c r="Q243" s="23">
        <f>LOG10(Table14[[#This Row],[IFNa2]])</f>
        <v>0.45484486000851021</v>
      </c>
      <c r="R243">
        <v>10</v>
      </c>
      <c r="S243" s="23">
        <v>0</v>
      </c>
    </row>
    <row r="244" spans="1:19" x14ac:dyDescent="0.25">
      <c r="A244">
        <v>2017</v>
      </c>
      <c r="B244" t="s">
        <v>222</v>
      </c>
      <c r="C244">
        <v>0</v>
      </c>
      <c r="D244" t="s">
        <v>469</v>
      </c>
      <c r="E244" t="s">
        <v>74</v>
      </c>
      <c r="N244">
        <v>9.52</v>
      </c>
      <c r="O244">
        <v>2017</v>
      </c>
      <c r="P244">
        <v>0</v>
      </c>
      <c r="Q244" s="23">
        <f>LOG10(Table14[[#This Row],[IFNa2]])</f>
        <v>0.97863694838447435</v>
      </c>
      <c r="S244" s="23" t="e">
        <f>LOG10(Table14[[#This Row],[Viral Copy '#]])</f>
        <v>#NUM!</v>
      </c>
    </row>
    <row r="245" spans="1:19" x14ac:dyDescent="0.25">
      <c r="A245">
        <v>2017</v>
      </c>
      <c r="B245" t="s">
        <v>222</v>
      </c>
      <c r="C245">
        <v>28</v>
      </c>
      <c r="D245" t="s">
        <v>469</v>
      </c>
      <c r="E245" t="s">
        <v>74</v>
      </c>
      <c r="N245">
        <v>3.25</v>
      </c>
      <c r="O245">
        <v>2017</v>
      </c>
      <c r="P245">
        <v>28</v>
      </c>
      <c r="Q245" s="23">
        <f>LOG10(Table14[[#This Row],[IFNa2]])</f>
        <v>0.51188336097887432</v>
      </c>
      <c r="S245" s="23" t="e">
        <f>LOG10(Table14[[#This Row],[Viral Copy '#]])</f>
        <v>#NUM!</v>
      </c>
    </row>
    <row r="246" spans="1:19" x14ac:dyDescent="0.25">
      <c r="A246">
        <v>2018</v>
      </c>
      <c r="B246" t="s">
        <v>223</v>
      </c>
      <c r="C246">
        <v>0</v>
      </c>
      <c r="D246" t="s">
        <v>469</v>
      </c>
      <c r="E246" t="s">
        <v>74</v>
      </c>
      <c r="F246">
        <v>2018</v>
      </c>
      <c r="H246">
        <v>0</v>
      </c>
      <c r="I246">
        <v>0</v>
      </c>
      <c r="J246">
        <v>356.8118896484375</v>
      </c>
      <c r="K246">
        <v>4</v>
      </c>
      <c r="L246" t="s">
        <v>486</v>
      </c>
      <c r="M246" t="s">
        <v>482</v>
      </c>
      <c r="N246">
        <v>284.13</v>
      </c>
      <c r="O246">
        <v>2018</v>
      </c>
      <c r="P246">
        <v>0</v>
      </c>
      <c r="Q246" s="23">
        <f>LOG10(Table14[[#This Row],[IFNa2]])</f>
        <v>2.4535170913315421</v>
      </c>
      <c r="R246">
        <v>0</v>
      </c>
      <c r="S246" s="23">
        <f>LOG10(Table14[[#This Row],[Viral Copy '#]])</f>
        <v>2.552439317460466</v>
      </c>
    </row>
    <row r="247" spans="1:19" x14ac:dyDescent="0.25">
      <c r="A247">
        <v>2018</v>
      </c>
      <c r="B247" t="s">
        <v>223</v>
      </c>
      <c r="C247">
        <v>3</v>
      </c>
      <c r="D247" t="s">
        <v>469</v>
      </c>
      <c r="E247" t="s">
        <v>74</v>
      </c>
      <c r="F247">
        <v>2018</v>
      </c>
      <c r="H247">
        <v>3</v>
      </c>
      <c r="I247">
        <v>3</v>
      </c>
      <c r="J247">
        <v>610.93064371744788</v>
      </c>
      <c r="K247">
        <v>4</v>
      </c>
      <c r="L247" t="s">
        <v>486</v>
      </c>
      <c r="M247" t="s">
        <v>482</v>
      </c>
      <c r="N247">
        <v>159.55000000000001</v>
      </c>
      <c r="O247">
        <v>2018</v>
      </c>
      <c r="P247">
        <v>3</v>
      </c>
      <c r="Q247" s="23">
        <f>LOG10(Table14[[#This Row],[IFNa2]])</f>
        <v>2.2028968085295291</v>
      </c>
      <c r="R247">
        <v>3</v>
      </c>
      <c r="S247" s="23">
        <f>LOG10(Table14[[#This Row],[Viral Copy '#]])</f>
        <v>2.7859919094888905</v>
      </c>
    </row>
    <row r="248" spans="1:19" x14ac:dyDescent="0.25">
      <c r="A248">
        <v>2018</v>
      </c>
      <c r="B248" t="s">
        <v>223</v>
      </c>
      <c r="C248">
        <v>10</v>
      </c>
      <c r="D248" t="s">
        <v>469</v>
      </c>
      <c r="E248" t="s">
        <v>74</v>
      </c>
      <c r="J248">
        <v>0</v>
      </c>
      <c r="M248" t="s">
        <v>482</v>
      </c>
      <c r="N248">
        <v>27.27</v>
      </c>
      <c r="O248">
        <v>2018</v>
      </c>
      <c r="P248">
        <v>10</v>
      </c>
      <c r="Q248" s="23">
        <f>LOG10(Table14[[#This Row],[IFNa2]])</f>
        <v>1.4356851379416298</v>
      </c>
      <c r="R248">
        <v>10</v>
      </c>
      <c r="S248" s="23">
        <v>0</v>
      </c>
    </row>
    <row r="249" spans="1:19" x14ac:dyDescent="0.25">
      <c r="A249">
        <v>2018</v>
      </c>
      <c r="B249" t="s">
        <v>223</v>
      </c>
      <c r="C249">
        <v>31</v>
      </c>
      <c r="D249" t="s">
        <v>469</v>
      </c>
      <c r="E249" t="s">
        <v>74</v>
      </c>
      <c r="J249">
        <v>0</v>
      </c>
      <c r="M249" t="s">
        <v>482</v>
      </c>
      <c r="N249">
        <v>51.29</v>
      </c>
      <c r="O249">
        <v>2018</v>
      </c>
      <c r="P249">
        <v>31</v>
      </c>
      <c r="Q249" s="23">
        <f>LOG10(Table14[[#This Row],[IFNa2]])</f>
        <v>1.7100326990657535</v>
      </c>
      <c r="R249">
        <v>31</v>
      </c>
      <c r="S249" s="23">
        <v>0</v>
      </c>
    </row>
    <row r="250" spans="1:19" s="5" customFormat="1" ht="15" customHeight="1" x14ac:dyDescent="0.25">
      <c r="A250">
        <v>2019</v>
      </c>
      <c r="B250" t="s">
        <v>224</v>
      </c>
      <c r="C250">
        <v>0</v>
      </c>
      <c r="D250" t="s">
        <v>469</v>
      </c>
      <c r="E250" t="s">
        <v>74</v>
      </c>
      <c r="F250" s="18">
        <v>2019</v>
      </c>
      <c r="G250" s="13"/>
      <c r="H250" s="13">
        <v>0</v>
      </c>
      <c r="I250" s="13">
        <v>0</v>
      </c>
      <c r="J250" s="13">
        <v>146.45566049999999</v>
      </c>
      <c r="K250" s="13">
        <v>4</v>
      </c>
      <c r="L250" s="13" t="s">
        <v>486</v>
      </c>
      <c r="M250" t="s">
        <v>482</v>
      </c>
      <c r="N250">
        <v>19.100000000000001</v>
      </c>
      <c r="O250">
        <v>2019</v>
      </c>
      <c r="P250">
        <v>0</v>
      </c>
      <c r="Q250" s="24">
        <f>LOG10(Table14[[#This Row],[IFNa2]])</f>
        <v>1.2810333672477277</v>
      </c>
      <c r="R250" s="13">
        <v>0</v>
      </c>
      <c r="S250" s="23">
        <f>LOG10(Table14[[#This Row],[Viral Copy '#]])</f>
        <v>2.1657061617902853</v>
      </c>
    </row>
    <row r="251" spans="1:19" s="5" customFormat="1" ht="15" customHeight="1" x14ac:dyDescent="0.25">
      <c r="A251">
        <v>2019</v>
      </c>
      <c r="B251" t="s">
        <v>224</v>
      </c>
      <c r="C251">
        <v>3</v>
      </c>
      <c r="D251" t="s">
        <v>469</v>
      </c>
      <c r="E251" t="s">
        <v>74</v>
      </c>
      <c r="F251" s="17">
        <v>2019</v>
      </c>
      <c r="G251" s="15"/>
      <c r="H251" s="15">
        <v>3</v>
      </c>
      <c r="I251" s="15">
        <v>3</v>
      </c>
      <c r="J251" s="15">
        <v>50.215187069999999</v>
      </c>
      <c r="K251" s="15">
        <v>4</v>
      </c>
      <c r="L251" s="15" t="s">
        <v>486</v>
      </c>
      <c r="M251" t="s">
        <v>482</v>
      </c>
      <c r="N251">
        <v>13.65</v>
      </c>
      <c r="O251">
        <v>2019</v>
      </c>
      <c r="P251">
        <v>3</v>
      </c>
      <c r="Q251" s="24">
        <f>LOG10(Table14[[#This Row],[IFNa2]])</f>
        <v>1.1351326513767748</v>
      </c>
      <c r="R251" s="15">
        <v>3</v>
      </c>
      <c r="S251" s="23">
        <f>LOG10(Table14[[#This Row],[Viral Copy '#]])</f>
        <v>1.7008350849378806</v>
      </c>
    </row>
    <row r="252" spans="1:19" s="5" customFormat="1" ht="15" customHeight="1" x14ac:dyDescent="0.25">
      <c r="A252">
        <v>2019</v>
      </c>
      <c r="B252" t="s">
        <v>224</v>
      </c>
      <c r="C252">
        <v>10</v>
      </c>
      <c r="D252" t="s">
        <v>469</v>
      </c>
      <c r="E252" t="s">
        <v>74</v>
      </c>
      <c r="F252"/>
      <c r="G252"/>
      <c r="H252"/>
      <c r="I252"/>
      <c r="J252">
        <v>0</v>
      </c>
      <c r="K252"/>
      <c r="L252"/>
      <c r="M252" t="s">
        <v>482</v>
      </c>
      <c r="N252">
        <v>2.85</v>
      </c>
      <c r="O252">
        <v>2019</v>
      </c>
      <c r="P252">
        <v>10</v>
      </c>
      <c r="Q252" s="24">
        <f>LOG10(Table14[[#This Row],[IFNa2]])</f>
        <v>0.45484486000851021</v>
      </c>
      <c r="R252">
        <v>10</v>
      </c>
      <c r="S252" s="23">
        <v>0</v>
      </c>
    </row>
    <row r="253" spans="1:19" s="5" customFormat="1" ht="15" customHeight="1" x14ac:dyDescent="0.25">
      <c r="A253">
        <v>2019</v>
      </c>
      <c r="B253" t="s">
        <v>224</v>
      </c>
      <c r="C253">
        <v>31</v>
      </c>
      <c r="D253" t="s">
        <v>469</v>
      </c>
      <c r="E253" t="s">
        <v>74</v>
      </c>
      <c r="F253"/>
      <c r="G253"/>
      <c r="H253"/>
      <c r="I253"/>
      <c r="J253">
        <v>0</v>
      </c>
      <c r="K253"/>
      <c r="L253"/>
      <c r="M253" t="s">
        <v>482</v>
      </c>
      <c r="N253">
        <v>3.42</v>
      </c>
      <c r="O253">
        <v>2019</v>
      </c>
      <c r="P253">
        <v>31</v>
      </c>
      <c r="Q253" s="24">
        <f>LOG10(Table14[[#This Row],[IFNa2]])</f>
        <v>0.53402610605613499</v>
      </c>
      <c r="R253">
        <v>31</v>
      </c>
      <c r="S253" s="23">
        <v>0</v>
      </c>
    </row>
    <row r="254" spans="1:19" s="5" customFormat="1" ht="15" customHeight="1" x14ac:dyDescent="0.25">
      <c r="A254">
        <v>2020</v>
      </c>
      <c r="B254" t="s">
        <v>311</v>
      </c>
      <c r="C254">
        <v>0</v>
      </c>
      <c r="D254" t="s">
        <v>469</v>
      </c>
      <c r="E254" t="s">
        <v>74</v>
      </c>
      <c r="F254">
        <v>2020</v>
      </c>
      <c r="G254" t="s">
        <v>488</v>
      </c>
      <c r="H254">
        <v>3</v>
      </c>
      <c r="I254">
        <v>3</v>
      </c>
      <c r="J254">
        <v>1111.1641845703125</v>
      </c>
      <c r="K254">
        <v>1</v>
      </c>
      <c r="L254" t="s">
        <v>486</v>
      </c>
      <c r="M254" t="s">
        <v>484</v>
      </c>
      <c r="N254">
        <v>8.36</v>
      </c>
      <c r="O254">
        <v>2020</v>
      </c>
      <c r="P254">
        <v>0</v>
      </c>
      <c r="Q254" s="24">
        <f>LOG10(Table14[[#This Row],[IFNa2]])</f>
        <v>0.9222062774390164</v>
      </c>
      <c r="R254">
        <v>3</v>
      </c>
      <c r="S254" s="23">
        <f>LOG10(Table14[[#This Row],[Viral Copy '#]])</f>
        <v>3.0457782346246676</v>
      </c>
    </row>
    <row r="255" spans="1:19" s="5" customFormat="1" ht="15" customHeight="1" x14ac:dyDescent="0.25">
      <c r="A255">
        <v>2020</v>
      </c>
      <c r="B255" t="s">
        <v>311</v>
      </c>
      <c r="C255">
        <v>14</v>
      </c>
      <c r="D255" t="s">
        <v>469</v>
      </c>
      <c r="E255" t="s">
        <v>74</v>
      </c>
      <c r="F255"/>
      <c r="G255"/>
      <c r="H255"/>
      <c r="I255"/>
      <c r="J255">
        <v>0</v>
      </c>
      <c r="K255"/>
      <c r="L255"/>
      <c r="M255" t="s">
        <v>484</v>
      </c>
      <c r="N255">
        <v>2.85</v>
      </c>
      <c r="O255">
        <v>2020</v>
      </c>
      <c r="P255">
        <v>14</v>
      </c>
      <c r="Q255" s="24">
        <f>LOG10(Table14[[#This Row],[IFNa2]])</f>
        <v>0.45484486000851021</v>
      </c>
      <c r="R255">
        <v>14</v>
      </c>
      <c r="S255" s="23">
        <v>0</v>
      </c>
    </row>
    <row r="256" spans="1:19" s="5" customFormat="1" ht="15" customHeight="1" x14ac:dyDescent="0.25">
      <c r="A256">
        <v>2020</v>
      </c>
      <c r="B256" t="s">
        <v>311</v>
      </c>
      <c r="C256">
        <v>31</v>
      </c>
      <c r="D256" t="s">
        <v>469</v>
      </c>
      <c r="E256" t="s">
        <v>74</v>
      </c>
      <c r="F256"/>
      <c r="G256"/>
      <c r="H256"/>
      <c r="I256"/>
      <c r="J256">
        <v>0</v>
      </c>
      <c r="K256"/>
      <c r="L256"/>
      <c r="M256" t="s">
        <v>484</v>
      </c>
      <c r="N256">
        <v>2.85</v>
      </c>
      <c r="O256">
        <v>2020</v>
      </c>
      <c r="P256">
        <v>31</v>
      </c>
      <c r="Q256" s="24">
        <f>LOG10(Table14[[#This Row],[IFNa2]])</f>
        <v>0.45484486000851021</v>
      </c>
      <c r="R256">
        <v>31</v>
      </c>
      <c r="S256" s="23">
        <v>0</v>
      </c>
    </row>
    <row r="257" spans="1:19" s="5" customFormat="1" ht="15" customHeight="1" x14ac:dyDescent="0.25">
      <c r="A257">
        <v>2021</v>
      </c>
      <c r="B257" t="s">
        <v>225</v>
      </c>
      <c r="C257">
        <v>0</v>
      </c>
      <c r="D257" t="s">
        <v>469</v>
      </c>
      <c r="E257" t="s">
        <v>74</v>
      </c>
      <c r="F257">
        <v>2021</v>
      </c>
      <c r="G257"/>
      <c r="H257">
        <v>0</v>
      </c>
      <c r="I257">
        <v>0</v>
      </c>
      <c r="J257">
        <v>43.220115661621094</v>
      </c>
      <c r="K257">
        <v>8</v>
      </c>
      <c r="L257" t="s">
        <v>485</v>
      </c>
      <c r="M257" t="s">
        <v>482</v>
      </c>
      <c r="N257">
        <v>2.85</v>
      </c>
      <c r="O257">
        <v>2021</v>
      </c>
      <c r="P257">
        <v>0</v>
      </c>
      <c r="Q257" s="24">
        <f>LOG10(Table14[[#This Row],[IFNa2]])</f>
        <v>0.45484486000851021</v>
      </c>
      <c r="R257">
        <v>0</v>
      </c>
      <c r="S257" s="23">
        <f>LOG10(Table14[[#This Row],[Viral Copy '#]])</f>
        <v>1.6356859247669495</v>
      </c>
    </row>
    <row r="258" spans="1:19" s="5" customFormat="1" ht="15" customHeight="1" x14ac:dyDescent="0.25">
      <c r="A258">
        <v>2021</v>
      </c>
      <c r="B258" t="s">
        <v>225</v>
      </c>
      <c r="C258">
        <v>7</v>
      </c>
      <c r="D258" t="s">
        <v>469</v>
      </c>
      <c r="E258" t="s">
        <v>74</v>
      </c>
      <c r="F258">
        <v>2021</v>
      </c>
      <c r="G258"/>
      <c r="H258">
        <v>7</v>
      </c>
      <c r="I258">
        <v>7</v>
      </c>
      <c r="J258">
        <v>5.3362865447998047</v>
      </c>
      <c r="K258">
        <v>8</v>
      </c>
      <c r="L258" t="s">
        <v>485</v>
      </c>
      <c r="M258" t="s">
        <v>482</v>
      </c>
      <c r="N258">
        <v>2.85</v>
      </c>
      <c r="O258">
        <v>2021</v>
      </c>
      <c r="P258">
        <v>7</v>
      </c>
      <c r="Q258" s="24">
        <f>LOG10(Table14[[#This Row],[IFNa2]])</f>
        <v>0.45484486000851021</v>
      </c>
      <c r="R258">
        <v>7</v>
      </c>
      <c r="S258" s="23">
        <f>LOG10(Table14[[#This Row],[Viral Copy '#]])</f>
        <v>0.72723914202620821</v>
      </c>
    </row>
    <row r="259" spans="1:19" s="5" customFormat="1" ht="15" customHeight="1" x14ac:dyDescent="0.25">
      <c r="A259">
        <v>2021</v>
      </c>
      <c r="B259" t="s">
        <v>225</v>
      </c>
      <c r="C259">
        <v>3</v>
      </c>
      <c r="D259" t="s">
        <v>469</v>
      </c>
      <c r="E259" t="s">
        <v>74</v>
      </c>
      <c r="F259"/>
      <c r="G259"/>
      <c r="H259"/>
      <c r="I259"/>
      <c r="J259"/>
      <c r="K259"/>
      <c r="L259"/>
      <c r="M259" t="s">
        <v>482</v>
      </c>
      <c r="N259">
        <v>2.85</v>
      </c>
      <c r="O259">
        <v>2021</v>
      </c>
      <c r="P259">
        <v>3</v>
      </c>
      <c r="Q259" s="24">
        <f>LOG10(Table14[[#This Row],[IFNa2]])</f>
        <v>0.45484486000851021</v>
      </c>
      <c r="R259"/>
      <c r="S259" s="23" t="e">
        <f>LOG10(Table14[[#This Row],[Viral Copy '#]])</f>
        <v>#NUM!</v>
      </c>
    </row>
    <row r="260" spans="1:19" s="5" customFormat="1" ht="15" customHeight="1" x14ac:dyDescent="0.25">
      <c r="A260">
        <v>2021</v>
      </c>
      <c r="B260" t="s">
        <v>225</v>
      </c>
      <c r="C260">
        <v>10</v>
      </c>
      <c r="D260" t="s">
        <v>469</v>
      </c>
      <c r="E260" t="s">
        <v>74</v>
      </c>
      <c r="F260"/>
      <c r="G260"/>
      <c r="H260"/>
      <c r="I260"/>
      <c r="J260">
        <v>0</v>
      </c>
      <c r="K260"/>
      <c r="L260"/>
      <c r="M260" t="s">
        <v>482</v>
      </c>
      <c r="N260">
        <v>3.93</v>
      </c>
      <c r="O260">
        <v>2021</v>
      </c>
      <c r="P260">
        <v>10</v>
      </c>
      <c r="Q260" s="24">
        <f>LOG10(Table14[[#This Row],[IFNa2]])</f>
        <v>0.59439255037542671</v>
      </c>
      <c r="R260">
        <v>10</v>
      </c>
      <c r="S260" s="23">
        <v>0</v>
      </c>
    </row>
    <row r="261" spans="1:19" s="5" customFormat="1" ht="15" customHeight="1" x14ac:dyDescent="0.25">
      <c r="A261">
        <v>2021</v>
      </c>
      <c r="B261" t="s">
        <v>225</v>
      </c>
      <c r="C261">
        <v>28</v>
      </c>
      <c r="D261" t="s">
        <v>469</v>
      </c>
      <c r="E261" t="s">
        <v>74</v>
      </c>
      <c r="F261"/>
      <c r="G261"/>
      <c r="H261"/>
      <c r="I261"/>
      <c r="J261">
        <v>0</v>
      </c>
      <c r="K261"/>
      <c r="L261"/>
      <c r="M261" t="s">
        <v>482</v>
      </c>
      <c r="N261">
        <v>2.85</v>
      </c>
      <c r="O261">
        <v>2021</v>
      </c>
      <c r="P261">
        <v>28</v>
      </c>
      <c r="Q261" s="24">
        <f>LOG10(Table14[[#This Row],[IFNa2]])</f>
        <v>0.45484486000851021</v>
      </c>
      <c r="R261">
        <v>28</v>
      </c>
      <c r="S261" s="23">
        <v>0</v>
      </c>
    </row>
    <row r="262" spans="1:19" s="5" customFormat="1" ht="15" customHeight="1" x14ac:dyDescent="0.25">
      <c r="A262">
        <v>2022</v>
      </c>
      <c r="B262" t="s">
        <v>226</v>
      </c>
      <c r="C262">
        <v>0</v>
      </c>
      <c r="D262" t="s">
        <v>469</v>
      </c>
      <c r="E262" t="s">
        <v>74</v>
      </c>
      <c r="F262"/>
      <c r="G262"/>
      <c r="H262"/>
      <c r="I262"/>
      <c r="J262"/>
      <c r="K262"/>
      <c r="L262"/>
      <c r="M262"/>
      <c r="N262">
        <v>16.23</v>
      </c>
      <c r="O262">
        <v>2022</v>
      </c>
      <c r="P262">
        <v>0</v>
      </c>
      <c r="Q262" s="24">
        <f>LOG10(Table14[[#This Row],[IFNa2]])</f>
        <v>1.2103185198262318</v>
      </c>
      <c r="R262"/>
      <c r="S262" s="23" t="e">
        <f>LOG10(Table14[[#This Row],[Viral Copy '#]])</f>
        <v>#NUM!</v>
      </c>
    </row>
    <row r="263" spans="1:19" s="5" customFormat="1" ht="15" customHeight="1" x14ac:dyDescent="0.25">
      <c r="A263">
        <v>2022</v>
      </c>
      <c r="B263" t="s">
        <v>226</v>
      </c>
      <c r="C263">
        <v>28</v>
      </c>
      <c r="D263" t="s">
        <v>469</v>
      </c>
      <c r="E263" t="s">
        <v>74</v>
      </c>
      <c r="F263"/>
      <c r="G263"/>
      <c r="H263"/>
      <c r="I263"/>
      <c r="J263"/>
      <c r="K263"/>
      <c r="L263"/>
      <c r="M263"/>
      <c r="N263">
        <v>51.84</v>
      </c>
      <c r="O263">
        <v>2022</v>
      </c>
      <c r="P263">
        <v>28</v>
      </c>
      <c r="Q263" s="24">
        <f>LOG10(Table14[[#This Row],[IFNa2]])</f>
        <v>1.714664992862537</v>
      </c>
      <c r="R263"/>
      <c r="S263" s="23" t="e">
        <f>LOG10(Table14[[#This Row],[Viral Copy '#]])</f>
        <v>#NUM!</v>
      </c>
    </row>
    <row r="264" spans="1:19" s="5" customFormat="1" ht="15" customHeight="1" x14ac:dyDescent="0.25">
      <c r="A264">
        <v>2023</v>
      </c>
      <c r="B264" t="s">
        <v>227</v>
      </c>
      <c r="C264">
        <v>0</v>
      </c>
      <c r="D264" t="s">
        <v>469</v>
      </c>
      <c r="E264" t="s">
        <v>74</v>
      </c>
      <c r="F264"/>
      <c r="G264"/>
      <c r="H264"/>
      <c r="I264"/>
      <c r="J264"/>
      <c r="K264"/>
      <c r="L264"/>
      <c r="M264"/>
      <c r="N264">
        <v>7.59</v>
      </c>
      <c r="O264">
        <v>2023</v>
      </c>
      <c r="P264">
        <v>0</v>
      </c>
      <c r="Q264" s="24">
        <f>LOG10(Table14[[#This Row],[IFNa2]])</f>
        <v>0.88024177589548036</v>
      </c>
      <c r="R264"/>
      <c r="S264" s="23" t="e">
        <f>LOG10(Table14[[#This Row],[Viral Copy '#]])</f>
        <v>#NUM!</v>
      </c>
    </row>
    <row r="265" spans="1:19" s="5" customFormat="1" ht="15" customHeight="1" x14ac:dyDescent="0.25">
      <c r="A265">
        <v>2023</v>
      </c>
      <c r="B265" t="s">
        <v>227</v>
      </c>
      <c r="C265">
        <v>28</v>
      </c>
      <c r="D265" t="s">
        <v>469</v>
      </c>
      <c r="E265" t="s">
        <v>74</v>
      </c>
      <c r="F265"/>
      <c r="G265"/>
      <c r="H265"/>
      <c r="I265"/>
      <c r="J265"/>
      <c r="K265"/>
      <c r="L265"/>
      <c r="M265"/>
      <c r="N265">
        <v>2.92</v>
      </c>
      <c r="O265">
        <v>2023</v>
      </c>
      <c r="P265">
        <v>28</v>
      </c>
      <c r="Q265" s="24">
        <f>LOG10(Table14[[#This Row],[IFNa2]])</f>
        <v>0.46538285144841829</v>
      </c>
      <c r="R265"/>
      <c r="S265" s="23" t="e">
        <f>LOG10(Table14[[#This Row],[Viral Copy '#]])</f>
        <v>#NUM!</v>
      </c>
    </row>
    <row r="266" spans="1:19" s="5" customFormat="1" ht="15" customHeight="1" x14ac:dyDescent="0.25">
      <c r="A266">
        <v>2024</v>
      </c>
      <c r="B266" t="s">
        <v>228</v>
      </c>
      <c r="C266">
        <v>0</v>
      </c>
      <c r="D266" t="s">
        <v>469</v>
      </c>
      <c r="E266" t="s">
        <v>74</v>
      </c>
      <c r="F266"/>
      <c r="G266"/>
      <c r="H266"/>
      <c r="I266"/>
      <c r="J266"/>
      <c r="K266"/>
      <c r="L266"/>
      <c r="M266"/>
      <c r="N266">
        <v>2.85</v>
      </c>
      <c r="O266">
        <v>2024</v>
      </c>
      <c r="P266">
        <v>0</v>
      </c>
      <c r="Q266" s="24">
        <f>LOG10(Table14[[#This Row],[IFNa2]])</f>
        <v>0.45484486000851021</v>
      </c>
      <c r="R266"/>
      <c r="S266" s="23" t="e">
        <f>LOG10(Table14[[#This Row],[Viral Copy '#]])</f>
        <v>#NUM!</v>
      </c>
    </row>
    <row r="267" spans="1:19" s="5" customFormat="1" ht="15" customHeight="1" x14ac:dyDescent="0.25">
      <c r="A267">
        <v>2024</v>
      </c>
      <c r="B267" t="s">
        <v>228</v>
      </c>
      <c r="C267">
        <v>28</v>
      </c>
      <c r="D267" t="s">
        <v>469</v>
      </c>
      <c r="E267" t="s">
        <v>74</v>
      </c>
      <c r="F267"/>
      <c r="G267"/>
      <c r="H267"/>
      <c r="I267"/>
      <c r="J267"/>
      <c r="K267"/>
      <c r="L267"/>
      <c r="M267"/>
      <c r="N267">
        <v>2.85</v>
      </c>
      <c r="O267">
        <v>2024</v>
      </c>
      <c r="P267">
        <v>28</v>
      </c>
      <c r="Q267" s="24">
        <f>LOG10(Table14[[#This Row],[IFNa2]])</f>
        <v>0.45484486000851021</v>
      </c>
      <c r="R267"/>
      <c r="S267" s="23" t="e">
        <f>LOG10(Table14[[#This Row],[Viral Copy '#]])</f>
        <v>#NUM!</v>
      </c>
    </row>
    <row r="268" spans="1:19" s="5" customFormat="1" ht="15" customHeight="1" x14ac:dyDescent="0.25">
      <c r="A268">
        <v>2025</v>
      </c>
      <c r="B268" t="s">
        <v>229</v>
      </c>
      <c r="C268">
        <v>0</v>
      </c>
      <c r="D268" t="s">
        <v>469</v>
      </c>
      <c r="E268" t="s">
        <v>74</v>
      </c>
      <c r="F268">
        <v>2025</v>
      </c>
      <c r="G268">
        <v>2021</v>
      </c>
      <c r="H268">
        <v>0</v>
      </c>
      <c r="I268">
        <v>0</v>
      </c>
      <c r="J268">
        <v>1.061196930706501</v>
      </c>
      <c r="K268">
        <v>4</v>
      </c>
      <c r="L268" t="s">
        <v>485</v>
      </c>
      <c r="M268" t="s">
        <v>484</v>
      </c>
      <c r="N268">
        <v>15.43</v>
      </c>
      <c r="O268">
        <v>2025</v>
      </c>
      <c r="P268">
        <v>0</v>
      </c>
      <c r="Q268" s="24">
        <f>LOG10(Table14[[#This Row],[IFNa2]])</f>
        <v>1.1883659260631483</v>
      </c>
      <c r="R268">
        <v>0</v>
      </c>
      <c r="S268" s="23">
        <f>LOG10(Table14[[#This Row],[Viral Copy '#]])</f>
        <v>2.5795985204790588E-2</v>
      </c>
    </row>
    <row r="269" spans="1:19" s="5" customFormat="1" ht="15" customHeight="1" x14ac:dyDescent="0.25">
      <c r="A269">
        <v>2025</v>
      </c>
      <c r="B269" t="s">
        <v>229</v>
      </c>
      <c r="C269">
        <v>28</v>
      </c>
      <c r="D269" t="s">
        <v>469</v>
      </c>
      <c r="E269" t="s">
        <v>74</v>
      </c>
      <c r="F269">
        <v>2025</v>
      </c>
      <c r="G269">
        <v>2021</v>
      </c>
      <c r="H269">
        <v>3</v>
      </c>
      <c r="I269">
        <v>3</v>
      </c>
      <c r="J269">
        <v>14.241287231445313</v>
      </c>
      <c r="K269">
        <v>4</v>
      </c>
      <c r="L269" t="s">
        <v>485</v>
      </c>
      <c r="M269" t="s">
        <v>484</v>
      </c>
      <c r="N269">
        <v>2.85</v>
      </c>
      <c r="O269">
        <v>2025</v>
      </c>
      <c r="P269">
        <v>28</v>
      </c>
      <c r="Q269" s="24">
        <f>LOG10(Table14[[#This Row],[IFNa2]])</f>
        <v>0.45484486000851021</v>
      </c>
      <c r="R269">
        <v>3</v>
      </c>
      <c r="S269" s="23">
        <f>LOG10(Table14[[#This Row],[Viral Copy '#]])</f>
        <v>1.1535492457789223</v>
      </c>
    </row>
    <row r="270" spans="1:19" s="5" customFormat="1" ht="15" customHeight="1" x14ac:dyDescent="0.25">
      <c r="A270">
        <v>2026</v>
      </c>
      <c r="B270" t="s">
        <v>230</v>
      </c>
      <c r="C270">
        <v>0</v>
      </c>
      <c r="D270" t="s">
        <v>469</v>
      </c>
      <c r="E270" t="s">
        <v>74</v>
      </c>
      <c r="F270">
        <v>2026</v>
      </c>
      <c r="G270"/>
      <c r="H270">
        <v>0</v>
      </c>
      <c r="I270">
        <v>0</v>
      </c>
      <c r="J270">
        <v>1241.0568033854167</v>
      </c>
      <c r="K270">
        <v>7</v>
      </c>
      <c r="L270" t="s">
        <v>481</v>
      </c>
      <c r="M270" t="s">
        <v>482</v>
      </c>
      <c r="N270">
        <v>147.97</v>
      </c>
      <c r="O270">
        <v>2026</v>
      </c>
      <c r="P270">
        <v>0</v>
      </c>
      <c r="Q270" s="24">
        <f>LOG10(Table14[[#This Row],[IFNa2]])</f>
        <v>2.1701736738062714</v>
      </c>
      <c r="R270">
        <v>0</v>
      </c>
      <c r="S270" s="23">
        <f>LOG10(Table14[[#This Row],[Viral Copy '#]])</f>
        <v>3.093791659687505</v>
      </c>
    </row>
    <row r="271" spans="1:19" s="5" customFormat="1" ht="15" customHeight="1" x14ac:dyDescent="0.25">
      <c r="A271">
        <v>2026</v>
      </c>
      <c r="B271" t="s">
        <v>230</v>
      </c>
      <c r="C271">
        <v>2</v>
      </c>
      <c r="D271" t="s">
        <v>469</v>
      </c>
      <c r="E271" t="s">
        <v>74</v>
      </c>
      <c r="F271">
        <v>2026</v>
      </c>
      <c r="G271"/>
      <c r="H271">
        <v>2</v>
      </c>
      <c r="I271">
        <v>3</v>
      </c>
      <c r="J271">
        <v>66.700208028157547</v>
      </c>
      <c r="K271">
        <v>7</v>
      </c>
      <c r="L271" t="s">
        <v>481</v>
      </c>
      <c r="M271" t="s">
        <v>482</v>
      </c>
      <c r="N271">
        <v>85.58</v>
      </c>
      <c r="O271">
        <v>2026</v>
      </c>
      <c r="P271">
        <v>2</v>
      </c>
      <c r="Q271" s="24">
        <f>LOG10(Table14[[#This Row],[IFNa2]])</f>
        <v>1.9323722821479139</v>
      </c>
      <c r="R271">
        <v>2</v>
      </c>
      <c r="S271" s="23">
        <f>LOG10(Table14[[#This Row],[Viral Copy '#]])</f>
        <v>1.8241271884193977</v>
      </c>
    </row>
    <row r="272" spans="1:19" s="5" customFormat="1" ht="15" customHeight="1" x14ac:dyDescent="0.25">
      <c r="A272">
        <v>2026</v>
      </c>
      <c r="B272" t="s">
        <v>230</v>
      </c>
      <c r="C272">
        <v>6</v>
      </c>
      <c r="D272" t="s">
        <v>469</v>
      </c>
      <c r="E272" t="s">
        <v>74</v>
      </c>
      <c r="F272">
        <v>2026</v>
      </c>
      <c r="G272"/>
      <c r="H272">
        <v>6</v>
      </c>
      <c r="I272">
        <v>7</v>
      </c>
      <c r="J272">
        <v>3.4202394088109336</v>
      </c>
      <c r="K272">
        <v>7</v>
      </c>
      <c r="L272" t="s">
        <v>481</v>
      </c>
      <c r="M272" t="s">
        <v>482</v>
      </c>
      <c r="N272">
        <v>12.66</v>
      </c>
      <c r="O272">
        <v>2026</v>
      </c>
      <c r="P272">
        <v>6</v>
      </c>
      <c r="Q272" s="24">
        <f>LOG10(Table14[[#This Row],[IFNa2]])</f>
        <v>1.1024337056813363</v>
      </c>
      <c r="R272">
        <v>6</v>
      </c>
      <c r="S272" s="23">
        <f>LOG10(Table14[[#This Row],[Viral Copy '#]])</f>
        <v>0.53405650672468941</v>
      </c>
    </row>
    <row r="273" spans="1:19" s="5" customFormat="1" ht="15" customHeight="1" x14ac:dyDescent="0.25">
      <c r="A273">
        <v>2026</v>
      </c>
      <c r="B273" t="s">
        <v>230</v>
      </c>
      <c r="C273">
        <v>9</v>
      </c>
      <c r="D273" t="s">
        <v>469</v>
      </c>
      <c r="E273" t="s">
        <v>74</v>
      </c>
      <c r="F273"/>
      <c r="G273"/>
      <c r="H273"/>
      <c r="I273"/>
      <c r="J273">
        <v>0</v>
      </c>
      <c r="K273"/>
      <c r="L273"/>
      <c r="M273" t="s">
        <v>482</v>
      </c>
      <c r="N273">
        <v>15.34</v>
      </c>
      <c r="O273">
        <v>2026</v>
      </c>
      <c r="P273">
        <v>9</v>
      </c>
      <c r="Q273" s="24">
        <f>LOG10(Table14[[#This Row],[IFNa2]])</f>
        <v>1.1858253596129622</v>
      </c>
      <c r="R273">
        <v>9</v>
      </c>
      <c r="S273" s="23">
        <v>0</v>
      </c>
    </row>
    <row r="274" spans="1:19" s="5" customFormat="1" ht="15" customHeight="1" x14ac:dyDescent="0.25">
      <c r="A274">
        <v>2026</v>
      </c>
      <c r="B274" t="s">
        <v>230</v>
      </c>
      <c r="C274">
        <v>28</v>
      </c>
      <c r="D274" t="s">
        <v>469</v>
      </c>
      <c r="E274" t="s">
        <v>74</v>
      </c>
      <c r="F274"/>
      <c r="G274"/>
      <c r="H274"/>
      <c r="I274"/>
      <c r="J274">
        <v>0</v>
      </c>
      <c r="K274"/>
      <c r="L274"/>
      <c r="M274" t="s">
        <v>482</v>
      </c>
      <c r="N274">
        <v>54.58</v>
      </c>
      <c r="O274">
        <v>2026</v>
      </c>
      <c r="P274">
        <v>28</v>
      </c>
      <c r="Q274" s="24">
        <f>LOG10(Table14[[#This Row],[IFNa2]])</f>
        <v>1.7370335313338776</v>
      </c>
      <c r="R274">
        <v>28</v>
      </c>
      <c r="S274" s="23">
        <v>0</v>
      </c>
    </row>
    <row r="275" spans="1:19" s="5" customFormat="1" ht="15" customHeight="1" x14ac:dyDescent="0.25">
      <c r="A275">
        <v>2027</v>
      </c>
      <c r="B275" t="s">
        <v>231</v>
      </c>
      <c r="C275">
        <v>0</v>
      </c>
      <c r="D275" t="s">
        <v>469</v>
      </c>
      <c r="E275" t="s">
        <v>74</v>
      </c>
      <c r="F275"/>
      <c r="G275"/>
      <c r="H275"/>
      <c r="I275"/>
      <c r="J275"/>
      <c r="K275"/>
      <c r="L275"/>
      <c r="M275"/>
      <c r="N275">
        <v>3.59</v>
      </c>
      <c r="O275">
        <v>2027</v>
      </c>
      <c r="P275">
        <v>0</v>
      </c>
      <c r="Q275" s="24">
        <f>LOG10(Table14[[#This Row],[IFNa2]])</f>
        <v>0.55509444857831913</v>
      </c>
      <c r="R275"/>
      <c r="S275" s="23" t="e">
        <f>LOG10(Table14[[#This Row],[Viral Copy '#]])</f>
        <v>#NUM!</v>
      </c>
    </row>
    <row r="276" spans="1:19" s="5" customFormat="1" ht="15" customHeight="1" x14ac:dyDescent="0.25">
      <c r="A276">
        <v>2027</v>
      </c>
      <c r="B276" t="s">
        <v>231</v>
      </c>
      <c r="C276">
        <v>28</v>
      </c>
      <c r="D276" t="s">
        <v>469</v>
      </c>
      <c r="E276" t="s">
        <v>74</v>
      </c>
      <c r="F276"/>
      <c r="G276"/>
      <c r="H276"/>
      <c r="I276"/>
      <c r="J276"/>
      <c r="K276"/>
      <c r="L276"/>
      <c r="M276"/>
      <c r="N276">
        <v>9.23</v>
      </c>
      <c r="O276">
        <v>2027</v>
      </c>
      <c r="P276">
        <v>28</v>
      </c>
      <c r="Q276" s="24">
        <f>LOG10(Table14[[#This Row],[IFNa2]])</f>
        <v>0.96520170102591207</v>
      </c>
      <c r="R276"/>
      <c r="S276" s="23" t="e">
        <f>LOG10(Table14[[#This Row],[Viral Copy '#]])</f>
        <v>#NUM!</v>
      </c>
    </row>
    <row r="277" spans="1:19" s="5" customFormat="1" ht="15" customHeight="1" x14ac:dyDescent="0.25">
      <c r="A277">
        <v>2028</v>
      </c>
      <c r="B277" t="s">
        <v>232</v>
      </c>
      <c r="C277">
        <v>0</v>
      </c>
      <c r="D277" t="s">
        <v>469</v>
      </c>
      <c r="E277" t="s">
        <v>74</v>
      </c>
      <c r="F277">
        <v>2028</v>
      </c>
      <c r="G277"/>
      <c r="H277">
        <v>0</v>
      </c>
      <c r="I277">
        <v>0</v>
      </c>
      <c r="J277">
        <v>285838.6875</v>
      </c>
      <c r="K277">
        <v>5</v>
      </c>
      <c r="L277" t="s">
        <v>485</v>
      </c>
      <c r="M277" t="s">
        <v>482</v>
      </c>
      <c r="N277">
        <v>110.19</v>
      </c>
      <c r="O277">
        <v>2028</v>
      </c>
      <c r="P277">
        <v>0</v>
      </c>
      <c r="Q277" s="24">
        <f>LOG10(Table14[[#This Row],[IFNa2]])</f>
        <v>2.0421421830649562</v>
      </c>
      <c r="R277">
        <v>0</v>
      </c>
      <c r="S277" s="23">
        <f>LOG10(Table14[[#This Row],[Viral Copy '#]])</f>
        <v>5.456121009026961</v>
      </c>
    </row>
    <row r="278" spans="1:19" s="5" customFormat="1" ht="15" customHeight="1" x14ac:dyDescent="0.25">
      <c r="A278">
        <v>2028</v>
      </c>
      <c r="B278" t="s">
        <v>232</v>
      </c>
      <c r="C278">
        <v>4</v>
      </c>
      <c r="D278" t="s">
        <v>469</v>
      </c>
      <c r="E278" t="s">
        <v>74</v>
      </c>
      <c r="F278">
        <v>2028</v>
      </c>
      <c r="G278"/>
      <c r="H278">
        <v>4</v>
      </c>
      <c r="I278">
        <v>3</v>
      </c>
      <c r="J278">
        <v>32.054693222045898</v>
      </c>
      <c r="K278">
        <v>5</v>
      </c>
      <c r="L278" t="s">
        <v>485</v>
      </c>
      <c r="M278" t="s">
        <v>482</v>
      </c>
      <c r="N278">
        <v>8.4499999999999993</v>
      </c>
      <c r="O278">
        <v>2028</v>
      </c>
      <c r="P278">
        <v>4</v>
      </c>
      <c r="Q278" s="24">
        <f>LOG10(Table14[[#This Row],[IFNa2]])</f>
        <v>0.9268567089496923</v>
      </c>
      <c r="R278">
        <v>4</v>
      </c>
      <c r="S278" s="23">
        <f>LOG10(Table14[[#This Row],[Viral Copy '#]])</f>
        <v>1.5058916248444525</v>
      </c>
    </row>
    <row r="279" spans="1:19" s="5" customFormat="1" ht="15" customHeight="1" x14ac:dyDescent="0.25">
      <c r="A279">
        <v>2028</v>
      </c>
      <c r="B279" t="s">
        <v>232</v>
      </c>
      <c r="C279">
        <v>8</v>
      </c>
      <c r="D279" t="s">
        <v>469</v>
      </c>
      <c r="E279" t="s">
        <v>74</v>
      </c>
      <c r="F279"/>
      <c r="G279"/>
      <c r="H279"/>
      <c r="I279"/>
      <c r="J279">
        <v>0</v>
      </c>
      <c r="K279"/>
      <c r="L279"/>
      <c r="M279" t="s">
        <v>482</v>
      </c>
      <c r="N279">
        <v>4.28</v>
      </c>
      <c r="O279">
        <v>2028</v>
      </c>
      <c r="P279">
        <v>8</v>
      </c>
      <c r="Q279" s="24">
        <f>LOG10(Table14[[#This Row],[IFNa2]])</f>
        <v>0.63144376901317201</v>
      </c>
      <c r="R279">
        <v>8</v>
      </c>
      <c r="S279" s="23">
        <v>0</v>
      </c>
    </row>
    <row r="280" spans="1:19" s="5" customFormat="1" ht="15" customHeight="1" x14ac:dyDescent="0.25">
      <c r="A280">
        <v>2028</v>
      </c>
      <c r="B280" t="s">
        <v>232</v>
      </c>
      <c r="C280">
        <v>11</v>
      </c>
      <c r="D280" t="s">
        <v>469</v>
      </c>
      <c r="E280" t="s">
        <v>74</v>
      </c>
      <c r="F280"/>
      <c r="G280"/>
      <c r="H280"/>
      <c r="I280"/>
      <c r="J280">
        <v>0</v>
      </c>
      <c r="K280"/>
      <c r="L280"/>
      <c r="M280" t="s">
        <v>482</v>
      </c>
      <c r="N280">
        <v>8.5500000000000007</v>
      </c>
      <c r="O280">
        <v>2028</v>
      </c>
      <c r="P280">
        <v>11</v>
      </c>
      <c r="Q280" s="24">
        <f>LOG10(Table14[[#This Row],[IFNa2]])</f>
        <v>0.9319661147281727</v>
      </c>
      <c r="R280">
        <v>11</v>
      </c>
      <c r="S280" s="23">
        <v>0</v>
      </c>
    </row>
    <row r="281" spans="1:19" s="5" customFormat="1" ht="15" customHeight="1" x14ac:dyDescent="0.25">
      <c r="A281">
        <v>2029</v>
      </c>
      <c r="B281" t="s">
        <v>233</v>
      </c>
      <c r="C281">
        <v>0</v>
      </c>
      <c r="D281" t="s">
        <v>469</v>
      </c>
      <c r="E281" t="s">
        <v>74</v>
      </c>
      <c r="F281">
        <v>2029</v>
      </c>
      <c r="G281">
        <v>2028</v>
      </c>
      <c r="H281">
        <v>18</v>
      </c>
      <c r="I281" t="s">
        <v>489</v>
      </c>
      <c r="J281">
        <v>5470.2156982421875</v>
      </c>
      <c r="K281">
        <v>1</v>
      </c>
      <c r="L281" t="s">
        <v>485</v>
      </c>
      <c r="M281" t="s">
        <v>484</v>
      </c>
      <c r="N281">
        <v>2.85</v>
      </c>
      <c r="O281">
        <v>2029</v>
      </c>
      <c r="P281">
        <v>0</v>
      </c>
      <c r="Q281" s="24">
        <f>LOG10(Table14[[#This Row],[IFNa2]])</f>
        <v>0.45484486000851021</v>
      </c>
      <c r="R281">
        <v>18</v>
      </c>
      <c r="S281" s="23">
        <f>LOG10(Table14[[#This Row],[Viral Copy '#]])</f>
        <v>3.7380044515088264</v>
      </c>
    </row>
    <row r="282" spans="1:19" s="5" customFormat="1" ht="15" customHeight="1" x14ac:dyDescent="0.25">
      <c r="A282">
        <v>2029</v>
      </c>
      <c r="B282" t="s">
        <v>233</v>
      </c>
      <c r="C282">
        <v>18</v>
      </c>
      <c r="D282" t="s">
        <v>469</v>
      </c>
      <c r="E282" t="s">
        <v>74</v>
      </c>
      <c r="F282"/>
      <c r="G282"/>
      <c r="H282"/>
      <c r="I282"/>
      <c r="J282">
        <v>0</v>
      </c>
      <c r="K282"/>
      <c r="L282"/>
      <c r="M282" t="s">
        <v>484</v>
      </c>
      <c r="N282">
        <v>7.97</v>
      </c>
      <c r="O282">
        <v>2029</v>
      </c>
      <c r="P282">
        <v>18</v>
      </c>
      <c r="Q282" s="24">
        <f>LOG10(Table14[[#This Row],[IFNa2]])</f>
        <v>0.90145832139611237</v>
      </c>
      <c r="R282"/>
      <c r="S282" s="23">
        <v>0</v>
      </c>
    </row>
    <row r="283" spans="1:19" s="5" customFormat="1" ht="15" customHeight="1" x14ac:dyDescent="0.25">
      <c r="A283">
        <v>2030</v>
      </c>
      <c r="B283" t="s">
        <v>234</v>
      </c>
      <c r="C283">
        <v>0</v>
      </c>
      <c r="D283" t="s">
        <v>469</v>
      </c>
      <c r="E283" t="s">
        <v>74</v>
      </c>
      <c r="F283"/>
      <c r="G283"/>
      <c r="H283"/>
      <c r="I283"/>
      <c r="J283"/>
      <c r="K283"/>
      <c r="L283"/>
      <c r="M283"/>
      <c r="N283">
        <v>2.85</v>
      </c>
      <c r="O283">
        <v>2030</v>
      </c>
      <c r="P283">
        <v>0</v>
      </c>
      <c r="Q283" s="24">
        <f>LOG10(Table14[[#This Row],[IFNa2]])</f>
        <v>0.45484486000851021</v>
      </c>
      <c r="R283"/>
      <c r="S283" s="23" t="e">
        <f>LOG10(Table14[[#This Row],[Viral Copy '#]])</f>
        <v>#NUM!</v>
      </c>
    </row>
    <row r="284" spans="1:19" s="5" customFormat="1" ht="15" customHeight="1" x14ac:dyDescent="0.25">
      <c r="A284">
        <v>2031</v>
      </c>
      <c r="B284" t="s">
        <v>235</v>
      </c>
      <c r="C284">
        <v>0</v>
      </c>
      <c r="D284" t="s">
        <v>469</v>
      </c>
      <c r="E284" t="s">
        <v>74</v>
      </c>
      <c r="F284" s="17">
        <v>2031</v>
      </c>
      <c r="G284" s="15"/>
      <c r="H284">
        <v>0</v>
      </c>
      <c r="I284">
        <v>0</v>
      </c>
      <c r="J284">
        <v>352.10621134440106</v>
      </c>
      <c r="K284">
        <v>4</v>
      </c>
      <c r="L284" t="s">
        <v>486</v>
      </c>
      <c r="M284" t="s">
        <v>482</v>
      </c>
      <c r="N284">
        <v>10.199999999999999</v>
      </c>
      <c r="O284">
        <v>2031</v>
      </c>
      <c r="P284">
        <v>0</v>
      </c>
      <c r="Q284" s="24">
        <f>LOG10(Table14[[#This Row],[IFNa2]])</f>
        <v>1.0086001717619175</v>
      </c>
      <c r="R284">
        <v>0</v>
      </c>
      <c r="S284" s="23">
        <f>LOG10(Table14[[#This Row],[Viral Copy '#]])</f>
        <v>2.5466736863277966</v>
      </c>
    </row>
    <row r="285" spans="1:19" s="5" customFormat="1" ht="15" customHeight="1" x14ac:dyDescent="0.25">
      <c r="A285">
        <v>2031</v>
      </c>
      <c r="B285" t="s">
        <v>235</v>
      </c>
      <c r="C285">
        <v>3</v>
      </c>
      <c r="D285" t="s">
        <v>469</v>
      </c>
      <c r="E285" t="s">
        <v>74</v>
      </c>
      <c r="F285" s="18">
        <v>2031</v>
      </c>
      <c r="G285" s="13"/>
      <c r="H285">
        <v>3</v>
      </c>
      <c r="I285">
        <v>3</v>
      </c>
      <c r="J285">
        <v>148.22185007731119</v>
      </c>
      <c r="K285">
        <v>4</v>
      </c>
      <c r="L285" t="s">
        <v>486</v>
      </c>
      <c r="M285" t="s">
        <v>482</v>
      </c>
      <c r="N285">
        <v>595.52</v>
      </c>
      <c r="O285">
        <v>2031</v>
      </c>
      <c r="P285">
        <v>3</v>
      </c>
      <c r="Q285" s="24">
        <f>LOG10(Table14[[#This Row],[IFNa2]])</f>
        <v>2.774896351450673</v>
      </c>
      <c r="R285">
        <v>3</v>
      </c>
      <c r="S285" s="23">
        <f>LOG10(Table14[[#This Row],[Viral Copy '#]])</f>
        <v>2.1709122297467838</v>
      </c>
    </row>
    <row r="286" spans="1:19" s="5" customFormat="1" ht="15" customHeight="1" x14ac:dyDescent="0.25">
      <c r="A286">
        <v>2031</v>
      </c>
      <c r="B286" t="s">
        <v>235</v>
      </c>
      <c r="C286">
        <v>10</v>
      </c>
      <c r="D286" t="s">
        <v>469</v>
      </c>
      <c r="E286" t="s">
        <v>74</v>
      </c>
      <c r="F286"/>
      <c r="G286"/>
      <c r="H286"/>
      <c r="I286"/>
      <c r="J286">
        <v>0</v>
      </c>
      <c r="K286"/>
      <c r="L286"/>
      <c r="M286" t="s">
        <v>482</v>
      </c>
      <c r="N286">
        <v>8.5500000000000007</v>
      </c>
      <c r="O286">
        <v>2031</v>
      </c>
      <c r="P286">
        <v>10</v>
      </c>
      <c r="Q286" s="24">
        <f>LOG10(Table14[[#This Row],[IFNa2]])</f>
        <v>0.9319661147281727</v>
      </c>
      <c r="R286"/>
      <c r="S286" s="23">
        <v>0</v>
      </c>
    </row>
    <row r="287" spans="1:19" s="5" customFormat="1" ht="15" customHeight="1" x14ac:dyDescent="0.25">
      <c r="A287">
        <v>2031</v>
      </c>
      <c r="B287" t="s">
        <v>235</v>
      </c>
      <c r="C287">
        <v>27</v>
      </c>
      <c r="D287" t="s">
        <v>469</v>
      </c>
      <c r="E287" t="s">
        <v>74</v>
      </c>
      <c r="F287"/>
      <c r="G287"/>
      <c r="H287"/>
      <c r="I287"/>
      <c r="J287">
        <v>0</v>
      </c>
      <c r="K287"/>
      <c r="L287"/>
      <c r="M287" t="s">
        <v>482</v>
      </c>
      <c r="N287">
        <v>9.52</v>
      </c>
      <c r="O287">
        <v>2031</v>
      </c>
      <c r="P287">
        <v>27</v>
      </c>
      <c r="Q287" s="24">
        <f>LOG10(Table14[[#This Row],[IFNa2]])</f>
        <v>0.97863694838447435</v>
      </c>
      <c r="R287"/>
      <c r="S287" s="23">
        <v>0</v>
      </c>
    </row>
    <row r="288" spans="1:19" s="5" customFormat="1" ht="15" customHeight="1" x14ac:dyDescent="0.25">
      <c r="A288">
        <v>2032</v>
      </c>
      <c r="B288" t="s">
        <v>236</v>
      </c>
      <c r="C288">
        <v>0</v>
      </c>
      <c r="D288" t="s">
        <v>469</v>
      </c>
      <c r="E288" t="s">
        <v>74</v>
      </c>
      <c r="F288"/>
      <c r="G288"/>
      <c r="H288"/>
      <c r="I288"/>
      <c r="J288"/>
      <c r="K288"/>
      <c r="L288"/>
      <c r="M288"/>
      <c r="N288">
        <v>3.17</v>
      </c>
      <c r="O288">
        <v>2032</v>
      </c>
      <c r="P288">
        <v>0</v>
      </c>
      <c r="Q288" s="24">
        <f>LOG10(Table14[[#This Row],[IFNa2]])</f>
        <v>0.50105926221775143</v>
      </c>
      <c r="R288"/>
      <c r="S288" s="23" t="e">
        <f>LOG10(Table14[[#This Row],[Viral Copy '#]])</f>
        <v>#NUM!</v>
      </c>
    </row>
    <row r="289" spans="1:19" s="5" customFormat="1" ht="15" customHeight="1" x14ac:dyDescent="0.25">
      <c r="A289">
        <v>2032</v>
      </c>
      <c r="B289" t="s">
        <v>236</v>
      </c>
      <c r="C289">
        <v>27</v>
      </c>
      <c r="D289" t="s">
        <v>469</v>
      </c>
      <c r="E289" t="s">
        <v>74</v>
      </c>
      <c r="F289"/>
      <c r="G289"/>
      <c r="H289"/>
      <c r="I289"/>
      <c r="J289"/>
      <c r="K289"/>
      <c r="L289"/>
      <c r="M289"/>
      <c r="N289">
        <v>2.85</v>
      </c>
      <c r="O289">
        <v>2032</v>
      </c>
      <c r="P289">
        <v>27</v>
      </c>
      <c r="Q289" s="24">
        <f>LOG10(Table14[[#This Row],[IFNa2]])</f>
        <v>0.45484486000851021</v>
      </c>
      <c r="R289"/>
      <c r="S289" s="23" t="e">
        <f>LOG10(Table14[[#This Row],[Viral Copy '#]])</f>
        <v>#NUM!</v>
      </c>
    </row>
    <row r="290" spans="1:19" s="5" customFormat="1" ht="15" customHeight="1" x14ac:dyDescent="0.25">
      <c r="A290">
        <v>2033</v>
      </c>
      <c r="B290" t="s">
        <v>237</v>
      </c>
      <c r="C290">
        <v>0</v>
      </c>
      <c r="D290" t="s">
        <v>469</v>
      </c>
      <c r="E290" t="s">
        <v>74</v>
      </c>
      <c r="F290"/>
      <c r="G290"/>
      <c r="H290"/>
      <c r="I290"/>
      <c r="J290"/>
      <c r="K290"/>
      <c r="L290"/>
      <c r="M290"/>
      <c r="N290">
        <v>2.92</v>
      </c>
      <c r="O290">
        <v>2033</v>
      </c>
      <c r="P290">
        <v>0</v>
      </c>
      <c r="Q290" s="24">
        <f>LOG10(Table14[[#This Row],[IFNa2]])</f>
        <v>0.46538285144841829</v>
      </c>
      <c r="R290"/>
      <c r="S290" s="23" t="e">
        <f>LOG10(Table14[[#This Row],[Viral Copy '#]])</f>
        <v>#NUM!</v>
      </c>
    </row>
    <row r="291" spans="1:19" s="5" customFormat="1" ht="15" customHeight="1" x14ac:dyDescent="0.25">
      <c r="A291">
        <v>2033</v>
      </c>
      <c r="B291" t="s">
        <v>237</v>
      </c>
      <c r="C291">
        <v>27</v>
      </c>
      <c r="D291" t="s">
        <v>469</v>
      </c>
      <c r="E291" t="s">
        <v>74</v>
      </c>
      <c r="F291"/>
      <c r="G291"/>
      <c r="H291"/>
      <c r="I291"/>
      <c r="J291"/>
      <c r="K291"/>
      <c r="L291"/>
      <c r="M291"/>
      <c r="N291">
        <v>2.85</v>
      </c>
      <c r="O291">
        <v>2033</v>
      </c>
      <c r="P291">
        <v>27</v>
      </c>
      <c r="Q291" s="24">
        <f>LOG10(Table14[[#This Row],[IFNa2]])</f>
        <v>0.45484486000851021</v>
      </c>
      <c r="R291"/>
      <c r="S291" s="23" t="e">
        <f>LOG10(Table14[[#This Row],[Viral Copy '#]])</f>
        <v>#NUM!</v>
      </c>
    </row>
    <row r="292" spans="1:19" s="5" customFormat="1" ht="15" customHeight="1" x14ac:dyDescent="0.25">
      <c r="A292">
        <v>2034</v>
      </c>
      <c r="B292" t="s">
        <v>238</v>
      </c>
      <c r="C292">
        <v>0</v>
      </c>
      <c r="D292" t="s">
        <v>469</v>
      </c>
      <c r="E292" t="s">
        <v>74</v>
      </c>
      <c r="F292">
        <v>2034</v>
      </c>
      <c r="G292"/>
      <c r="H292">
        <v>0</v>
      </c>
      <c r="I292">
        <v>0</v>
      </c>
      <c r="J292">
        <v>1191.871805826823</v>
      </c>
      <c r="K292">
        <v>8</v>
      </c>
      <c r="L292" t="s">
        <v>486</v>
      </c>
      <c r="M292" t="s">
        <v>482</v>
      </c>
      <c r="N292">
        <v>4.99</v>
      </c>
      <c r="O292">
        <v>2034</v>
      </c>
      <c r="P292">
        <v>0</v>
      </c>
      <c r="Q292" s="24">
        <f>LOG10(Table14[[#This Row],[IFNa2]])</f>
        <v>0.69810054562338997</v>
      </c>
      <c r="R292">
        <v>0</v>
      </c>
      <c r="S292" s="23">
        <f>LOG10(Table14[[#This Row],[Viral Copy '#]])</f>
        <v>3.076229546498193</v>
      </c>
    </row>
    <row r="293" spans="1:19" s="5" customFormat="1" ht="15" customHeight="1" x14ac:dyDescent="0.25">
      <c r="A293">
        <v>2034</v>
      </c>
      <c r="B293" t="s">
        <v>238</v>
      </c>
      <c r="C293">
        <v>4</v>
      </c>
      <c r="D293" t="s">
        <v>469</v>
      </c>
      <c r="E293" t="s">
        <v>74</v>
      </c>
      <c r="F293">
        <v>2034</v>
      </c>
      <c r="G293"/>
      <c r="H293">
        <v>7</v>
      </c>
      <c r="I293">
        <v>7</v>
      </c>
      <c r="J293">
        <v>12.203076362609863</v>
      </c>
      <c r="K293">
        <v>8</v>
      </c>
      <c r="L293" t="s">
        <v>486</v>
      </c>
      <c r="M293" t="s">
        <v>482</v>
      </c>
      <c r="N293">
        <v>6.37</v>
      </c>
      <c r="O293">
        <v>2034</v>
      </c>
      <c r="P293">
        <v>4</v>
      </c>
      <c r="Q293" s="24">
        <f>LOG10(Table14[[#This Row],[IFNa2]])</f>
        <v>0.80413943233535046</v>
      </c>
      <c r="R293">
        <v>7</v>
      </c>
      <c r="S293" s="23">
        <f>LOG10(Table14[[#This Row],[Viral Copy '#]])</f>
        <v>1.0864693289439846</v>
      </c>
    </row>
    <row r="294" spans="1:19" s="5" customFormat="1" ht="15" customHeight="1" x14ac:dyDescent="0.25">
      <c r="A294">
        <v>2034</v>
      </c>
      <c r="B294" t="s">
        <v>238</v>
      </c>
      <c r="C294">
        <v>10</v>
      </c>
      <c r="D294" t="s">
        <v>469</v>
      </c>
      <c r="E294" t="s">
        <v>74</v>
      </c>
      <c r="F294"/>
      <c r="G294"/>
      <c r="H294"/>
      <c r="I294"/>
      <c r="J294">
        <v>0</v>
      </c>
      <c r="K294"/>
      <c r="L294"/>
      <c r="M294" t="s">
        <v>482</v>
      </c>
      <c r="N294">
        <v>2.85</v>
      </c>
      <c r="O294">
        <v>2034</v>
      </c>
      <c r="P294">
        <v>10</v>
      </c>
      <c r="Q294" s="24">
        <f>LOG10(Table14[[#This Row],[IFNa2]])</f>
        <v>0.45484486000851021</v>
      </c>
      <c r="R294">
        <v>10</v>
      </c>
      <c r="S294" s="23">
        <v>0</v>
      </c>
    </row>
    <row r="295" spans="1:19" s="5" customFormat="1" ht="15" customHeight="1" x14ac:dyDescent="0.25">
      <c r="A295">
        <v>2035</v>
      </c>
      <c r="B295" t="s">
        <v>239</v>
      </c>
      <c r="C295">
        <v>0</v>
      </c>
      <c r="D295" t="s">
        <v>469</v>
      </c>
      <c r="E295" t="s">
        <v>74</v>
      </c>
      <c r="F295">
        <v>2035</v>
      </c>
      <c r="G295">
        <v>2034</v>
      </c>
      <c r="H295">
        <v>4</v>
      </c>
      <c r="I295">
        <v>3</v>
      </c>
      <c r="J295">
        <v>3.2334201733271279</v>
      </c>
      <c r="K295">
        <v>4</v>
      </c>
      <c r="L295" t="s">
        <v>486</v>
      </c>
      <c r="M295" t="s">
        <v>484</v>
      </c>
      <c r="N295">
        <v>2.85</v>
      </c>
      <c r="O295">
        <v>2035</v>
      </c>
      <c r="P295">
        <v>0</v>
      </c>
      <c r="Q295" s="24">
        <f>LOG10(Table14[[#This Row],[IFNa2]])</f>
        <v>0.45484486000851021</v>
      </c>
      <c r="R295">
        <v>4</v>
      </c>
      <c r="S295" s="23">
        <f>LOG10(Table14[[#This Row],[Viral Copy '#]])</f>
        <v>0.50966214355390138</v>
      </c>
    </row>
    <row r="296" spans="1:19" s="5" customFormat="1" ht="15" customHeight="1" x14ac:dyDescent="0.25">
      <c r="A296">
        <v>2036</v>
      </c>
      <c r="B296" t="s">
        <v>240</v>
      </c>
      <c r="C296">
        <v>0</v>
      </c>
      <c r="D296" t="s">
        <v>469</v>
      </c>
      <c r="E296" t="s">
        <v>74</v>
      </c>
      <c r="F296"/>
      <c r="G296"/>
      <c r="H296"/>
      <c r="I296"/>
      <c r="J296"/>
      <c r="K296"/>
      <c r="L296"/>
      <c r="M296"/>
      <c r="N296">
        <v>4.37</v>
      </c>
      <c r="O296">
        <v>2036</v>
      </c>
      <c r="P296">
        <v>0</v>
      </c>
      <c r="Q296" s="24">
        <f>LOG10(Table14[[#This Row],[IFNa2]])</f>
        <v>0.64048143697042181</v>
      </c>
      <c r="R296"/>
      <c r="S296" s="23" t="e">
        <f>LOG10(Table14[[#This Row],[Viral Copy '#]])</f>
        <v>#NUM!</v>
      </c>
    </row>
    <row r="297" spans="1:19" s="5" customFormat="1" ht="15" customHeight="1" x14ac:dyDescent="0.25">
      <c r="A297">
        <v>2037</v>
      </c>
      <c r="B297" t="s">
        <v>241</v>
      </c>
      <c r="C297">
        <v>0</v>
      </c>
      <c r="D297" t="s">
        <v>469</v>
      </c>
      <c r="E297" t="s">
        <v>74</v>
      </c>
      <c r="F297">
        <v>2037</v>
      </c>
      <c r="G297"/>
      <c r="H297">
        <v>0</v>
      </c>
      <c r="I297">
        <v>0</v>
      </c>
      <c r="J297">
        <v>524.39093017578125</v>
      </c>
      <c r="K297">
        <v>3</v>
      </c>
      <c r="L297" t="s">
        <v>485</v>
      </c>
      <c r="M297" t="s">
        <v>482</v>
      </c>
      <c r="N297">
        <v>15.63</v>
      </c>
      <c r="O297">
        <v>2037</v>
      </c>
      <c r="P297">
        <v>0</v>
      </c>
      <c r="Q297" s="24">
        <f>LOG10(Table14[[#This Row],[IFNa2]])</f>
        <v>1.1939589780191868</v>
      </c>
      <c r="R297">
        <v>0</v>
      </c>
      <c r="S297" s="23">
        <f>LOG10(Table14[[#This Row],[Viral Copy '#]])</f>
        <v>2.7196551715598583</v>
      </c>
    </row>
    <row r="298" spans="1:19" s="5" customFormat="1" ht="15" customHeight="1" x14ac:dyDescent="0.25">
      <c r="A298">
        <v>2037</v>
      </c>
      <c r="B298" t="s">
        <v>241</v>
      </c>
      <c r="C298">
        <v>2</v>
      </c>
      <c r="D298" t="s">
        <v>469</v>
      </c>
      <c r="E298" t="s">
        <v>74</v>
      </c>
      <c r="F298">
        <v>2037</v>
      </c>
      <c r="G298"/>
      <c r="H298">
        <v>2</v>
      </c>
      <c r="I298">
        <v>3</v>
      </c>
      <c r="J298">
        <v>6.3818062543869019</v>
      </c>
      <c r="K298">
        <v>3</v>
      </c>
      <c r="L298" t="s">
        <v>485</v>
      </c>
      <c r="M298" t="s">
        <v>482</v>
      </c>
      <c r="N298">
        <v>19.5</v>
      </c>
      <c r="O298">
        <v>2037</v>
      </c>
      <c r="P298">
        <v>2</v>
      </c>
      <c r="Q298" s="24">
        <f>LOG10(Table14[[#This Row],[IFNa2]])</f>
        <v>1.2900346113625181</v>
      </c>
      <c r="R298">
        <v>2</v>
      </c>
      <c r="S298" s="23">
        <f>LOG10(Table14[[#This Row],[Viral Copy '#]])</f>
        <v>0.80494361528715408</v>
      </c>
    </row>
    <row r="299" spans="1:19" s="5" customFormat="1" ht="15" customHeight="1" x14ac:dyDescent="0.25">
      <c r="A299">
        <v>2037</v>
      </c>
      <c r="B299" t="s">
        <v>241</v>
      </c>
      <c r="C299">
        <v>30</v>
      </c>
      <c r="D299" t="s">
        <v>469</v>
      </c>
      <c r="E299" t="s">
        <v>74</v>
      </c>
      <c r="F299"/>
      <c r="G299"/>
      <c r="H299"/>
      <c r="I299"/>
      <c r="J299">
        <v>0</v>
      </c>
      <c r="K299"/>
      <c r="L299"/>
      <c r="M299" t="s">
        <v>482</v>
      </c>
      <c r="N299">
        <v>33.369999999999997</v>
      </c>
      <c r="O299">
        <v>2037</v>
      </c>
      <c r="P299">
        <v>30</v>
      </c>
      <c r="Q299" s="24">
        <f>LOG10(Table14[[#This Row],[IFNa2]])</f>
        <v>1.5233562066547928</v>
      </c>
      <c r="R299">
        <v>30</v>
      </c>
      <c r="S299" s="23">
        <v>0</v>
      </c>
    </row>
    <row r="300" spans="1:19" s="5" customFormat="1" ht="15" customHeight="1" x14ac:dyDescent="0.25">
      <c r="A300">
        <v>2038</v>
      </c>
      <c r="B300" t="s">
        <v>242</v>
      </c>
      <c r="C300">
        <v>0</v>
      </c>
      <c r="D300" t="s">
        <v>469</v>
      </c>
      <c r="E300" t="s">
        <v>74</v>
      </c>
      <c r="F300"/>
      <c r="G300"/>
      <c r="H300"/>
      <c r="I300"/>
      <c r="J300"/>
      <c r="K300"/>
      <c r="L300"/>
      <c r="M300"/>
      <c r="N300">
        <v>3.42</v>
      </c>
      <c r="O300">
        <v>2038</v>
      </c>
      <c r="P300">
        <v>0</v>
      </c>
      <c r="Q300" s="24">
        <f>LOG10(Table14[[#This Row],[IFNa2]])</f>
        <v>0.53402610605613499</v>
      </c>
      <c r="R300"/>
      <c r="S300" s="23" t="e">
        <f>LOG10(Table14[[#This Row],[Viral Copy '#]])</f>
        <v>#NUM!</v>
      </c>
    </row>
    <row r="301" spans="1:19" s="5" customFormat="1" ht="15" customHeight="1" x14ac:dyDescent="0.25">
      <c r="A301">
        <v>2038</v>
      </c>
      <c r="B301" t="s">
        <v>242</v>
      </c>
      <c r="C301">
        <v>30</v>
      </c>
      <c r="D301" t="s">
        <v>469</v>
      </c>
      <c r="E301" t="s">
        <v>74</v>
      </c>
      <c r="F301"/>
      <c r="G301"/>
      <c r="H301"/>
      <c r="I301"/>
      <c r="J301"/>
      <c r="K301"/>
      <c r="L301"/>
      <c r="M301"/>
      <c r="N301">
        <v>2.85</v>
      </c>
      <c r="O301">
        <v>2038</v>
      </c>
      <c r="P301">
        <v>30</v>
      </c>
      <c r="Q301" s="24">
        <f>LOG10(Table14[[#This Row],[IFNa2]])</f>
        <v>0.45484486000851021</v>
      </c>
      <c r="R301"/>
      <c r="S301" s="23" t="e">
        <f>LOG10(Table14[[#This Row],[Viral Copy '#]])</f>
        <v>#NUM!</v>
      </c>
    </row>
    <row r="302" spans="1:19" s="5" customFormat="1" ht="15" customHeight="1" x14ac:dyDescent="0.25">
      <c r="A302">
        <v>2039</v>
      </c>
      <c r="B302" t="s">
        <v>243</v>
      </c>
      <c r="C302">
        <v>0</v>
      </c>
      <c r="D302" t="s">
        <v>469</v>
      </c>
      <c r="E302" t="s">
        <v>74</v>
      </c>
      <c r="F302"/>
      <c r="G302"/>
      <c r="H302"/>
      <c r="I302"/>
      <c r="J302"/>
      <c r="K302"/>
      <c r="L302"/>
      <c r="M302"/>
      <c r="N302">
        <v>2.85</v>
      </c>
      <c r="O302">
        <v>2039</v>
      </c>
      <c r="P302">
        <v>0</v>
      </c>
      <c r="Q302" s="24">
        <f>LOG10(Table14[[#This Row],[IFNa2]])</f>
        <v>0.45484486000851021</v>
      </c>
      <c r="R302"/>
      <c r="S302" s="23" t="e">
        <f>LOG10(Table14[[#This Row],[Viral Copy '#]])</f>
        <v>#NUM!</v>
      </c>
    </row>
    <row r="303" spans="1:19" s="5" customFormat="1" ht="15" customHeight="1" x14ac:dyDescent="0.25">
      <c r="A303">
        <v>2039</v>
      </c>
      <c r="B303" t="s">
        <v>243</v>
      </c>
      <c r="C303">
        <v>30</v>
      </c>
      <c r="D303" t="s">
        <v>469</v>
      </c>
      <c r="E303" t="s">
        <v>74</v>
      </c>
      <c r="F303"/>
      <c r="G303"/>
      <c r="H303"/>
      <c r="I303"/>
      <c r="J303"/>
      <c r="K303"/>
      <c r="L303"/>
      <c r="M303"/>
      <c r="N303">
        <v>2.85</v>
      </c>
      <c r="O303">
        <v>2039</v>
      </c>
      <c r="P303">
        <v>30</v>
      </c>
      <c r="Q303" s="24">
        <f>LOG10(Table14[[#This Row],[IFNa2]])</f>
        <v>0.45484486000851021</v>
      </c>
      <c r="R303"/>
      <c r="S303" s="23" t="e">
        <f>LOG10(Table14[[#This Row],[Viral Copy '#]])</f>
        <v>#NUM!</v>
      </c>
    </row>
    <row r="304" spans="1:19" s="5" customFormat="1" ht="15" customHeight="1" x14ac:dyDescent="0.25">
      <c r="A304">
        <v>2040</v>
      </c>
      <c r="B304" t="s">
        <v>244</v>
      </c>
      <c r="C304">
        <v>0</v>
      </c>
      <c r="D304" t="s">
        <v>469</v>
      </c>
      <c r="E304" t="s">
        <v>74</v>
      </c>
      <c r="F304"/>
      <c r="G304"/>
      <c r="H304"/>
      <c r="I304"/>
      <c r="J304"/>
      <c r="K304"/>
      <c r="L304"/>
      <c r="M304"/>
      <c r="N304">
        <v>2.85</v>
      </c>
      <c r="O304">
        <v>2040</v>
      </c>
      <c r="P304">
        <v>0</v>
      </c>
      <c r="Q304" s="24">
        <f>LOG10(Table14[[#This Row],[IFNa2]])</f>
        <v>0.45484486000851021</v>
      </c>
      <c r="R304"/>
      <c r="S304" s="23" t="e">
        <f>LOG10(Table14[[#This Row],[Viral Copy '#]])</f>
        <v>#NUM!</v>
      </c>
    </row>
    <row r="305" spans="1:19" s="5" customFormat="1" ht="15" customHeight="1" x14ac:dyDescent="0.25">
      <c r="A305">
        <v>2040</v>
      </c>
      <c r="B305" t="s">
        <v>244</v>
      </c>
      <c r="C305">
        <v>30</v>
      </c>
      <c r="D305" t="s">
        <v>469</v>
      </c>
      <c r="E305" t="s">
        <v>74</v>
      </c>
      <c r="F305"/>
      <c r="G305"/>
      <c r="H305"/>
      <c r="I305"/>
      <c r="J305"/>
      <c r="K305"/>
      <c r="L305"/>
      <c r="M305"/>
      <c r="N305">
        <v>2.85</v>
      </c>
      <c r="O305">
        <v>2040</v>
      </c>
      <c r="P305">
        <v>30</v>
      </c>
      <c r="Q305" s="24">
        <f>LOG10(Table14[[#This Row],[IFNa2]])</f>
        <v>0.45484486000851021</v>
      </c>
      <c r="R305"/>
      <c r="S305" s="23" t="e">
        <f>LOG10(Table14[[#This Row],[Viral Copy '#]])</f>
        <v>#NUM!</v>
      </c>
    </row>
    <row r="306" spans="1:19" s="5" customFormat="1" ht="15" customHeight="1" x14ac:dyDescent="0.25">
      <c r="A306">
        <v>2041</v>
      </c>
      <c r="B306" t="s">
        <v>245</v>
      </c>
      <c r="C306">
        <v>0</v>
      </c>
      <c r="D306" t="s">
        <v>469</v>
      </c>
      <c r="E306" t="s">
        <v>74</v>
      </c>
      <c r="F306">
        <v>2041</v>
      </c>
      <c r="G306"/>
      <c r="H306">
        <v>0</v>
      </c>
      <c r="I306">
        <v>0</v>
      </c>
      <c r="J306">
        <v>3455.896484375</v>
      </c>
      <c r="K306">
        <v>4</v>
      </c>
      <c r="L306" t="s">
        <v>481</v>
      </c>
      <c r="M306" t="s">
        <v>482</v>
      </c>
      <c r="N306">
        <v>235.61</v>
      </c>
      <c r="O306">
        <v>2041</v>
      </c>
      <c r="P306">
        <v>0</v>
      </c>
      <c r="Q306" s="24">
        <f>LOG10(Table14[[#This Row],[IFNa2]])</f>
        <v>2.3721937192757343</v>
      </c>
      <c r="R306">
        <v>0</v>
      </c>
      <c r="S306" s="23">
        <f>LOG10(Table14[[#This Row],[Viral Copy '#]])</f>
        <v>3.5385607254335869</v>
      </c>
    </row>
    <row r="307" spans="1:19" s="5" customFormat="1" ht="15" customHeight="1" x14ac:dyDescent="0.25">
      <c r="A307">
        <v>2041</v>
      </c>
      <c r="B307" t="s">
        <v>245</v>
      </c>
      <c r="C307">
        <v>3</v>
      </c>
      <c r="D307" t="s">
        <v>469</v>
      </c>
      <c r="E307" t="s">
        <v>74</v>
      </c>
      <c r="F307">
        <v>2041</v>
      </c>
      <c r="G307"/>
      <c r="H307">
        <v>3</v>
      </c>
      <c r="I307">
        <v>3</v>
      </c>
      <c r="J307">
        <v>4728.14208984375</v>
      </c>
      <c r="K307">
        <v>4</v>
      </c>
      <c r="L307" t="s">
        <v>481</v>
      </c>
      <c r="M307" t="s">
        <v>482</v>
      </c>
      <c r="N307">
        <v>33.47</v>
      </c>
      <c r="O307">
        <v>2041</v>
      </c>
      <c r="P307">
        <v>3</v>
      </c>
      <c r="Q307" s="24">
        <f>LOG10(Table14[[#This Row],[IFNa2]])</f>
        <v>1.5246557123577771</v>
      </c>
      <c r="R307">
        <v>3</v>
      </c>
      <c r="S307" s="23">
        <f>LOG10(Table14[[#This Row],[Viral Copy '#]])</f>
        <v>3.6746905194611497</v>
      </c>
    </row>
    <row r="308" spans="1:19" s="5" customFormat="1" ht="15" customHeight="1" x14ac:dyDescent="0.25">
      <c r="A308">
        <v>2041</v>
      </c>
      <c r="B308" t="s">
        <v>245</v>
      </c>
      <c r="C308">
        <v>7</v>
      </c>
      <c r="D308" t="s">
        <v>469</v>
      </c>
      <c r="E308" t="s">
        <v>74</v>
      </c>
      <c r="F308"/>
      <c r="G308"/>
      <c r="H308"/>
      <c r="I308"/>
      <c r="J308">
        <v>0</v>
      </c>
      <c r="K308"/>
      <c r="L308"/>
      <c r="M308" t="s">
        <v>482</v>
      </c>
      <c r="N308">
        <v>26.88</v>
      </c>
      <c r="O308">
        <v>2041</v>
      </c>
      <c r="P308">
        <v>7</v>
      </c>
      <c r="Q308" s="24">
        <f>LOG10(Table14[[#This Row],[IFNa2]])</f>
        <v>1.4294292643817876</v>
      </c>
      <c r="R308">
        <v>7</v>
      </c>
      <c r="S308" s="23">
        <v>0</v>
      </c>
    </row>
    <row r="309" spans="1:19" s="5" customFormat="1" ht="15" customHeight="1" x14ac:dyDescent="0.25">
      <c r="A309">
        <v>2041</v>
      </c>
      <c r="B309" t="s">
        <v>245</v>
      </c>
      <c r="C309">
        <v>10</v>
      </c>
      <c r="D309" t="s">
        <v>469</v>
      </c>
      <c r="E309" t="s">
        <v>74</v>
      </c>
      <c r="F309"/>
      <c r="G309"/>
      <c r="H309"/>
      <c r="I309"/>
      <c r="J309">
        <v>0</v>
      </c>
      <c r="K309"/>
      <c r="L309"/>
      <c r="M309" t="s">
        <v>482</v>
      </c>
      <c r="N309">
        <v>17.22</v>
      </c>
      <c r="O309">
        <v>2041</v>
      </c>
      <c r="P309">
        <v>10</v>
      </c>
      <c r="Q309" s="24">
        <f>LOG10(Table14[[#This Row],[IFNa2]])</f>
        <v>1.236033147117636</v>
      </c>
      <c r="R309">
        <v>10</v>
      </c>
      <c r="S309" s="23">
        <v>0</v>
      </c>
    </row>
    <row r="310" spans="1:19" s="5" customFormat="1" ht="15" customHeight="1" x14ac:dyDescent="0.25">
      <c r="A310">
        <v>2041</v>
      </c>
      <c r="B310" t="s">
        <v>245</v>
      </c>
      <c r="C310">
        <v>28</v>
      </c>
      <c r="D310" t="s">
        <v>469</v>
      </c>
      <c r="E310" t="s">
        <v>74</v>
      </c>
      <c r="F310"/>
      <c r="G310"/>
      <c r="H310"/>
      <c r="I310"/>
      <c r="J310">
        <v>0</v>
      </c>
      <c r="K310"/>
      <c r="L310"/>
      <c r="M310" t="s">
        <v>482</v>
      </c>
      <c r="N310">
        <v>22.96</v>
      </c>
      <c r="O310">
        <v>2041</v>
      </c>
      <c r="P310">
        <v>28</v>
      </c>
      <c r="Q310" s="24">
        <f>LOG10(Table14[[#This Row],[IFNa2]])</f>
        <v>1.3609718837259359</v>
      </c>
      <c r="R310">
        <v>28</v>
      </c>
      <c r="S310" s="23">
        <v>0</v>
      </c>
    </row>
    <row r="311" spans="1:19" s="5" customFormat="1" ht="15" customHeight="1" x14ac:dyDescent="0.25">
      <c r="A311">
        <v>2042</v>
      </c>
      <c r="B311" t="s">
        <v>246</v>
      </c>
      <c r="C311">
        <v>0</v>
      </c>
      <c r="D311" t="s">
        <v>469</v>
      </c>
      <c r="E311" t="s">
        <v>74</v>
      </c>
      <c r="F311"/>
      <c r="G311"/>
      <c r="H311"/>
      <c r="I311"/>
      <c r="J311"/>
      <c r="K311"/>
      <c r="L311"/>
      <c r="M311"/>
      <c r="N311">
        <v>7.78</v>
      </c>
      <c r="O311">
        <v>2042</v>
      </c>
      <c r="P311">
        <v>0</v>
      </c>
      <c r="Q311" s="24">
        <f>LOG10(Table14[[#This Row],[IFNa2]])</f>
        <v>0.89097959698968898</v>
      </c>
      <c r="R311"/>
      <c r="S311" s="23" t="e">
        <f>LOG10(Table14[[#This Row],[Viral Copy '#]])</f>
        <v>#NUM!</v>
      </c>
    </row>
    <row r="312" spans="1:19" s="5" customFormat="1" ht="15" customHeight="1" x14ac:dyDescent="0.25">
      <c r="A312">
        <v>2042</v>
      </c>
      <c r="B312" t="s">
        <v>246</v>
      </c>
      <c r="C312">
        <v>28</v>
      </c>
      <c r="D312" t="s">
        <v>469</v>
      </c>
      <c r="E312" t="s">
        <v>74</v>
      </c>
      <c r="F312"/>
      <c r="G312"/>
      <c r="H312"/>
      <c r="I312"/>
      <c r="J312"/>
      <c r="K312"/>
      <c r="L312"/>
      <c r="M312"/>
      <c r="N312">
        <v>2.85</v>
      </c>
      <c r="O312">
        <v>2042</v>
      </c>
      <c r="P312">
        <v>28</v>
      </c>
      <c r="Q312" s="24">
        <f>LOG10(Table14[[#This Row],[IFNa2]])</f>
        <v>0.45484486000851021</v>
      </c>
      <c r="R312"/>
      <c r="S312" s="23" t="e">
        <f>LOG10(Table14[[#This Row],[Viral Copy '#]])</f>
        <v>#NUM!</v>
      </c>
    </row>
    <row r="313" spans="1:19" s="5" customFormat="1" ht="15" customHeight="1" x14ac:dyDescent="0.25">
      <c r="A313">
        <v>2043</v>
      </c>
      <c r="B313" t="s">
        <v>247</v>
      </c>
      <c r="C313">
        <v>0</v>
      </c>
      <c r="D313" t="s">
        <v>469</v>
      </c>
      <c r="E313" t="s">
        <v>74</v>
      </c>
      <c r="F313"/>
      <c r="G313"/>
      <c r="H313"/>
      <c r="I313"/>
      <c r="J313"/>
      <c r="K313"/>
      <c r="L313"/>
      <c r="M313"/>
      <c r="N313">
        <v>3.09</v>
      </c>
      <c r="O313">
        <v>2043</v>
      </c>
      <c r="P313">
        <v>0</v>
      </c>
      <c r="Q313" s="24">
        <f>LOG10(Table14[[#This Row],[IFNa2]])</f>
        <v>0.48995847942483461</v>
      </c>
      <c r="R313"/>
      <c r="S313" s="23" t="e">
        <f>LOG10(Table14[[#This Row],[Viral Copy '#]])</f>
        <v>#NUM!</v>
      </c>
    </row>
    <row r="314" spans="1:19" s="5" customFormat="1" ht="15" customHeight="1" x14ac:dyDescent="0.25">
      <c r="A314">
        <v>2043</v>
      </c>
      <c r="B314" t="s">
        <v>247</v>
      </c>
      <c r="C314">
        <v>28</v>
      </c>
      <c r="D314" t="s">
        <v>469</v>
      </c>
      <c r="E314" t="s">
        <v>74</v>
      </c>
      <c r="F314"/>
      <c r="G314"/>
      <c r="H314"/>
      <c r="I314"/>
      <c r="J314"/>
      <c r="K314"/>
      <c r="L314"/>
      <c r="M314"/>
      <c r="N314">
        <v>2.85</v>
      </c>
      <c r="O314">
        <v>2043</v>
      </c>
      <c r="P314">
        <v>28</v>
      </c>
      <c r="Q314" s="24">
        <f>LOG10(Table14[[#This Row],[IFNa2]])</f>
        <v>0.45484486000851021</v>
      </c>
      <c r="R314"/>
      <c r="S314" s="23" t="e">
        <f>LOG10(Table14[[#This Row],[Viral Copy '#]])</f>
        <v>#NUM!</v>
      </c>
    </row>
    <row r="315" spans="1:19" s="5" customFormat="1" ht="15" customHeight="1" x14ac:dyDescent="0.25">
      <c r="A315">
        <v>2044</v>
      </c>
      <c r="B315" t="s">
        <v>248</v>
      </c>
      <c r="C315">
        <v>0</v>
      </c>
      <c r="D315" t="s">
        <v>469</v>
      </c>
      <c r="E315" t="s">
        <v>74</v>
      </c>
      <c r="F315"/>
      <c r="G315"/>
      <c r="H315"/>
      <c r="I315"/>
      <c r="J315"/>
      <c r="K315"/>
      <c r="L315"/>
      <c r="M315"/>
      <c r="N315">
        <v>8.36</v>
      </c>
      <c r="O315">
        <v>2044</v>
      </c>
      <c r="P315">
        <v>0</v>
      </c>
      <c r="Q315" s="24">
        <f>LOG10(Table14[[#This Row],[IFNa2]])</f>
        <v>0.9222062774390164</v>
      </c>
      <c r="R315"/>
      <c r="S315" s="23" t="e">
        <f>LOG10(Table14[[#This Row],[Viral Copy '#]])</f>
        <v>#NUM!</v>
      </c>
    </row>
    <row r="316" spans="1:19" s="5" customFormat="1" ht="15" customHeight="1" x14ac:dyDescent="0.25">
      <c r="A316">
        <v>2044</v>
      </c>
      <c r="B316" t="s">
        <v>248</v>
      </c>
      <c r="C316">
        <v>28</v>
      </c>
      <c r="D316" t="s">
        <v>469</v>
      </c>
      <c r="E316" t="s">
        <v>74</v>
      </c>
      <c r="F316"/>
      <c r="G316"/>
      <c r="H316"/>
      <c r="I316"/>
      <c r="J316"/>
      <c r="K316"/>
      <c r="L316"/>
      <c r="M316"/>
      <c r="N316">
        <v>16.23</v>
      </c>
      <c r="O316">
        <v>2044</v>
      </c>
      <c r="P316">
        <v>28</v>
      </c>
      <c r="Q316" s="24">
        <f>LOG10(Table14[[#This Row],[IFNa2]])</f>
        <v>1.2103185198262318</v>
      </c>
      <c r="R316"/>
      <c r="S316" s="23" t="e">
        <f>LOG10(Table14[[#This Row],[Viral Copy '#]])</f>
        <v>#NUM!</v>
      </c>
    </row>
    <row r="317" spans="1:19" s="5" customFormat="1" ht="15" customHeight="1" x14ac:dyDescent="0.25">
      <c r="A317">
        <v>2045</v>
      </c>
      <c r="B317" t="s">
        <v>251</v>
      </c>
      <c r="C317">
        <v>0</v>
      </c>
      <c r="D317" t="s">
        <v>469</v>
      </c>
      <c r="E317" t="s">
        <v>74</v>
      </c>
      <c r="F317"/>
      <c r="G317"/>
      <c r="H317"/>
      <c r="I317"/>
      <c r="J317"/>
      <c r="K317"/>
      <c r="L317"/>
      <c r="M317"/>
      <c r="N317">
        <v>2.85</v>
      </c>
      <c r="O317">
        <v>2045</v>
      </c>
      <c r="P317">
        <v>0</v>
      </c>
      <c r="Q317" s="24">
        <f>LOG10(Table14[[#This Row],[IFNa2]])</f>
        <v>0.45484486000851021</v>
      </c>
      <c r="R317"/>
      <c r="S317" s="23" t="e">
        <f>LOG10(Table14[[#This Row],[Viral Copy '#]])</f>
        <v>#NUM!</v>
      </c>
    </row>
    <row r="318" spans="1:19" s="5" customFormat="1" ht="13.5" customHeight="1" x14ac:dyDescent="0.25">
      <c r="A318">
        <v>2045</v>
      </c>
      <c r="B318" t="s">
        <v>251</v>
      </c>
      <c r="C318">
        <v>28</v>
      </c>
      <c r="D318" t="s">
        <v>469</v>
      </c>
      <c r="E318" t="s">
        <v>74</v>
      </c>
      <c r="F318"/>
      <c r="G318"/>
      <c r="H318"/>
      <c r="I318"/>
      <c r="J318"/>
      <c r="K318"/>
      <c r="L318"/>
      <c r="M318"/>
      <c r="N318">
        <v>2.85</v>
      </c>
      <c r="O318">
        <v>2045</v>
      </c>
      <c r="P318">
        <v>28</v>
      </c>
      <c r="Q318" s="24">
        <f>LOG10(Table14[[#This Row],[IFNa2]])</f>
        <v>0.45484486000851021</v>
      </c>
      <c r="R318"/>
      <c r="S318" s="23" t="e">
        <f>LOG10(Table14[[#This Row],[Viral Copy '#]])</f>
        <v>#NUM!</v>
      </c>
    </row>
    <row r="319" spans="1:19" s="5" customFormat="1" ht="13.5" customHeight="1" x14ac:dyDescent="0.25">
      <c r="A319">
        <v>2046</v>
      </c>
      <c r="B319" t="s">
        <v>252</v>
      </c>
      <c r="C319">
        <v>0</v>
      </c>
      <c r="D319" t="s">
        <v>469</v>
      </c>
      <c r="E319" t="s">
        <v>74</v>
      </c>
      <c r="F319"/>
      <c r="G319"/>
      <c r="H319"/>
      <c r="I319"/>
      <c r="J319"/>
      <c r="K319"/>
      <c r="L319"/>
      <c r="M319"/>
      <c r="N319">
        <v>2.85</v>
      </c>
      <c r="O319">
        <v>2046</v>
      </c>
      <c r="P319">
        <v>0</v>
      </c>
      <c r="Q319" s="24">
        <f>LOG10(Table14[[#This Row],[IFNa2]])</f>
        <v>0.45484486000851021</v>
      </c>
      <c r="R319"/>
      <c r="S319" s="23" t="e">
        <f>LOG10(Table14[[#This Row],[Viral Copy '#]])</f>
        <v>#NUM!</v>
      </c>
    </row>
    <row r="320" spans="1:19" s="5" customFormat="1" ht="13.5" customHeight="1" x14ac:dyDescent="0.25">
      <c r="A320">
        <v>2046</v>
      </c>
      <c r="B320" t="s">
        <v>252</v>
      </c>
      <c r="C320">
        <v>28</v>
      </c>
      <c r="D320" t="s">
        <v>469</v>
      </c>
      <c r="E320" t="s">
        <v>74</v>
      </c>
      <c r="F320"/>
      <c r="G320"/>
      <c r="H320"/>
      <c r="I320"/>
      <c r="J320"/>
      <c r="K320"/>
      <c r="L320"/>
      <c r="M320"/>
      <c r="N320">
        <v>2.85</v>
      </c>
      <c r="O320">
        <v>2046</v>
      </c>
      <c r="P320">
        <v>28</v>
      </c>
      <c r="Q320" s="24">
        <f>LOG10(Table14[[#This Row],[IFNa2]])</f>
        <v>0.45484486000851021</v>
      </c>
      <c r="R320"/>
      <c r="S320" s="23" t="e">
        <f>LOG10(Table14[[#This Row],[Viral Copy '#]])</f>
        <v>#NUM!</v>
      </c>
    </row>
    <row r="321" spans="1:19" s="5" customFormat="1" x14ac:dyDescent="0.25">
      <c r="A321">
        <v>2047</v>
      </c>
      <c r="B321" t="s">
        <v>253</v>
      </c>
      <c r="C321">
        <v>0</v>
      </c>
      <c r="D321" t="s">
        <v>469</v>
      </c>
      <c r="E321" t="s">
        <v>74</v>
      </c>
      <c r="F321"/>
      <c r="G321"/>
      <c r="H321"/>
      <c r="I321"/>
      <c r="J321"/>
      <c r="K321"/>
      <c r="L321"/>
      <c r="M321"/>
      <c r="N321">
        <v>2.85</v>
      </c>
      <c r="O321">
        <v>2047</v>
      </c>
      <c r="P321">
        <v>0</v>
      </c>
      <c r="Q321" s="24">
        <f>LOG10(Table14[[#This Row],[IFNa2]])</f>
        <v>0.45484486000851021</v>
      </c>
      <c r="R321"/>
      <c r="S321" s="23" t="e">
        <f>LOG10(Table14[[#This Row],[Viral Copy '#]])</f>
        <v>#NUM!</v>
      </c>
    </row>
    <row r="322" spans="1:19" s="5" customFormat="1" x14ac:dyDescent="0.25">
      <c r="A322">
        <v>2047</v>
      </c>
      <c r="B322" t="s">
        <v>253</v>
      </c>
      <c r="C322">
        <v>28</v>
      </c>
      <c r="D322" t="s">
        <v>469</v>
      </c>
      <c r="E322" t="s">
        <v>74</v>
      </c>
      <c r="F322"/>
      <c r="G322"/>
      <c r="H322"/>
      <c r="I322"/>
      <c r="J322"/>
      <c r="K322"/>
      <c r="L322"/>
      <c r="M322"/>
      <c r="N322">
        <v>3.67</v>
      </c>
      <c r="O322">
        <v>2047</v>
      </c>
      <c r="P322">
        <v>28</v>
      </c>
      <c r="Q322" s="24">
        <f>LOG10(Table14[[#This Row],[IFNa2]])</f>
        <v>0.56466606425208932</v>
      </c>
      <c r="R322"/>
      <c r="S322" s="23" t="e">
        <f>LOG10(Table14[[#This Row],[Viral Copy '#]])</f>
        <v>#NUM!</v>
      </c>
    </row>
    <row r="323" spans="1:19" s="5" customFormat="1" x14ac:dyDescent="0.25">
      <c r="A323">
        <v>2048</v>
      </c>
      <c r="B323" t="s">
        <v>254</v>
      </c>
      <c r="C323">
        <v>0</v>
      </c>
      <c r="D323" t="s">
        <v>469</v>
      </c>
      <c r="E323" t="s">
        <v>74</v>
      </c>
      <c r="F323">
        <v>2048</v>
      </c>
      <c r="G323"/>
      <c r="H323">
        <v>0</v>
      </c>
      <c r="I323">
        <v>0</v>
      </c>
      <c r="J323">
        <v>11544.0654296875</v>
      </c>
      <c r="K323">
        <v>3</v>
      </c>
      <c r="L323" t="s">
        <v>486</v>
      </c>
      <c r="M323" t="s">
        <v>482</v>
      </c>
      <c r="N323">
        <v>181.08</v>
      </c>
      <c r="O323">
        <v>2048</v>
      </c>
      <c r="P323">
        <v>0</v>
      </c>
      <c r="Q323" s="24">
        <f>LOG10(Table14[[#This Row],[IFNa2]])</f>
        <v>2.2578704858232146</v>
      </c>
      <c r="R323">
        <v>0</v>
      </c>
      <c r="S323" s="23">
        <f>LOG10(Table14[[#This Row],[Viral Copy '#]])</f>
        <v>4.0623587795954608</v>
      </c>
    </row>
    <row r="324" spans="1:19" s="5" customFormat="1" x14ac:dyDescent="0.25">
      <c r="A324">
        <v>2048</v>
      </c>
      <c r="B324" t="s">
        <v>254</v>
      </c>
      <c r="C324">
        <v>2</v>
      </c>
      <c r="D324" t="s">
        <v>469</v>
      </c>
      <c r="E324" t="s">
        <v>74</v>
      </c>
      <c r="F324">
        <v>2048</v>
      </c>
      <c r="G324"/>
      <c r="H324">
        <v>2</v>
      </c>
      <c r="I324">
        <v>3</v>
      </c>
      <c r="J324">
        <v>37.337487538655601</v>
      </c>
      <c r="K324">
        <v>3</v>
      </c>
      <c r="L324" t="s">
        <v>486</v>
      </c>
      <c r="M324" t="s">
        <v>482</v>
      </c>
      <c r="N324">
        <v>179.18</v>
      </c>
      <c r="O324">
        <v>2048</v>
      </c>
      <c r="P324">
        <v>2</v>
      </c>
      <c r="Q324" s="24">
        <f>LOG10(Table14[[#This Row],[IFNa2]])</f>
        <v>2.2532895322548017</v>
      </c>
      <c r="R324">
        <v>2</v>
      </c>
      <c r="S324" s="23">
        <f>LOG10(Table14[[#This Row],[Viral Copy '#]])</f>
        <v>1.5721450906669148</v>
      </c>
    </row>
    <row r="325" spans="1:19" s="5" customFormat="1" x14ac:dyDescent="0.25">
      <c r="A325">
        <v>2048</v>
      </c>
      <c r="B325" t="s">
        <v>254</v>
      </c>
      <c r="C325">
        <v>7</v>
      </c>
      <c r="D325" t="s">
        <v>469</v>
      </c>
      <c r="E325" t="s">
        <v>74</v>
      </c>
      <c r="F325"/>
      <c r="G325"/>
      <c r="H325"/>
      <c r="I325"/>
      <c r="J325">
        <v>0</v>
      </c>
      <c r="K325"/>
      <c r="L325"/>
      <c r="M325" t="s">
        <v>482</v>
      </c>
      <c r="N325">
        <v>10.69</v>
      </c>
      <c r="O325">
        <v>2048</v>
      </c>
      <c r="P325">
        <v>7</v>
      </c>
      <c r="Q325" s="24">
        <f>LOG10(Table14[[#This Row],[IFNa2]])</f>
        <v>1.0289777052087781</v>
      </c>
      <c r="R325">
        <v>7</v>
      </c>
      <c r="S325" s="23">
        <v>0</v>
      </c>
    </row>
    <row r="326" spans="1:19" s="5" customFormat="1" x14ac:dyDescent="0.25">
      <c r="A326">
        <v>2048</v>
      </c>
      <c r="B326" t="s">
        <v>254</v>
      </c>
      <c r="C326">
        <v>9</v>
      </c>
      <c r="D326" t="s">
        <v>469</v>
      </c>
      <c r="E326" t="s">
        <v>74</v>
      </c>
      <c r="F326"/>
      <c r="G326"/>
      <c r="H326"/>
      <c r="I326"/>
      <c r="J326">
        <v>0</v>
      </c>
      <c r="K326"/>
      <c r="L326"/>
      <c r="M326" t="s">
        <v>482</v>
      </c>
      <c r="N326">
        <v>8.26</v>
      </c>
      <c r="O326">
        <v>2048</v>
      </c>
      <c r="P326">
        <v>9</v>
      </c>
      <c r="Q326" s="24">
        <f>LOG10(Table14[[#This Row],[IFNa2]])</f>
        <v>0.91698004732038219</v>
      </c>
      <c r="R326">
        <v>9</v>
      </c>
      <c r="S326" s="23">
        <v>0</v>
      </c>
    </row>
    <row r="327" spans="1:19" s="5" customFormat="1" x14ac:dyDescent="0.25">
      <c r="A327">
        <v>2049</v>
      </c>
      <c r="B327" t="s">
        <v>258</v>
      </c>
      <c r="C327">
        <v>0</v>
      </c>
      <c r="D327" t="s">
        <v>469</v>
      </c>
      <c r="E327" t="s">
        <v>74</v>
      </c>
      <c r="F327"/>
      <c r="G327"/>
      <c r="H327"/>
      <c r="I327"/>
      <c r="J327"/>
      <c r="K327"/>
      <c r="L327"/>
      <c r="M327"/>
      <c r="N327">
        <v>2.85</v>
      </c>
      <c r="O327">
        <v>2049</v>
      </c>
      <c r="P327">
        <v>0</v>
      </c>
      <c r="Q327" s="24">
        <f>LOG10(Table14[[#This Row],[IFNa2]])</f>
        <v>0.45484486000851021</v>
      </c>
      <c r="R327"/>
      <c r="S327" s="23" t="e">
        <f>LOG10(Table14[[#This Row],[Viral Copy '#]])</f>
        <v>#NUM!</v>
      </c>
    </row>
    <row r="328" spans="1:19" s="5" customFormat="1" x14ac:dyDescent="0.25">
      <c r="A328">
        <v>2050</v>
      </c>
      <c r="B328" t="s">
        <v>260</v>
      </c>
      <c r="C328">
        <v>0</v>
      </c>
      <c r="D328" t="s">
        <v>469</v>
      </c>
      <c r="E328" t="s">
        <v>74</v>
      </c>
      <c r="F328"/>
      <c r="G328"/>
      <c r="H328"/>
      <c r="I328"/>
      <c r="J328"/>
      <c r="K328"/>
      <c r="L328"/>
      <c r="M328"/>
      <c r="N328">
        <v>2.85</v>
      </c>
      <c r="O328">
        <v>2050</v>
      </c>
      <c r="P328">
        <v>0</v>
      </c>
      <c r="Q328" s="24">
        <f>LOG10(Table14[[#This Row],[IFNa2]])</f>
        <v>0.45484486000851021</v>
      </c>
      <c r="R328"/>
      <c r="S328" s="23" t="e">
        <f>LOG10(Table14[[#This Row],[Viral Copy '#]])</f>
        <v>#NUM!</v>
      </c>
    </row>
    <row r="329" spans="1:19" s="5" customFormat="1" x14ac:dyDescent="0.25">
      <c r="A329">
        <v>2051</v>
      </c>
      <c r="B329" t="s">
        <v>261</v>
      </c>
      <c r="C329">
        <v>0</v>
      </c>
      <c r="D329" t="s">
        <v>469</v>
      </c>
      <c r="E329" t="s">
        <v>74</v>
      </c>
      <c r="F329">
        <v>2051</v>
      </c>
      <c r="G329"/>
      <c r="H329">
        <v>7</v>
      </c>
      <c r="I329">
        <v>7</v>
      </c>
      <c r="J329">
        <v>50.498981475830078</v>
      </c>
      <c r="K329">
        <v>1</v>
      </c>
      <c r="L329" t="s">
        <v>481</v>
      </c>
      <c r="M329" t="s">
        <v>484</v>
      </c>
      <c r="N329">
        <v>4.9000000000000004</v>
      </c>
      <c r="O329">
        <v>2051</v>
      </c>
      <c r="P329">
        <v>0</v>
      </c>
      <c r="Q329" s="24">
        <f>LOG10(Table14[[#This Row],[IFNa2]])</f>
        <v>0.69019608002851374</v>
      </c>
      <c r="R329">
        <v>7</v>
      </c>
      <c r="S329" s="23">
        <f>LOG10(Table14[[#This Row],[Viral Copy '#]])</f>
        <v>1.7032826188337611</v>
      </c>
    </row>
    <row r="330" spans="1:19" s="5" customFormat="1" x14ac:dyDescent="0.25">
      <c r="A330">
        <v>2053</v>
      </c>
      <c r="B330" t="s">
        <v>262</v>
      </c>
      <c r="C330">
        <v>0</v>
      </c>
      <c r="D330" t="s">
        <v>469</v>
      </c>
      <c r="E330" t="s">
        <v>74</v>
      </c>
      <c r="F330">
        <v>2053</v>
      </c>
      <c r="G330"/>
      <c r="H330">
        <v>0</v>
      </c>
      <c r="I330">
        <v>0</v>
      </c>
      <c r="J330">
        <v>196.71275838216147</v>
      </c>
      <c r="K330">
        <v>1</v>
      </c>
      <c r="L330" t="s">
        <v>486</v>
      </c>
      <c r="M330" t="s">
        <v>482</v>
      </c>
      <c r="N330">
        <v>3.59</v>
      </c>
      <c r="O330">
        <v>2053</v>
      </c>
      <c r="P330">
        <v>0</v>
      </c>
      <c r="Q330" s="24">
        <f>LOG10(Table14[[#This Row],[IFNa2]])</f>
        <v>0.55509444857831913</v>
      </c>
      <c r="R330">
        <v>0</v>
      </c>
      <c r="S330" s="23">
        <f>LOG10(Table14[[#This Row],[Viral Copy '#]])</f>
        <v>2.2938325282735885</v>
      </c>
    </row>
    <row r="331" spans="1:19" s="5" customFormat="1" x14ac:dyDescent="0.25">
      <c r="A331">
        <v>2053</v>
      </c>
      <c r="B331" t="s">
        <v>262</v>
      </c>
      <c r="C331">
        <v>3</v>
      </c>
      <c r="D331" t="s">
        <v>469</v>
      </c>
      <c r="E331" t="s">
        <v>74</v>
      </c>
      <c r="F331"/>
      <c r="G331"/>
      <c r="H331"/>
      <c r="I331"/>
      <c r="J331">
        <v>0</v>
      </c>
      <c r="K331"/>
      <c r="L331"/>
      <c r="M331" t="s">
        <v>482</v>
      </c>
      <c r="N331">
        <v>8.36</v>
      </c>
      <c r="O331">
        <v>2053</v>
      </c>
      <c r="P331">
        <v>3</v>
      </c>
      <c r="Q331" s="24">
        <f>LOG10(Table14[[#This Row],[IFNa2]])</f>
        <v>0.9222062774390164</v>
      </c>
      <c r="R331">
        <v>3</v>
      </c>
      <c r="S331" s="23">
        <v>0</v>
      </c>
    </row>
    <row r="332" spans="1:19" s="5" customFormat="1" x14ac:dyDescent="0.25">
      <c r="A332">
        <v>2053</v>
      </c>
      <c r="B332" t="s">
        <v>262</v>
      </c>
      <c r="C332">
        <v>8</v>
      </c>
      <c r="D332" t="s">
        <v>469</v>
      </c>
      <c r="E332" t="s">
        <v>74</v>
      </c>
      <c r="F332"/>
      <c r="G332"/>
      <c r="H332"/>
      <c r="I332"/>
      <c r="J332">
        <v>0</v>
      </c>
      <c r="K332"/>
      <c r="L332"/>
      <c r="M332" t="s">
        <v>482</v>
      </c>
      <c r="N332">
        <v>2.85</v>
      </c>
      <c r="O332">
        <v>2053</v>
      </c>
      <c r="P332">
        <v>8</v>
      </c>
      <c r="Q332" s="24">
        <f>LOG10(Table14[[#This Row],[IFNa2]])</f>
        <v>0.45484486000851021</v>
      </c>
      <c r="R332">
        <v>8</v>
      </c>
      <c r="S332" s="23">
        <v>0</v>
      </c>
    </row>
    <row r="333" spans="1:19" s="5" customFormat="1" x14ac:dyDescent="0.25">
      <c r="A333">
        <v>2053</v>
      </c>
      <c r="B333" t="s">
        <v>262</v>
      </c>
      <c r="C333">
        <v>10</v>
      </c>
      <c r="D333" t="s">
        <v>469</v>
      </c>
      <c r="E333" t="s">
        <v>74</v>
      </c>
      <c r="F333"/>
      <c r="G333"/>
      <c r="H333"/>
      <c r="I333"/>
      <c r="J333">
        <v>0</v>
      </c>
      <c r="K333"/>
      <c r="L333"/>
      <c r="M333" t="s">
        <v>482</v>
      </c>
      <c r="N333">
        <v>3.25</v>
      </c>
      <c r="O333">
        <v>2053</v>
      </c>
      <c r="P333">
        <v>10</v>
      </c>
      <c r="Q333" s="24">
        <f>LOG10(Table14[[#This Row],[IFNa2]])</f>
        <v>0.51188336097887432</v>
      </c>
      <c r="R333">
        <v>10</v>
      </c>
      <c r="S333" s="23">
        <v>0</v>
      </c>
    </row>
    <row r="334" spans="1:19" s="5" customFormat="1" x14ac:dyDescent="0.25">
      <c r="A334">
        <v>2053</v>
      </c>
      <c r="B334" t="s">
        <v>262</v>
      </c>
      <c r="C334">
        <v>28</v>
      </c>
      <c r="D334" t="s">
        <v>469</v>
      </c>
      <c r="E334" t="s">
        <v>74</v>
      </c>
      <c r="F334"/>
      <c r="G334"/>
      <c r="H334"/>
      <c r="I334"/>
      <c r="J334">
        <v>0</v>
      </c>
      <c r="K334"/>
      <c r="L334"/>
      <c r="M334" t="s">
        <v>482</v>
      </c>
      <c r="N334">
        <v>3.09</v>
      </c>
      <c r="O334">
        <v>2053</v>
      </c>
      <c r="P334">
        <v>28</v>
      </c>
      <c r="Q334" s="24">
        <f>LOG10(Table14[[#This Row],[IFNa2]])</f>
        <v>0.48995847942483461</v>
      </c>
      <c r="R334">
        <v>28</v>
      </c>
      <c r="S334" s="23">
        <v>0</v>
      </c>
    </row>
    <row r="335" spans="1:19" s="5" customFormat="1" x14ac:dyDescent="0.25">
      <c r="A335">
        <v>2054</v>
      </c>
      <c r="B335" t="s">
        <v>263</v>
      </c>
      <c r="C335">
        <v>0</v>
      </c>
      <c r="D335" t="s">
        <v>469</v>
      </c>
      <c r="E335" t="s">
        <v>74</v>
      </c>
      <c r="F335"/>
      <c r="G335"/>
      <c r="H335"/>
      <c r="I335"/>
      <c r="J335"/>
      <c r="K335"/>
      <c r="L335"/>
      <c r="M335" t="s">
        <v>482</v>
      </c>
      <c r="N335">
        <v>18.649999999999999</v>
      </c>
      <c r="O335">
        <v>2054</v>
      </c>
      <c r="P335">
        <v>0</v>
      </c>
      <c r="Q335" s="24">
        <f>LOG10(Table14[[#This Row],[IFNa2]])</f>
        <v>1.2706788361447063</v>
      </c>
      <c r="R335">
        <v>0</v>
      </c>
      <c r="S335" s="23"/>
    </row>
    <row r="336" spans="1:19" s="5" customFormat="1" x14ac:dyDescent="0.25">
      <c r="A336">
        <v>2054</v>
      </c>
      <c r="B336" t="s">
        <v>263</v>
      </c>
      <c r="C336">
        <v>2</v>
      </c>
      <c r="D336" t="s">
        <v>469</v>
      </c>
      <c r="E336" t="s">
        <v>74</v>
      </c>
      <c r="F336">
        <v>2054</v>
      </c>
      <c r="G336"/>
      <c r="H336">
        <v>2</v>
      </c>
      <c r="I336">
        <v>3</v>
      </c>
      <c r="J336">
        <v>73.020468393961593</v>
      </c>
      <c r="K336">
        <v>1</v>
      </c>
      <c r="L336" t="s">
        <v>486</v>
      </c>
      <c r="M336" t="s">
        <v>482</v>
      </c>
      <c r="N336">
        <v>34.549999999999997</v>
      </c>
      <c r="O336">
        <v>2054</v>
      </c>
      <c r="P336">
        <v>2</v>
      </c>
      <c r="Q336" s="24">
        <f>LOG10(Table14[[#This Row],[IFNa2]])</f>
        <v>1.5384480517102173</v>
      </c>
      <c r="R336">
        <v>2</v>
      </c>
      <c r="S336" s="23">
        <f>LOG10(Table14[[#This Row],[Viral Copy '#]])</f>
        <v>1.8634446144293817</v>
      </c>
    </row>
    <row r="337" spans="1:19" s="5" customFormat="1" x14ac:dyDescent="0.25">
      <c r="A337">
        <v>2054</v>
      </c>
      <c r="B337" t="s">
        <v>263</v>
      </c>
      <c r="C337">
        <v>12</v>
      </c>
      <c r="D337" t="s">
        <v>469</v>
      </c>
      <c r="E337" t="s">
        <v>74</v>
      </c>
      <c r="F337"/>
      <c r="G337"/>
      <c r="H337"/>
      <c r="I337"/>
      <c r="J337">
        <v>0</v>
      </c>
      <c r="K337"/>
      <c r="L337"/>
      <c r="M337" t="s">
        <v>482</v>
      </c>
      <c r="N337">
        <v>0.21</v>
      </c>
      <c r="O337">
        <v>2054</v>
      </c>
      <c r="P337">
        <v>12</v>
      </c>
      <c r="Q337" s="24">
        <f>LOG10(Table14[[#This Row],[IFNa2]])</f>
        <v>-0.6777807052660807</v>
      </c>
      <c r="R337">
        <v>12</v>
      </c>
      <c r="S337" s="23">
        <v>0</v>
      </c>
    </row>
    <row r="338" spans="1:19" s="5" customFormat="1" x14ac:dyDescent="0.25">
      <c r="A338">
        <v>2055</v>
      </c>
      <c r="B338" t="s">
        <v>264</v>
      </c>
      <c r="C338">
        <v>0</v>
      </c>
      <c r="D338" t="s">
        <v>469</v>
      </c>
      <c r="E338" t="s">
        <v>74</v>
      </c>
      <c r="F338"/>
      <c r="G338"/>
      <c r="H338"/>
      <c r="I338"/>
      <c r="J338"/>
      <c r="K338"/>
      <c r="L338"/>
      <c r="M338"/>
      <c r="N338">
        <v>253</v>
      </c>
      <c r="O338">
        <v>2055</v>
      </c>
      <c r="P338">
        <v>0</v>
      </c>
      <c r="Q338" s="24">
        <f>LOG10(Table14[[#This Row],[IFNa2]])</f>
        <v>2.403120521175818</v>
      </c>
      <c r="R338"/>
      <c r="S338" s="23" t="e">
        <f>LOG10(Table14[[#This Row],[Viral Copy '#]])</f>
        <v>#NUM!</v>
      </c>
    </row>
    <row r="339" spans="1:19" s="5" customFormat="1" x14ac:dyDescent="0.25">
      <c r="A339">
        <v>2056</v>
      </c>
      <c r="B339" t="s">
        <v>265</v>
      </c>
      <c r="C339">
        <v>0</v>
      </c>
      <c r="D339" t="s">
        <v>469</v>
      </c>
      <c r="E339" t="s">
        <v>74</v>
      </c>
      <c r="F339">
        <v>2056</v>
      </c>
      <c r="G339">
        <v>2054</v>
      </c>
      <c r="H339">
        <v>2</v>
      </c>
      <c r="I339">
        <v>3</v>
      </c>
      <c r="J339">
        <v>53.293384552001953</v>
      </c>
      <c r="K339">
        <v>1</v>
      </c>
      <c r="L339" t="s">
        <v>486</v>
      </c>
      <c r="M339" t="s">
        <v>484</v>
      </c>
      <c r="N339">
        <v>64.11</v>
      </c>
      <c r="O339">
        <v>2056</v>
      </c>
      <c r="P339">
        <v>0</v>
      </c>
      <c r="Q339" s="24">
        <f>LOG10(Table14[[#This Row],[IFNa2]])</f>
        <v>1.8069257768837319</v>
      </c>
      <c r="R339">
        <v>2</v>
      </c>
      <c r="S339" s="23">
        <f>LOG10(Table14[[#This Row],[Viral Copy '#]])</f>
        <v>1.7266733022559666</v>
      </c>
    </row>
    <row r="340" spans="1:19" s="5" customFormat="1" x14ac:dyDescent="0.25">
      <c r="A340">
        <v>2056</v>
      </c>
      <c r="B340" t="s">
        <v>265</v>
      </c>
      <c r="C340">
        <v>12</v>
      </c>
      <c r="D340" t="s">
        <v>469</v>
      </c>
      <c r="E340" t="s">
        <v>74</v>
      </c>
      <c r="F340"/>
      <c r="G340"/>
      <c r="H340"/>
      <c r="I340"/>
      <c r="J340">
        <v>0</v>
      </c>
      <c r="K340"/>
      <c r="L340"/>
      <c r="M340" t="s">
        <v>484</v>
      </c>
      <c r="N340">
        <v>0.25</v>
      </c>
      <c r="O340">
        <v>2056</v>
      </c>
      <c r="P340">
        <v>12</v>
      </c>
      <c r="Q340" s="24">
        <f>LOG10(Table14[[#This Row],[IFNa2]])</f>
        <v>-0.6020599913279624</v>
      </c>
      <c r="R340"/>
      <c r="S340" s="23" t="e">
        <f>LOG10(Table14[[#This Row],[Viral Copy '#]])</f>
        <v>#NUM!</v>
      </c>
    </row>
    <row r="341" spans="1:19" s="5" customFormat="1" x14ac:dyDescent="0.25">
      <c r="A341">
        <v>2056</v>
      </c>
      <c r="B341" t="s">
        <v>265</v>
      </c>
      <c r="C341">
        <v>16</v>
      </c>
      <c r="D341" t="s">
        <v>469</v>
      </c>
      <c r="E341" t="s">
        <v>74</v>
      </c>
      <c r="F341"/>
      <c r="G341"/>
      <c r="H341"/>
      <c r="I341"/>
      <c r="J341">
        <v>0</v>
      </c>
      <c r="K341"/>
      <c r="L341"/>
      <c r="M341" t="s">
        <v>484</v>
      </c>
      <c r="N341">
        <v>1.18</v>
      </c>
      <c r="O341">
        <v>2056</v>
      </c>
      <c r="P341">
        <v>16</v>
      </c>
      <c r="Q341" s="24">
        <f>LOG10(Table14[[#This Row],[IFNa2]])</f>
        <v>7.1882007306125359E-2</v>
      </c>
      <c r="R341"/>
      <c r="S341" s="23" t="e">
        <f>LOG10(Table14[[#This Row],[Viral Copy '#]])</f>
        <v>#NUM!</v>
      </c>
    </row>
    <row r="342" spans="1:19" s="5" customFormat="1" x14ac:dyDescent="0.25">
      <c r="A342">
        <v>2056</v>
      </c>
      <c r="B342" t="s">
        <v>265</v>
      </c>
      <c r="C342">
        <v>21</v>
      </c>
      <c r="D342" t="s">
        <v>469</v>
      </c>
      <c r="E342" t="s">
        <v>74</v>
      </c>
      <c r="F342"/>
      <c r="G342"/>
      <c r="H342"/>
      <c r="I342"/>
      <c r="J342">
        <v>0</v>
      </c>
      <c r="K342"/>
      <c r="L342"/>
      <c r="M342" t="s">
        <v>484</v>
      </c>
      <c r="N342">
        <v>0.21</v>
      </c>
      <c r="O342">
        <v>2056</v>
      </c>
      <c r="P342">
        <v>21</v>
      </c>
      <c r="Q342" s="24">
        <f>LOG10(Table14[[#This Row],[IFNa2]])</f>
        <v>-0.6777807052660807</v>
      </c>
      <c r="R342"/>
      <c r="S342" s="23" t="e">
        <f>LOG10(Table14[[#This Row],[Viral Copy '#]])</f>
        <v>#NUM!</v>
      </c>
    </row>
    <row r="343" spans="1:19" s="5" customFormat="1" x14ac:dyDescent="0.25">
      <c r="A343">
        <v>2057</v>
      </c>
      <c r="B343" t="s">
        <v>266</v>
      </c>
      <c r="C343">
        <v>0</v>
      </c>
      <c r="D343" t="s">
        <v>469</v>
      </c>
      <c r="E343" t="s">
        <v>74</v>
      </c>
      <c r="F343">
        <v>2057</v>
      </c>
      <c r="G343">
        <v>2054</v>
      </c>
      <c r="H343">
        <v>2</v>
      </c>
      <c r="I343">
        <v>3</v>
      </c>
      <c r="J343">
        <v>120.72857920328777</v>
      </c>
      <c r="K343">
        <v>1</v>
      </c>
      <c r="L343" t="s">
        <v>486</v>
      </c>
      <c r="M343" t="s">
        <v>484</v>
      </c>
      <c r="N343">
        <v>1.57</v>
      </c>
      <c r="O343">
        <v>2057</v>
      </c>
      <c r="P343">
        <v>0</v>
      </c>
      <c r="Q343" s="24">
        <f>LOG10(Table14[[#This Row],[IFNa2]])</f>
        <v>0.19589965240923377</v>
      </c>
      <c r="R343">
        <v>2</v>
      </c>
      <c r="S343" s="23">
        <f>LOG10(Table14[[#This Row],[Viral Copy '#]])</f>
        <v>2.0818100896590099</v>
      </c>
    </row>
    <row r="344" spans="1:19" s="5" customFormat="1" x14ac:dyDescent="0.25">
      <c r="A344">
        <v>2057</v>
      </c>
      <c r="B344" t="s">
        <v>266</v>
      </c>
      <c r="C344">
        <v>12</v>
      </c>
      <c r="D344" t="s">
        <v>469</v>
      </c>
      <c r="E344" t="s">
        <v>74</v>
      </c>
      <c r="F344"/>
      <c r="G344"/>
      <c r="H344"/>
      <c r="I344"/>
      <c r="J344">
        <v>0</v>
      </c>
      <c r="K344"/>
      <c r="L344"/>
      <c r="M344" t="s">
        <v>484</v>
      </c>
      <c r="N344">
        <v>2.11</v>
      </c>
      <c r="O344">
        <v>2057</v>
      </c>
      <c r="P344">
        <v>12</v>
      </c>
      <c r="Q344" s="24">
        <f>LOG10(Table14[[#This Row],[IFNa2]])</f>
        <v>0.32428245529769262</v>
      </c>
      <c r="R344"/>
      <c r="S344" s="23">
        <v>0</v>
      </c>
    </row>
    <row r="345" spans="1:19" s="5" customFormat="1" x14ac:dyDescent="0.25">
      <c r="A345">
        <v>2057</v>
      </c>
      <c r="B345" t="s">
        <v>266</v>
      </c>
      <c r="C345">
        <v>16</v>
      </c>
      <c r="D345" t="s">
        <v>469</v>
      </c>
      <c r="E345" t="s">
        <v>74</v>
      </c>
      <c r="F345"/>
      <c r="G345"/>
      <c r="H345"/>
      <c r="I345"/>
      <c r="J345">
        <v>0</v>
      </c>
      <c r="K345"/>
      <c r="L345"/>
      <c r="M345" t="s">
        <v>484</v>
      </c>
      <c r="N345">
        <v>1.0900000000000001</v>
      </c>
      <c r="O345">
        <v>2057</v>
      </c>
      <c r="P345">
        <v>16</v>
      </c>
      <c r="Q345" s="24">
        <f>LOG10(Table14[[#This Row],[IFNa2]])</f>
        <v>3.7426497940623665E-2</v>
      </c>
      <c r="R345"/>
      <c r="S345" s="23">
        <v>0</v>
      </c>
    </row>
    <row r="346" spans="1:19" s="5" customFormat="1" x14ac:dyDescent="0.25">
      <c r="A346">
        <v>2057</v>
      </c>
      <c r="B346" t="s">
        <v>266</v>
      </c>
      <c r="C346">
        <v>21</v>
      </c>
      <c r="D346" t="s">
        <v>469</v>
      </c>
      <c r="E346" t="s">
        <v>74</v>
      </c>
      <c r="F346"/>
      <c r="G346"/>
      <c r="H346"/>
      <c r="I346"/>
      <c r="J346">
        <v>0</v>
      </c>
      <c r="K346"/>
      <c r="L346"/>
      <c r="M346" t="s">
        <v>484</v>
      </c>
      <c r="N346">
        <v>1.47</v>
      </c>
      <c r="O346">
        <v>2057</v>
      </c>
      <c r="P346">
        <v>21</v>
      </c>
      <c r="Q346" s="24">
        <f>LOG10(Table14[[#This Row],[IFNa2]])</f>
        <v>0.16731733474817609</v>
      </c>
      <c r="R346"/>
      <c r="S346" s="23">
        <v>0</v>
      </c>
    </row>
    <row r="347" spans="1:19" s="5" customFormat="1" x14ac:dyDescent="0.25">
      <c r="A347">
        <v>2058</v>
      </c>
      <c r="B347" t="s">
        <v>267</v>
      </c>
      <c r="C347">
        <v>0</v>
      </c>
      <c r="D347" t="s">
        <v>469</v>
      </c>
      <c r="E347" t="s">
        <v>74</v>
      </c>
      <c r="F347"/>
      <c r="G347"/>
      <c r="H347"/>
      <c r="I347"/>
      <c r="J347"/>
      <c r="K347"/>
      <c r="L347"/>
      <c r="M347"/>
      <c r="N347">
        <v>4.54</v>
      </c>
      <c r="O347">
        <v>2058</v>
      </c>
      <c r="P347">
        <v>0</v>
      </c>
      <c r="Q347" s="24">
        <f>LOG10(Table14[[#This Row],[IFNa2]])</f>
        <v>0.65705585285710388</v>
      </c>
      <c r="R347"/>
      <c r="S347" s="23" t="e">
        <f>LOG10(Table14[[#This Row],[Viral Copy '#]])</f>
        <v>#NUM!</v>
      </c>
    </row>
    <row r="348" spans="1:19" s="5" customFormat="1" x14ac:dyDescent="0.25">
      <c r="A348">
        <v>2059</v>
      </c>
      <c r="B348" t="s">
        <v>268</v>
      </c>
      <c r="C348">
        <v>0</v>
      </c>
      <c r="D348" t="s">
        <v>469</v>
      </c>
      <c r="E348" t="s">
        <v>74</v>
      </c>
      <c r="F348" s="18">
        <v>2059</v>
      </c>
      <c r="G348" s="13"/>
      <c r="H348">
        <v>0</v>
      </c>
      <c r="I348">
        <v>0</v>
      </c>
      <c r="J348">
        <v>10.275904893875122</v>
      </c>
      <c r="K348">
        <v>1</v>
      </c>
      <c r="L348" t="s">
        <v>485</v>
      </c>
      <c r="M348" t="s">
        <v>482</v>
      </c>
      <c r="N348">
        <v>40.18</v>
      </c>
      <c r="O348">
        <v>2059</v>
      </c>
      <c r="P348">
        <v>0</v>
      </c>
      <c r="Q348" s="24">
        <f>LOG10(Table14[[#This Row],[IFNa2]])</f>
        <v>1.6040099324122303</v>
      </c>
      <c r="R348">
        <v>0</v>
      </c>
      <c r="S348" s="23">
        <f>LOG10(Table14[[#This Row],[Viral Copy '#]])</f>
        <v>1.0118200761065341</v>
      </c>
    </row>
    <row r="349" spans="1:19" s="5" customFormat="1" x14ac:dyDescent="0.25">
      <c r="A349">
        <v>2059</v>
      </c>
      <c r="B349" t="s">
        <v>268</v>
      </c>
      <c r="C349">
        <v>4</v>
      </c>
      <c r="D349" t="s">
        <v>469</v>
      </c>
      <c r="E349" t="s">
        <v>74</v>
      </c>
      <c r="F349"/>
      <c r="G349"/>
      <c r="H349"/>
      <c r="I349"/>
      <c r="J349">
        <v>0</v>
      </c>
      <c r="K349"/>
      <c r="L349"/>
      <c r="M349" t="s">
        <v>482</v>
      </c>
      <c r="N349">
        <v>0.21</v>
      </c>
      <c r="O349">
        <v>2059</v>
      </c>
      <c r="P349">
        <v>4</v>
      </c>
      <c r="Q349" s="24">
        <f>LOG10(Table14[[#This Row],[IFNa2]])</f>
        <v>-0.6777807052660807</v>
      </c>
      <c r="R349"/>
      <c r="S349" s="23">
        <v>0</v>
      </c>
    </row>
    <row r="350" spans="1:19" s="5" customFormat="1" x14ac:dyDescent="0.25">
      <c r="A350">
        <v>2059</v>
      </c>
      <c r="B350" t="s">
        <v>268</v>
      </c>
      <c r="C350">
        <v>8</v>
      </c>
      <c r="D350" t="s">
        <v>469</v>
      </c>
      <c r="E350" t="s">
        <v>74</v>
      </c>
      <c r="F350"/>
      <c r="G350"/>
      <c r="H350"/>
      <c r="I350"/>
      <c r="J350">
        <v>0</v>
      </c>
      <c r="K350"/>
      <c r="L350"/>
      <c r="M350" t="s">
        <v>482</v>
      </c>
      <c r="N350">
        <v>8.07</v>
      </c>
      <c r="O350">
        <v>2059</v>
      </c>
      <c r="P350">
        <v>8</v>
      </c>
      <c r="Q350" s="24">
        <f>LOG10(Table14[[#This Row],[IFNa2]])</f>
        <v>0.90687353472207044</v>
      </c>
      <c r="R350"/>
      <c r="S350" s="23">
        <v>0</v>
      </c>
    </row>
    <row r="351" spans="1:19" s="5" customFormat="1" x14ac:dyDescent="0.25">
      <c r="A351">
        <v>2059</v>
      </c>
      <c r="B351" t="s">
        <v>268</v>
      </c>
      <c r="C351">
        <v>11</v>
      </c>
      <c r="D351" t="s">
        <v>469</v>
      </c>
      <c r="E351" t="s">
        <v>74</v>
      </c>
      <c r="F351"/>
      <c r="G351"/>
      <c r="H351"/>
      <c r="I351"/>
      <c r="J351">
        <v>0</v>
      </c>
      <c r="K351"/>
      <c r="L351"/>
      <c r="M351" t="s">
        <v>482</v>
      </c>
      <c r="N351">
        <v>0.21</v>
      </c>
      <c r="O351">
        <v>2059</v>
      </c>
      <c r="P351">
        <v>11</v>
      </c>
      <c r="Q351" s="24">
        <f>LOG10(Table14[[#This Row],[IFNa2]])</f>
        <v>-0.6777807052660807</v>
      </c>
      <c r="R351"/>
      <c r="S351" s="23">
        <v>0</v>
      </c>
    </row>
    <row r="352" spans="1:19" s="5" customFormat="1" x14ac:dyDescent="0.25">
      <c r="A352">
        <v>2059</v>
      </c>
      <c r="B352" t="s">
        <v>268</v>
      </c>
      <c r="C352">
        <v>28</v>
      </c>
      <c r="D352" t="s">
        <v>469</v>
      </c>
      <c r="E352" t="s">
        <v>74</v>
      </c>
      <c r="F352"/>
      <c r="G352"/>
      <c r="H352"/>
      <c r="I352"/>
      <c r="J352">
        <v>0</v>
      </c>
      <c r="K352"/>
      <c r="L352"/>
      <c r="M352" t="s">
        <v>482</v>
      </c>
      <c r="N352">
        <v>0.21</v>
      </c>
      <c r="O352">
        <v>2059</v>
      </c>
      <c r="P352">
        <v>28</v>
      </c>
      <c r="Q352" s="24">
        <f>LOG10(Table14[[#This Row],[IFNa2]])</f>
        <v>-0.6777807052660807</v>
      </c>
      <c r="R352"/>
      <c r="S352" s="23">
        <v>0</v>
      </c>
    </row>
    <row r="353" spans="1:19" s="5" customFormat="1" x14ac:dyDescent="0.25">
      <c r="A353">
        <v>2060</v>
      </c>
      <c r="B353" t="s">
        <v>269</v>
      </c>
      <c r="C353">
        <v>0</v>
      </c>
      <c r="D353" t="s">
        <v>469</v>
      </c>
      <c r="E353" t="s">
        <v>74</v>
      </c>
      <c r="F353">
        <v>2060</v>
      </c>
      <c r="G353">
        <v>2059</v>
      </c>
      <c r="H353">
        <v>0</v>
      </c>
      <c r="I353">
        <v>0</v>
      </c>
      <c r="J353">
        <v>19594.7294921875</v>
      </c>
      <c r="K353">
        <v>9</v>
      </c>
      <c r="L353" t="s">
        <v>485</v>
      </c>
      <c r="M353" t="s">
        <v>483</v>
      </c>
      <c r="N353">
        <v>31.55</v>
      </c>
      <c r="O353">
        <v>2060</v>
      </c>
      <c r="P353">
        <v>0</v>
      </c>
      <c r="Q353" s="24">
        <f>LOG10(Table14[[#This Row],[IFNa2]])</f>
        <v>1.4989993635801531</v>
      </c>
      <c r="R353">
        <v>0</v>
      </c>
      <c r="S353" s="23">
        <f>LOG10(Table14[[#This Row],[Viral Copy '#]])</f>
        <v>4.2921392723631806</v>
      </c>
    </row>
    <row r="354" spans="1:19" s="5" customFormat="1" x14ac:dyDescent="0.25">
      <c r="A354">
        <v>2060</v>
      </c>
      <c r="B354" t="s">
        <v>269</v>
      </c>
      <c r="C354">
        <v>11</v>
      </c>
      <c r="D354" t="s">
        <v>469</v>
      </c>
      <c r="E354" t="s">
        <v>74</v>
      </c>
      <c r="F354">
        <v>2060</v>
      </c>
      <c r="G354">
        <v>2059</v>
      </c>
      <c r="H354">
        <v>4</v>
      </c>
      <c r="I354">
        <v>3</v>
      </c>
      <c r="J354">
        <v>587.971923828125</v>
      </c>
      <c r="K354">
        <v>9</v>
      </c>
      <c r="L354" t="s">
        <v>485</v>
      </c>
      <c r="M354" t="s">
        <v>483</v>
      </c>
      <c r="N354">
        <v>94.87</v>
      </c>
      <c r="O354">
        <v>2060</v>
      </c>
      <c r="P354">
        <v>11</v>
      </c>
      <c r="Q354" s="24">
        <f>LOG10(Table14[[#This Row],[IFNa2]])</f>
        <v>1.9771289005806822</v>
      </c>
      <c r="R354">
        <v>4</v>
      </c>
      <c r="S354" s="23">
        <f>LOG10(Table14[[#This Row],[Viral Copy '#]])</f>
        <v>2.7693565886311817</v>
      </c>
    </row>
    <row r="355" spans="1:19" s="5" customFormat="1" x14ac:dyDescent="0.25">
      <c r="A355">
        <v>2060</v>
      </c>
      <c r="B355" t="s">
        <v>269</v>
      </c>
      <c r="C355">
        <v>14</v>
      </c>
      <c r="D355" t="s">
        <v>469</v>
      </c>
      <c r="E355" t="s">
        <v>74</v>
      </c>
      <c r="F355">
        <v>2060</v>
      </c>
      <c r="G355">
        <v>2059</v>
      </c>
      <c r="H355">
        <v>8</v>
      </c>
      <c r="I355">
        <v>7</v>
      </c>
      <c r="J355">
        <v>3.0365121960639954</v>
      </c>
      <c r="K355">
        <v>9</v>
      </c>
      <c r="L355" t="s">
        <v>485</v>
      </c>
      <c r="M355" t="s">
        <v>483</v>
      </c>
      <c r="N355">
        <v>24.61</v>
      </c>
      <c r="O355">
        <v>2060</v>
      </c>
      <c r="P355">
        <v>14</v>
      </c>
      <c r="Q355" s="24">
        <f>LOG10(Table14[[#This Row],[IFNa2]])</f>
        <v>1.3911116137028026</v>
      </c>
      <c r="R355">
        <v>8</v>
      </c>
      <c r="S355" s="23">
        <f>LOG10(Table14[[#This Row],[Viral Copy '#]])</f>
        <v>0.48237502979339442</v>
      </c>
    </row>
    <row r="356" spans="1:19" s="5" customFormat="1" x14ac:dyDescent="0.25">
      <c r="A356">
        <v>2060</v>
      </c>
      <c r="B356" t="s">
        <v>269</v>
      </c>
      <c r="C356">
        <v>19</v>
      </c>
      <c r="D356" t="s">
        <v>469</v>
      </c>
      <c r="E356" t="s">
        <v>74</v>
      </c>
      <c r="F356"/>
      <c r="G356"/>
      <c r="H356"/>
      <c r="I356"/>
      <c r="J356"/>
      <c r="K356"/>
      <c r="L356"/>
      <c r="M356" t="s">
        <v>483</v>
      </c>
      <c r="N356">
        <v>2.79</v>
      </c>
      <c r="O356">
        <v>2060</v>
      </c>
      <c r="P356">
        <v>19</v>
      </c>
      <c r="Q356" s="24">
        <f>LOG10(Table14[[#This Row],[IFNa2]])</f>
        <v>0.44560420327359757</v>
      </c>
      <c r="R356"/>
      <c r="S356" s="23" t="e">
        <f>LOG10(Table14[[#This Row],[Viral Copy '#]])</f>
        <v>#NUM!</v>
      </c>
    </row>
    <row r="357" spans="1:19" s="5" customFormat="1" x14ac:dyDescent="0.25">
      <c r="A357">
        <v>2060</v>
      </c>
      <c r="B357" t="s">
        <v>269</v>
      </c>
      <c r="C357">
        <v>21</v>
      </c>
      <c r="D357" t="s">
        <v>469</v>
      </c>
      <c r="E357" t="s">
        <v>74</v>
      </c>
      <c r="F357"/>
      <c r="G357"/>
      <c r="H357"/>
      <c r="I357"/>
      <c r="J357"/>
      <c r="K357"/>
      <c r="L357"/>
      <c r="M357" t="s">
        <v>483</v>
      </c>
      <c r="N357">
        <v>3.77</v>
      </c>
      <c r="O357">
        <v>2060</v>
      </c>
      <c r="P357">
        <v>21</v>
      </c>
      <c r="Q357" s="24">
        <f>LOG10(Table14[[#This Row],[IFNa2]])</f>
        <v>0.57634135020579291</v>
      </c>
      <c r="R357"/>
      <c r="S357" s="23" t="e">
        <f>LOG10(Table14[[#This Row],[Viral Copy '#]])</f>
        <v>#NUM!</v>
      </c>
    </row>
    <row r="358" spans="1:19" s="5" customFormat="1" x14ac:dyDescent="0.25">
      <c r="A358">
        <v>2060</v>
      </c>
      <c r="B358" t="s">
        <v>269</v>
      </c>
      <c r="C358">
        <v>40</v>
      </c>
      <c r="D358" t="s">
        <v>469</v>
      </c>
      <c r="E358" t="s">
        <v>74</v>
      </c>
      <c r="F358"/>
      <c r="G358"/>
      <c r="H358"/>
      <c r="I358"/>
      <c r="J358"/>
      <c r="K358"/>
      <c r="L358"/>
      <c r="M358" t="s">
        <v>483</v>
      </c>
      <c r="N358">
        <v>13.62</v>
      </c>
      <c r="O358">
        <v>2060</v>
      </c>
      <c r="P358">
        <v>40</v>
      </c>
      <c r="Q358" s="24">
        <f>LOG10(Table14[[#This Row],[IFNa2]])</f>
        <v>1.1341771075767664</v>
      </c>
      <c r="R358"/>
      <c r="S358" s="23" t="e">
        <f>LOG10(Table14[[#This Row],[Viral Copy '#]])</f>
        <v>#NUM!</v>
      </c>
    </row>
    <row r="359" spans="1:19" s="5" customFormat="1" x14ac:dyDescent="0.25">
      <c r="A359">
        <v>2061</v>
      </c>
      <c r="B359" t="s">
        <v>271</v>
      </c>
      <c r="C359">
        <v>0</v>
      </c>
      <c r="D359" t="s">
        <v>469</v>
      </c>
      <c r="E359" t="s">
        <v>74</v>
      </c>
      <c r="F359"/>
      <c r="G359"/>
      <c r="H359"/>
      <c r="I359"/>
      <c r="J359"/>
      <c r="K359"/>
      <c r="L359"/>
      <c r="M359"/>
      <c r="N359">
        <v>1.47</v>
      </c>
      <c r="O359">
        <v>2061</v>
      </c>
      <c r="P359">
        <v>0</v>
      </c>
      <c r="Q359" s="24">
        <f>LOG10(Table14[[#This Row],[IFNa2]])</f>
        <v>0.16731733474817609</v>
      </c>
      <c r="R359"/>
      <c r="S359" s="23" t="e">
        <f>LOG10(Table14[[#This Row],[Viral Copy '#]])</f>
        <v>#NUM!</v>
      </c>
    </row>
    <row r="360" spans="1:19" s="5" customFormat="1" x14ac:dyDescent="0.25">
      <c r="A360">
        <v>2061</v>
      </c>
      <c r="B360" t="s">
        <v>271</v>
      </c>
      <c r="C360">
        <v>28</v>
      </c>
      <c r="D360" t="s">
        <v>469</v>
      </c>
      <c r="E360" t="s">
        <v>74</v>
      </c>
      <c r="F360"/>
      <c r="G360"/>
      <c r="H360"/>
      <c r="I360"/>
      <c r="J360"/>
      <c r="K360"/>
      <c r="L360"/>
      <c r="M360"/>
      <c r="N360">
        <v>0.21</v>
      </c>
      <c r="O360">
        <v>2061</v>
      </c>
      <c r="P360">
        <v>28</v>
      </c>
      <c r="Q360" s="24">
        <f>LOG10(Table14[[#This Row],[IFNa2]])</f>
        <v>-0.6777807052660807</v>
      </c>
      <c r="R360"/>
      <c r="S360" s="23" t="e">
        <f>LOG10(Table14[[#This Row],[Viral Copy '#]])</f>
        <v>#NUM!</v>
      </c>
    </row>
    <row r="361" spans="1:19" s="5" customFormat="1" x14ac:dyDescent="0.25">
      <c r="A361">
        <v>2062</v>
      </c>
      <c r="B361" t="s">
        <v>272</v>
      </c>
      <c r="C361">
        <v>0</v>
      </c>
      <c r="D361" t="s">
        <v>469</v>
      </c>
      <c r="E361" t="s">
        <v>74</v>
      </c>
      <c r="F361"/>
      <c r="G361"/>
      <c r="H361"/>
      <c r="I361"/>
      <c r="J361"/>
      <c r="K361"/>
      <c r="L361"/>
      <c r="M361"/>
      <c r="N361">
        <v>35.9</v>
      </c>
      <c r="O361">
        <v>2062</v>
      </c>
      <c r="P361">
        <v>0</v>
      </c>
      <c r="Q361" s="24">
        <f>LOG10(Table14[[#This Row],[IFNa2]])</f>
        <v>1.5550944485783191</v>
      </c>
      <c r="R361"/>
      <c r="S361" s="23" t="e">
        <f>LOG10(Table14[[#This Row],[Viral Copy '#]])</f>
        <v>#NUM!</v>
      </c>
    </row>
    <row r="362" spans="1:19" s="5" customFormat="1" x14ac:dyDescent="0.25">
      <c r="A362">
        <v>2063</v>
      </c>
      <c r="B362" t="s">
        <v>273</v>
      </c>
      <c r="C362">
        <v>0</v>
      </c>
      <c r="D362" t="s">
        <v>469</v>
      </c>
      <c r="E362" t="s">
        <v>74</v>
      </c>
      <c r="F362"/>
      <c r="G362"/>
      <c r="H362"/>
      <c r="I362"/>
      <c r="J362"/>
      <c r="K362"/>
      <c r="L362"/>
      <c r="M362"/>
      <c r="N362">
        <v>0.66</v>
      </c>
      <c r="O362">
        <v>2063</v>
      </c>
      <c r="P362">
        <v>0</v>
      </c>
      <c r="Q362" s="24">
        <f>LOG10(Table14[[#This Row],[IFNa2]])</f>
        <v>-0.18045606445813131</v>
      </c>
      <c r="R362"/>
      <c r="S362" s="23" t="e">
        <f>LOG10(Table14[[#This Row],[Viral Copy '#]])</f>
        <v>#NUM!</v>
      </c>
    </row>
    <row r="363" spans="1:19" s="5" customFormat="1" x14ac:dyDescent="0.25">
      <c r="A363">
        <v>2064</v>
      </c>
      <c r="B363" t="s">
        <v>274</v>
      </c>
      <c r="C363">
        <v>0</v>
      </c>
      <c r="D363" t="s">
        <v>469</v>
      </c>
      <c r="E363" t="s">
        <v>74</v>
      </c>
      <c r="F363"/>
      <c r="G363"/>
      <c r="H363"/>
      <c r="I363"/>
      <c r="J363"/>
      <c r="K363"/>
      <c r="L363"/>
      <c r="M363"/>
      <c r="N363">
        <v>3.77</v>
      </c>
      <c r="O363">
        <v>2064</v>
      </c>
      <c r="P363">
        <v>0</v>
      </c>
      <c r="Q363" s="24">
        <f>LOG10(Table14[[#This Row],[IFNa2]])</f>
        <v>0.57634135020579291</v>
      </c>
      <c r="R363"/>
      <c r="S363" s="23" t="e">
        <f>LOG10(Table14[[#This Row],[Viral Copy '#]])</f>
        <v>#NUM!</v>
      </c>
    </row>
    <row r="364" spans="1:19" s="5" customFormat="1" x14ac:dyDescent="0.25">
      <c r="A364">
        <v>2065</v>
      </c>
      <c r="B364" t="s">
        <v>275</v>
      </c>
      <c r="C364">
        <v>0</v>
      </c>
      <c r="D364" t="s">
        <v>469</v>
      </c>
      <c r="E364" t="s">
        <v>74</v>
      </c>
      <c r="F364">
        <v>2065</v>
      </c>
      <c r="G364"/>
      <c r="H364">
        <v>0</v>
      </c>
      <c r="I364">
        <v>0</v>
      </c>
      <c r="J364">
        <v>125.20326741536458</v>
      </c>
      <c r="K364">
        <v>6</v>
      </c>
      <c r="L364" t="s">
        <v>486</v>
      </c>
      <c r="M364" t="s">
        <v>482</v>
      </c>
      <c r="N364">
        <v>387</v>
      </c>
      <c r="O364">
        <v>2065</v>
      </c>
      <c r="P364">
        <v>0</v>
      </c>
      <c r="Q364" s="24">
        <f>LOG10(Table14[[#This Row],[IFNa2]])</f>
        <v>2.5877109650189114</v>
      </c>
      <c r="R364">
        <v>0</v>
      </c>
      <c r="S364" s="23">
        <f>LOG10(Table14[[#This Row],[Viral Copy '#]])</f>
        <v>2.0976156627557749</v>
      </c>
    </row>
    <row r="365" spans="1:19" s="5" customFormat="1" x14ac:dyDescent="0.25">
      <c r="A365">
        <v>2065</v>
      </c>
      <c r="B365" t="s">
        <v>275</v>
      </c>
      <c r="C365">
        <v>2</v>
      </c>
      <c r="D365" t="s">
        <v>469</v>
      </c>
      <c r="E365" t="s">
        <v>74</v>
      </c>
      <c r="F365">
        <v>2065</v>
      </c>
      <c r="G365"/>
      <c r="H365">
        <v>2</v>
      </c>
      <c r="I365">
        <v>3</v>
      </c>
      <c r="J365">
        <v>0.16428441181778908</v>
      </c>
      <c r="K365">
        <v>6</v>
      </c>
      <c r="L365" t="s">
        <v>486</v>
      </c>
      <c r="M365" t="s">
        <v>482</v>
      </c>
      <c r="N365">
        <v>25.45</v>
      </c>
      <c r="O365">
        <v>2065</v>
      </c>
      <c r="P365">
        <v>2</v>
      </c>
      <c r="Q365" s="24">
        <f>LOG10(Table14[[#This Row],[IFNa2]])</f>
        <v>1.4056877866727775</v>
      </c>
      <c r="R365">
        <v>2</v>
      </c>
      <c r="S365" s="23">
        <f>LOG10(Table14[[#This Row],[Viral Copy '#]])</f>
        <v>-0.78440364278944985</v>
      </c>
    </row>
    <row r="366" spans="1:19" s="5" customFormat="1" x14ac:dyDescent="0.25">
      <c r="A366">
        <v>2065</v>
      </c>
      <c r="B366" t="s">
        <v>275</v>
      </c>
      <c r="C366">
        <v>5</v>
      </c>
      <c r="D366" t="s">
        <v>469</v>
      </c>
      <c r="E366" t="s">
        <v>74</v>
      </c>
      <c r="F366">
        <v>2065</v>
      </c>
      <c r="G366"/>
      <c r="H366">
        <v>5</v>
      </c>
      <c r="I366">
        <v>7</v>
      </c>
      <c r="J366">
        <v>0.306679368019104</v>
      </c>
      <c r="K366">
        <v>6</v>
      </c>
      <c r="L366" t="s">
        <v>486</v>
      </c>
      <c r="M366" t="s">
        <v>482</v>
      </c>
      <c r="N366">
        <v>21.5</v>
      </c>
      <c r="O366">
        <v>2065</v>
      </c>
      <c r="P366">
        <v>5</v>
      </c>
      <c r="Q366" s="24">
        <f>LOG10(Table14[[#This Row],[IFNa2]])</f>
        <v>1.3324384599156054</v>
      </c>
      <c r="R366">
        <v>5</v>
      </c>
      <c r="S366" s="23">
        <f>LOG10(Table14[[#This Row],[Viral Copy '#]])</f>
        <v>-0.51331544037503951</v>
      </c>
    </row>
    <row r="367" spans="1:19" s="5" customFormat="1" x14ac:dyDescent="0.25">
      <c r="A367">
        <v>2065</v>
      </c>
      <c r="B367" t="s">
        <v>275</v>
      </c>
      <c r="C367">
        <v>12</v>
      </c>
      <c r="D367" t="s">
        <v>469</v>
      </c>
      <c r="E367" t="s">
        <v>74</v>
      </c>
      <c r="F367"/>
      <c r="G367"/>
      <c r="H367"/>
      <c r="I367"/>
      <c r="J367">
        <v>0</v>
      </c>
      <c r="K367"/>
      <c r="L367"/>
      <c r="M367" t="s">
        <v>482</v>
      </c>
      <c r="N367">
        <v>11.04</v>
      </c>
      <c r="O367">
        <v>2065</v>
      </c>
      <c r="P367">
        <v>12</v>
      </c>
      <c r="Q367" s="24">
        <f>LOG10(Table14[[#This Row],[IFNa2]])</f>
        <v>1.04296907339318</v>
      </c>
      <c r="R367"/>
      <c r="S367" s="23">
        <v>0</v>
      </c>
    </row>
    <row r="368" spans="1:19" s="5" customFormat="1" x14ac:dyDescent="0.25">
      <c r="A368">
        <v>2066</v>
      </c>
      <c r="B368" t="s">
        <v>276</v>
      </c>
      <c r="C368">
        <v>0</v>
      </c>
      <c r="D368" t="s">
        <v>469</v>
      </c>
      <c r="E368" t="s">
        <v>74</v>
      </c>
      <c r="F368"/>
      <c r="G368"/>
      <c r="H368"/>
      <c r="I368"/>
      <c r="J368"/>
      <c r="K368"/>
      <c r="L368"/>
      <c r="M368"/>
      <c r="N368">
        <v>23.48</v>
      </c>
      <c r="O368">
        <v>2066</v>
      </c>
      <c r="P368">
        <v>0</v>
      </c>
      <c r="Q368" s="24">
        <f>LOG10(Table14[[#This Row],[IFNa2]])</f>
        <v>1.370698092575577</v>
      </c>
      <c r="R368"/>
      <c r="S368" s="23" t="e">
        <f>LOG10(Table14[[#This Row],[Viral Copy '#]])</f>
        <v>#NUM!</v>
      </c>
    </row>
    <row r="369" spans="1:19" s="5" customFormat="1" x14ac:dyDescent="0.25">
      <c r="A369">
        <v>2067</v>
      </c>
      <c r="B369" t="s">
        <v>277</v>
      </c>
      <c r="C369">
        <v>0</v>
      </c>
      <c r="D369" t="s">
        <v>469</v>
      </c>
      <c r="E369" t="s">
        <v>74</v>
      </c>
      <c r="F369"/>
      <c r="G369"/>
      <c r="H369"/>
      <c r="I369"/>
      <c r="J369"/>
      <c r="K369"/>
      <c r="L369"/>
      <c r="M369"/>
      <c r="N369">
        <v>1.89</v>
      </c>
      <c r="O369">
        <v>2067</v>
      </c>
      <c r="P369">
        <v>0</v>
      </c>
      <c r="Q369" s="24">
        <f>LOG10(Table14[[#This Row],[IFNa2]])</f>
        <v>0.27646180417324412</v>
      </c>
      <c r="R369"/>
      <c r="S369" s="23" t="e">
        <f>LOG10(Table14[[#This Row],[Viral Copy '#]])</f>
        <v>#NUM!</v>
      </c>
    </row>
    <row r="370" spans="1:19" s="5" customFormat="1" x14ac:dyDescent="0.25">
      <c r="A370">
        <v>2068</v>
      </c>
      <c r="B370" t="s">
        <v>278</v>
      </c>
      <c r="C370">
        <v>0</v>
      </c>
      <c r="D370" t="s">
        <v>469</v>
      </c>
      <c r="E370" t="s">
        <v>74</v>
      </c>
      <c r="F370">
        <v>2068</v>
      </c>
      <c r="G370"/>
      <c r="H370">
        <v>0</v>
      </c>
      <c r="I370">
        <v>0</v>
      </c>
      <c r="J370">
        <v>1394.7533365885417</v>
      </c>
      <c r="K370">
        <v>5</v>
      </c>
      <c r="L370" t="s">
        <v>481</v>
      </c>
      <c r="M370" t="s">
        <v>482</v>
      </c>
      <c r="N370">
        <v>125</v>
      </c>
      <c r="O370">
        <v>2068</v>
      </c>
      <c r="P370">
        <v>0</v>
      </c>
      <c r="Q370" s="24">
        <f>LOG10(Table14[[#This Row],[IFNa2]])</f>
        <v>2.0969100130080562</v>
      </c>
      <c r="R370">
        <v>0</v>
      </c>
      <c r="S370" s="23">
        <f>LOG10(Table14[[#This Row],[Viral Copy '#]])</f>
        <v>3.1444974090214703</v>
      </c>
    </row>
    <row r="371" spans="1:19" s="5" customFormat="1" x14ac:dyDescent="0.25">
      <c r="A371">
        <v>2068</v>
      </c>
      <c r="B371" t="s">
        <v>278</v>
      </c>
      <c r="C371">
        <v>4</v>
      </c>
      <c r="D371" t="s">
        <v>469</v>
      </c>
      <c r="E371" t="s">
        <v>74</v>
      </c>
      <c r="F371">
        <v>2068</v>
      </c>
      <c r="G371"/>
      <c r="H371">
        <v>4</v>
      </c>
      <c r="I371">
        <v>3</v>
      </c>
      <c r="J371">
        <v>10843.088216145834</v>
      </c>
      <c r="K371">
        <v>5</v>
      </c>
      <c r="L371" t="s">
        <v>481</v>
      </c>
      <c r="M371" t="s">
        <v>482</v>
      </c>
      <c r="N371">
        <v>17.07</v>
      </c>
      <c r="O371">
        <v>2068</v>
      </c>
      <c r="P371">
        <v>4</v>
      </c>
      <c r="Q371" s="24">
        <f>LOG10(Table14[[#This Row],[IFNa2]])</f>
        <v>1.2322335211147337</v>
      </c>
      <c r="R371">
        <v>4</v>
      </c>
      <c r="S371" s="23">
        <f>LOG10(Table14[[#This Row],[Viral Copy '#]])</f>
        <v>4.0351529910787756</v>
      </c>
    </row>
    <row r="372" spans="1:19" s="5" customFormat="1" x14ac:dyDescent="0.25">
      <c r="A372">
        <v>2069</v>
      </c>
      <c r="B372" t="s">
        <v>279</v>
      </c>
      <c r="C372">
        <v>0</v>
      </c>
      <c r="D372" t="s">
        <v>469</v>
      </c>
      <c r="E372" t="s">
        <v>74</v>
      </c>
      <c r="F372"/>
      <c r="G372"/>
      <c r="H372"/>
      <c r="I372"/>
      <c r="J372"/>
      <c r="K372"/>
      <c r="L372"/>
      <c r="M372"/>
      <c r="N372">
        <v>0.91</v>
      </c>
      <c r="O372">
        <v>2069</v>
      </c>
      <c r="P372">
        <v>0</v>
      </c>
      <c r="Q372" s="24">
        <f>LOG10(Table14[[#This Row],[IFNa2]])</f>
        <v>-4.0958607678906384E-2</v>
      </c>
      <c r="R372"/>
      <c r="S372" s="23" t="e">
        <f>LOG10(Table14[[#This Row],[Viral Copy '#]])</f>
        <v>#NUM!</v>
      </c>
    </row>
    <row r="373" spans="1:19" s="5" customFormat="1" x14ac:dyDescent="0.25">
      <c r="A373">
        <v>2070</v>
      </c>
      <c r="B373" t="s">
        <v>280</v>
      </c>
      <c r="C373">
        <v>0</v>
      </c>
      <c r="D373" t="s">
        <v>469</v>
      </c>
      <c r="E373" t="s">
        <v>74</v>
      </c>
      <c r="F373"/>
      <c r="G373"/>
      <c r="H373"/>
      <c r="I373"/>
      <c r="J373"/>
      <c r="K373"/>
      <c r="L373"/>
      <c r="M373"/>
      <c r="N373">
        <v>0.21</v>
      </c>
      <c r="O373">
        <v>2070</v>
      </c>
      <c r="P373">
        <v>0</v>
      </c>
      <c r="Q373" s="24">
        <f>LOG10(Table14[[#This Row],[IFNa2]])</f>
        <v>-0.6777807052660807</v>
      </c>
      <c r="R373"/>
      <c r="S373" s="23" t="e">
        <f>LOG10(Table14[[#This Row],[Viral Copy '#]])</f>
        <v>#NUM!</v>
      </c>
    </row>
    <row r="374" spans="1:19" s="5" customFormat="1" x14ac:dyDescent="0.25">
      <c r="A374">
        <v>2071</v>
      </c>
      <c r="B374" t="s">
        <v>281</v>
      </c>
      <c r="C374">
        <v>0</v>
      </c>
      <c r="D374" t="s">
        <v>469</v>
      </c>
      <c r="E374" t="s">
        <v>74</v>
      </c>
      <c r="F374"/>
      <c r="G374"/>
      <c r="H374"/>
      <c r="I374"/>
      <c r="J374"/>
      <c r="K374"/>
      <c r="L374"/>
      <c r="M374"/>
      <c r="N374">
        <v>0.21</v>
      </c>
      <c r="O374">
        <v>2071</v>
      </c>
      <c r="P374">
        <v>0</v>
      </c>
      <c r="Q374" s="24">
        <f>LOG10(Table14[[#This Row],[IFNa2]])</f>
        <v>-0.6777807052660807</v>
      </c>
      <c r="R374"/>
      <c r="S374" s="23" t="e">
        <f>LOG10(Table14[[#This Row],[Viral Copy '#]])</f>
        <v>#NUM!</v>
      </c>
    </row>
    <row r="375" spans="1:19" s="5" customFormat="1" x14ac:dyDescent="0.25">
      <c r="A375">
        <v>2072</v>
      </c>
      <c r="B375" t="s">
        <v>282</v>
      </c>
      <c r="C375">
        <v>0</v>
      </c>
      <c r="D375" t="s">
        <v>469</v>
      </c>
      <c r="E375" t="s">
        <v>74</v>
      </c>
      <c r="F375"/>
      <c r="G375"/>
      <c r="H375"/>
      <c r="I375"/>
      <c r="J375"/>
      <c r="K375"/>
      <c r="L375"/>
      <c r="M375"/>
      <c r="N375">
        <v>12.9</v>
      </c>
      <c r="O375">
        <v>2072</v>
      </c>
      <c r="P375">
        <v>0</v>
      </c>
      <c r="Q375" s="24">
        <f>LOG10(Table14[[#This Row],[IFNa2]])</f>
        <v>1.110589710299249</v>
      </c>
      <c r="R375"/>
      <c r="S375" s="23" t="e">
        <f>LOG10(Table14[[#This Row],[Viral Copy '#]])</f>
        <v>#NUM!</v>
      </c>
    </row>
    <row r="376" spans="1:19" s="5" customFormat="1" x14ac:dyDescent="0.25">
      <c r="A376">
        <v>2072</v>
      </c>
      <c r="B376" t="s">
        <v>282</v>
      </c>
      <c r="C376">
        <v>2</v>
      </c>
      <c r="D376" t="s">
        <v>469</v>
      </c>
      <c r="E376" t="s">
        <v>74</v>
      </c>
      <c r="F376"/>
      <c r="G376"/>
      <c r="H376"/>
      <c r="I376"/>
      <c r="J376"/>
      <c r="K376"/>
      <c r="L376"/>
      <c r="M376"/>
      <c r="N376">
        <v>0.21</v>
      </c>
      <c r="O376">
        <v>2072</v>
      </c>
      <c r="P376">
        <v>2</v>
      </c>
      <c r="Q376" s="24">
        <f>LOG10(Table14[[#This Row],[IFNa2]])</f>
        <v>-0.6777807052660807</v>
      </c>
      <c r="R376"/>
      <c r="S376" s="23" t="e">
        <f>LOG10(Table14[[#This Row],[Viral Copy '#]])</f>
        <v>#NUM!</v>
      </c>
    </row>
    <row r="377" spans="1:19" s="5" customFormat="1" x14ac:dyDescent="0.25">
      <c r="A377">
        <v>2072</v>
      </c>
      <c r="B377" t="s">
        <v>282</v>
      </c>
      <c r="C377">
        <v>7</v>
      </c>
      <c r="D377" t="s">
        <v>469</v>
      </c>
      <c r="E377" t="s">
        <v>74</v>
      </c>
      <c r="F377"/>
      <c r="G377"/>
      <c r="H377"/>
      <c r="I377"/>
      <c r="J377"/>
      <c r="K377"/>
      <c r="L377"/>
      <c r="M377"/>
      <c r="N377">
        <v>2.68</v>
      </c>
      <c r="O377">
        <v>2072</v>
      </c>
      <c r="P377">
        <v>7</v>
      </c>
      <c r="Q377" s="24">
        <f>LOG10(Table14[[#This Row],[IFNa2]])</f>
        <v>0.42813479402878885</v>
      </c>
      <c r="R377"/>
      <c r="S377" s="23" t="e">
        <f>LOG10(Table14[[#This Row],[Viral Copy '#]])</f>
        <v>#NUM!</v>
      </c>
    </row>
    <row r="378" spans="1:19" s="5" customFormat="1" x14ac:dyDescent="0.25">
      <c r="A378">
        <v>2072</v>
      </c>
      <c r="B378" t="s">
        <v>282</v>
      </c>
      <c r="C378">
        <v>9</v>
      </c>
      <c r="D378" t="s">
        <v>469</v>
      </c>
      <c r="E378" t="s">
        <v>74</v>
      </c>
      <c r="F378"/>
      <c r="G378"/>
      <c r="H378"/>
      <c r="I378"/>
      <c r="J378"/>
      <c r="K378"/>
      <c r="L378"/>
      <c r="M378"/>
      <c r="N378">
        <v>0.74</v>
      </c>
      <c r="O378">
        <v>2072</v>
      </c>
      <c r="P378">
        <v>9</v>
      </c>
      <c r="Q378" s="24">
        <f>LOG10(Table14[[#This Row],[IFNa2]])</f>
        <v>-0.13076828026902382</v>
      </c>
      <c r="R378"/>
      <c r="S378" s="23" t="e">
        <f>LOG10(Table14[[#This Row],[Viral Copy '#]])</f>
        <v>#NUM!</v>
      </c>
    </row>
    <row r="379" spans="1:19" s="5" customFormat="1" x14ac:dyDescent="0.25">
      <c r="A379">
        <v>2073</v>
      </c>
      <c r="B379" t="s">
        <v>283</v>
      </c>
      <c r="C379">
        <v>0</v>
      </c>
      <c r="D379" t="s">
        <v>469</v>
      </c>
      <c r="E379" t="s">
        <v>74</v>
      </c>
      <c r="F379"/>
      <c r="G379"/>
      <c r="H379"/>
      <c r="I379"/>
      <c r="J379"/>
      <c r="K379"/>
      <c r="L379"/>
      <c r="M379"/>
      <c r="N379">
        <v>0.74</v>
      </c>
      <c r="O379">
        <v>2073</v>
      </c>
      <c r="P379">
        <v>0</v>
      </c>
      <c r="Q379" s="24">
        <f>LOG10(Table14[[#This Row],[IFNa2]])</f>
        <v>-0.13076828026902382</v>
      </c>
      <c r="R379"/>
      <c r="S379" s="23" t="e">
        <f>LOG10(Table14[[#This Row],[Viral Copy '#]])</f>
        <v>#NUM!</v>
      </c>
    </row>
    <row r="380" spans="1:19" s="5" customFormat="1" x14ac:dyDescent="0.25">
      <c r="A380">
        <v>2074</v>
      </c>
      <c r="B380" t="s">
        <v>284</v>
      </c>
      <c r="C380">
        <v>0</v>
      </c>
      <c r="D380" t="s">
        <v>469</v>
      </c>
      <c r="E380" t="s">
        <v>74</v>
      </c>
      <c r="F380"/>
      <c r="G380"/>
      <c r="H380"/>
      <c r="I380"/>
      <c r="J380"/>
      <c r="K380"/>
      <c r="L380"/>
      <c r="M380"/>
      <c r="N380">
        <v>1.28</v>
      </c>
      <c r="O380">
        <v>2074</v>
      </c>
      <c r="P380">
        <v>0</v>
      </c>
      <c r="Q380" s="24">
        <f>LOG10(Table14[[#This Row],[IFNa2]])</f>
        <v>0.10720996964786837</v>
      </c>
      <c r="R380"/>
      <c r="S380" s="23" t="e">
        <f>LOG10(Table14[[#This Row],[Viral Copy '#]])</f>
        <v>#NUM!</v>
      </c>
    </row>
    <row r="381" spans="1:19" s="5" customFormat="1" x14ac:dyDescent="0.25">
      <c r="A381">
        <v>2075</v>
      </c>
      <c r="B381" t="s">
        <v>285</v>
      </c>
      <c r="C381">
        <v>0</v>
      </c>
      <c r="D381" t="s">
        <v>469</v>
      </c>
      <c r="E381" t="s">
        <v>74</v>
      </c>
      <c r="F381"/>
      <c r="G381"/>
      <c r="H381"/>
      <c r="I381"/>
      <c r="J381"/>
      <c r="K381"/>
      <c r="L381"/>
      <c r="M381"/>
      <c r="N381">
        <v>0.21</v>
      </c>
      <c r="O381">
        <v>2075</v>
      </c>
      <c r="P381">
        <v>0</v>
      </c>
      <c r="Q381" s="24">
        <f>LOG10(Table14[[#This Row],[IFNa2]])</f>
        <v>-0.6777807052660807</v>
      </c>
      <c r="R381"/>
      <c r="S381" s="23" t="e">
        <f>LOG10(Table14[[#This Row],[Viral Copy '#]])</f>
        <v>#NUM!</v>
      </c>
    </row>
    <row r="382" spans="1:19" s="5" customFormat="1" x14ac:dyDescent="0.25">
      <c r="A382">
        <v>2076</v>
      </c>
      <c r="B382" t="s">
        <v>286</v>
      </c>
      <c r="C382">
        <v>0</v>
      </c>
      <c r="D382" t="s">
        <v>469</v>
      </c>
      <c r="E382" t="s">
        <v>74</v>
      </c>
      <c r="F382"/>
      <c r="G382"/>
      <c r="H382"/>
      <c r="I382"/>
      <c r="J382"/>
      <c r="K382"/>
      <c r="L382"/>
      <c r="M382"/>
      <c r="N382">
        <v>0.21</v>
      </c>
      <c r="O382">
        <v>2076</v>
      </c>
      <c r="P382">
        <v>0</v>
      </c>
      <c r="Q382" s="24">
        <f>LOG10(Table14[[#This Row],[IFNa2]])</f>
        <v>-0.6777807052660807</v>
      </c>
      <c r="R382"/>
      <c r="S382" s="23" t="e">
        <f>LOG10(Table14[[#This Row],[Viral Copy '#]])</f>
        <v>#NUM!</v>
      </c>
    </row>
    <row r="383" spans="1:19" s="5" customFormat="1" x14ac:dyDescent="0.25">
      <c r="A383">
        <v>2077</v>
      </c>
      <c r="B383" t="s">
        <v>287</v>
      </c>
      <c r="C383">
        <v>0</v>
      </c>
      <c r="D383" t="s">
        <v>469</v>
      </c>
      <c r="E383" t="s">
        <v>74</v>
      </c>
      <c r="F383"/>
      <c r="G383"/>
      <c r="H383"/>
      <c r="I383"/>
      <c r="J383"/>
      <c r="K383"/>
      <c r="L383"/>
      <c r="M383"/>
      <c r="N383">
        <v>1</v>
      </c>
      <c r="O383">
        <v>2077</v>
      </c>
      <c r="P383">
        <v>0</v>
      </c>
      <c r="Q383" s="24">
        <f>LOG10(Table14[[#This Row],[IFNa2]])</f>
        <v>0</v>
      </c>
      <c r="R383"/>
      <c r="S383" s="23" t="e">
        <f>LOG10(Table14[[#This Row],[Viral Copy '#]])</f>
        <v>#NUM!</v>
      </c>
    </row>
    <row r="384" spans="1:19" s="5" customFormat="1" x14ac:dyDescent="0.25">
      <c r="A384">
        <v>2078</v>
      </c>
      <c r="B384" t="s">
        <v>288</v>
      </c>
      <c r="C384">
        <v>0</v>
      </c>
      <c r="D384" t="s">
        <v>469</v>
      </c>
      <c r="E384" t="s">
        <v>74</v>
      </c>
      <c r="F384">
        <v>2078</v>
      </c>
      <c r="G384"/>
      <c r="H384">
        <v>0</v>
      </c>
      <c r="I384">
        <v>0</v>
      </c>
      <c r="J384">
        <v>4632.440755208333</v>
      </c>
      <c r="K384">
        <v>4</v>
      </c>
      <c r="L384" t="s">
        <v>486</v>
      </c>
      <c r="M384" t="s">
        <v>482</v>
      </c>
      <c r="N384">
        <v>23.2</v>
      </c>
      <c r="O384">
        <v>2078</v>
      </c>
      <c r="P384">
        <v>0</v>
      </c>
      <c r="Q384" s="24">
        <f>LOG10(Table14[[#This Row],[IFNa2]])</f>
        <v>1.3654879848908996</v>
      </c>
      <c r="R384">
        <v>0</v>
      </c>
      <c r="S384" s="23">
        <f>LOG10(Table14[[#This Row],[Viral Copy '#]])</f>
        <v>3.6658098737868055</v>
      </c>
    </row>
    <row r="385" spans="1:19" s="5" customFormat="1" x14ac:dyDescent="0.25">
      <c r="A385">
        <v>2078</v>
      </c>
      <c r="B385" t="s">
        <v>288</v>
      </c>
      <c r="C385">
        <v>3</v>
      </c>
      <c r="D385" t="s">
        <v>469</v>
      </c>
      <c r="E385" t="s">
        <v>74</v>
      </c>
      <c r="F385">
        <v>2078</v>
      </c>
      <c r="G385"/>
      <c r="H385">
        <v>3</v>
      </c>
      <c r="I385">
        <v>3</v>
      </c>
      <c r="J385">
        <v>58.000140508015953</v>
      </c>
      <c r="K385">
        <v>4</v>
      </c>
      <c r="L385" t="s">
        <v>486</v>
      </c>
      <c r="M385" t="s">
        <v>482</v>
      </c>
      <c r="N385">
        <v>176</v>
      </c>
      <c r="O385">
        <v>2078</v>
      </c>
      <c r="P385">
        <v>3</v>
      </c>
      <c r="Q385" s="24">
        <f>LOG10(Table14[[#This Row],[IFNa2]])</f>
        <v>2.2455126678141499</v>
      </c>
      <c r="R385">
        <v>3</v>
      </c>
      <c r="S385" s="23">
        <f>LOG10(Table14[[#This Row],[Viral Copy '#]])</f>
        <v>1.7634290456626283</v>
      </c>
    </row>
    <row r="386" spans="1:19" s="5" customFormat="1" x14ac:dyDescent="0.25">
      <c r="A386">
        <v>2078</v>
      </c>
      <c r="B386" t="s">
        <v>288</v>
      </c>
      <c r="C386">
        <v>7</v>
      </c>
      <c r="D386" t="s">
        <v>469</v>
      </c>
      <c r="E386" t="s">
        <v>74</v>
      </c>
      <c r="F386"/>
      <c r="G386"/>
      <c r="H386"/>
      <c r="I386"/>
      <c r="J386">
        <v>0</v>
      </c>
      <c r="K386"/>
      <c r="L386"/>
      <c r="M386" t="s">
        <v>482</v>
      </c>
      <c r="N386">
        <v>0.21</v>
      </c>
      <c r="O386">
        <v>2078</v>
      </c>
      <c r="P386">
        <v>7</v>
      </c>
      <c r="Q386" s="24">
        <f>LOG10(Table14[[#This Row],[IFNa2]])</f>
        <v>-0.6777807052660807</v>
      </c>
      <c r="R386"/>
      <c r="S386" s="23">
        <v>0</v>
      </c>
    </row>
    <row r="387" spans="1:19" s="5" customFormat="1" x14ac:dyDescent="0.25">
      <c r="A387">
        <v>2078</v>
      </c>
      <c r="B387" t="s">
        <v>288</v>
      </c>
      <c r="C387">
        <v>10</v>
      </c>
      <c r="D387" t="s">
        <v>469</v>
      </c>
      <c r="E387" t="s">
        <v>74</v>
      </c>
      <c r="F387"/>
      <c r="G387"/>
      <c r="H387"/>
      <c r="I387"/>
      <c r="J387">
        <v>0</v>
      </c>
      <c r="K387"/>
      <c r="L387"/>
      <c r="M387" t="s">
        <v>482</v>
      </c>
      <c r="N387">
        <v>0.21</v>
      </c>
      <c r="O387">
        <v>2078</v>
      </c>
      <c r="P387">
        <v>10</v>
      </c>
      <c r="Q387" s="24">
        <f>LOG10(Table14[[#This Row],[IFNa2]])</f>
        <v>-0.6777807052660807</v>
      </c>
      <c r="R387"/>
      <c r="S387" s="23">
        <v>0</v>
      </c>
    </row>
    <row r="388" spans="1:19" s="5" customFormat="1" x14ac:dyDescent="0.25">
      <c r="A388">
        <v>2078</v>
      </c>
      <c r="B388" t="s">
        <v>288</v>
      </c>
      <c r="C388">
        <v>30</v>
      </c>
      <c r="D388" t="s">
        <v>469</v>
      </c>
      <c r="E388" t="s">
        <v>74</v>
      </c>
      <c r="F388"/>
      <c r="G388"/>
      <c r="H388"/>
      <c r="I388"/>
      <c r="J388">
        <v>0</v>
      </c>
      <c r="K388"/>
      <c r="L388"/>
      <c r="M388" t="s">
        <v>482</v>
      </c>
      <c r="N388">
        <v>0.21</v>
      </c>
      <c r="O388">
        <v>2078</v>
      </c>
      <c r="P388">
        <v>30</v>
      </c>
      <c r="Q388" s="24">
        <f>LOG10(Table14[[#This Row],[IFNa2]])</f>
        <v>-0.6777807052660807</v>
      </c>
      <c r="R388"/>
      <c r="S388" s="23">
        <v>0</v>
      </c>
    </row>
    <row r="389" spans="1:19" s="5" customFormat="1" x14ac:dyDescent="0.25">
      <c r="A389">
        <v>2079</v>
      </c>
      <c r="B389" t="s">
        <v>289</v>
      </c>
      <c r="C389">
        <v>0</v>
      </c>
      <c r="D389" t="s">
        <v>469</v>
      </c>
      <c r="E389" t="s">
        <v>74</v>
      </c>
      <c r="F389">
        <v>2079</v>
      </c>
      <c r="G389"/>
      <c r="H389">
        <v>0</v>
      </c>
      <c r="I389">
        <v>0</v>
      </c>
      <c r="J389">
        <v>622.62054443359375</v>
      </c>
      <c r="K389">
        <v>11</v>
      </c>
      <c r="L389" t="s">
        <v>486</v>
      </c>
      <c r="M389" s="19" t="s">
        <v>482</v>
      </c>
      <c r="N389">
        <v>63.62</v>
      </c>
      <c r="O389">
        <v>2079</v>
      </c>
      <c r="P389">
        <v>0</v>
      </c>
      <c r="Q389" s="24">
        <f>LOG10(Table14[[#This Row],[IFNa2]])</f>
        <v>1.8035936647713446</v>
      </c>
      <c r="R389">
        <v>0</v>
      </c>
      <c r="S389" s="23">
        <f>LOG10(Table14[[#This Row],[Viral Copy '#]])</f>
        <v>2.7942234468748262</v>
      </c>
    </row>
    <row r="390" spans="1:19" s="5" customFormat="1" x14ac:dyDescent="0.25">
      <c r="A390">
        <v>2079</v>
      </c>
      <c r="B390" t="s">
        <v>289</v>
      </c>
      <c r="C390">
        <v>3</v>
      </c>
      <c r="D390" t="s">
        <v>469</v>
      </c>
      <c r="E390" t="s">
        <v>74</v>
      </c>
      <c r="F390">
        <v>2079</v>
      </c>
      <c r="G390"/>
      <c r="H390">
        <v>3</v>
      </c>
      <c r="I390">
        <v>3</v>
      </c>
      <c r="J390">
        <v>165.76869455973306</v>
      </c>
      <c r="K390">
        <v>11</v>
      </c>
      <c r="L390" t="s">
        <v>486</v>
      </c>
      <c r="M390" s="20" t="s">
        <v>482</v>
      </c>
      <c r="N390">
        <v>8.6300000000000008</v>
      </c>
      <c r="O390">
        <v>2079</v>
      </c>
      <c r="P390">
        <v>3</v>
      </c>
      <c r="Q390" s="24">
        <f>LOG10(Table14[[#This Row],[IFNa2]])</f>
        <v>0.93601079571520962</v>
      </c>
      <c r="R390">
        <v>3</v>
      </c>
      <c r="S390" s="23">
        <f>LOG10(Table14[[#This Row],[Viral Copy '#]])</f>
        <v>2.2195025173863709</v>
      </c>
    </row>
    <row r="391" spans="1:19" s="5" customFormat="1" x14ac:dyDescent="0.25">
      <c r="A391">
        <v>2079</v>
      </c>
      <c r="B391" t="s">
        <v>289</v>
      </c>
      <c r="C391">
        <v>7</v>
      </c>
      <c r="D391" t="s">
        <v>469</v>
      </c>
      <c r="E391" t="s">
        <v>74</v>
      </c>
      <c r="F391">
        <v>2079</v>
      </c>
      <c r="G391"/>
      <c r="H391">
        <v>7</v>
      </c>
      <c r="I391">
        <v>7</v>
      </c>
      <c r="J391">
        <v>65.480715433756515</v>
      </c>
      <c r="K391">
        <v>11</v>
      </c>
      <c r="L391" t="s">
        <v>486</v>
      </c>
      <c r="M391" s="19" t="s">
        <v>482</v>
      </c>
      <c r="N391">
        <v>13.05</v>
      </c>
      <c r="O391">
        <v>2079</v>
      </c>
      <c r="P391">
        <v>7</v>
      </c>
      <c r="Q391" s="24">
        <f>LOG10(Table14[[#This Row],[IFNa2]])</f>
        <v>1.1156105116742998</v>
      </c>
      <c r="R391">
        <v>7</v>
      </c>
      <c r="S391" s="23">
        <f>LOG10(Table14[[#This Row],[Viral Copy '#]])</f>
        <v>1.8161134158106924</v>
      </c>
    </row>
    <row r="392" spans="1:19" s="5" customFormat="1" x14ac:dyDescent="0.25">
      <c r="A392">
        <v>2079</v>
      </c>
      <c r="B392" t="s">
        <v>289</v>
      </c>
      <c r="C392">
        <v>10</v>
      </c>
      <c r="D392" t="s">
        <v>469</v>
      </c>
      <c r="E392" t="s">
        <v>74</v>
      </c>
      <c r="F392">
        <v>2079</v>
      </c>
      <c r="G392"/>
      <c r="H392">
        <v>10</v>
      </c>
      <c r="I392">
        <v>10</v>
      </c>
      <c r="J392">
        <v>2.088170369466146</v>
      </c>
      <c r="K392">
        <v>11</v>
      </c>
      <c r="L392" t="s">
        <v>486</v>
      </c>
      <c r="M392" s="20" t="s">
        <v>482</v>
      </c>
      <c r="N392">
        <v>13.19</v>
      </c>
      <c r="O392">
        <v>2079</v>
      </c>
      <c r="P392">
        <v>10</v>
      </c>
      <c r="Q392" s="24">
        <f>LOG10(Table14[[#This Row],[IFNa2]])</f>
        <v>1.1202447955463652</v>
      </c>
      <c r="R392">
        <v>10</v>
      </c>
      <c r="S392" s="23">
        <f>LOG10(Table14[[#This Row],[Viral Copy '#]])</f>
        <v>0.31976592895694095</v>
      </c>
    </row>
    <row r="393" spans="1:19" s="5" customFormat="1" x14ac:dyDescent="0.25">
      <c r="A393">
        <v>2079</v>
      </c>
      <c r="B393" t="s">
        <v>289</v>
      </c>
      <c r="C393">
        <v>30</v>
      </c>
      <c r="D393" t="s">
        <v>469</v>
      </c>
      <c r="E393" t="s">
        <v>74</v>
      </c>
      <c r="F393"/>
      <c r="G393"/>
      <c r="H393"/>
      <c r="I393"/>
      <c r="J393">
        <v>0</v>
      </c>
      <c r="K393"/>
      <c r="L393"/>
      <c r="M393" s="19" t="s">
        <v>482</v>
      </c>
      <c r="N393">
        <v>16.07</v>
      </c>
      <c r="O393">
        <v>2079</v>
      </c>
      <c r="P393">
        <v>30</v>
      </c>
      <c r="Q393" s="24">
        <f>LOG10(Table14[[#This Row],[IFNa2]])</f>
        <v>1.2060158767633447</v>
      </c>
      <c r="R393"/>
      <c r="S393" s="23">
        <v>0</v>
      </c>
    </row>
    <row r="394" spans="1:19" s="5" customFormat="1" x14ac:dyDescent="0.25">
      <c r="A394">
        <v>2080</v>
      </c>
      <c r="B394" t="s">
        <v>290</v>
      </c>
      <c r="C394">
        <v>0</v>
      </c>
      <c r="D394" t="s">
        <v>469</v>
      </c>
      <c r="E394" t="s">
        <v>74</v>
      </c>
      <c r="F394">
        <v>2080</v>
      </c>
      <c r="G394" t="s">
        <v>490</v>
      </c>
      <c r="H394">
        <v>0</v>
      </c>
      <c r="I394">
        <v>0</v>
      </c>
      <c r="J394">
        <v>2034.9443766276042</v>
      </c>
      <c r="K394">
        <v>4</v>
      </c>
      <c r="L394" t="s">
        <v>486</v>
      </c>
      <c r="M394" t="s">
        <v>483</v>
      </c>
      <c r="N394">
        <v>3.65</v>
      </c>
      <c r="O394">
        <v>2080</v>
      </c>
      <c r="P394">
        <v>0</v>
      </c>
      <c r="Q394" s="24">
        <f>LOG10(Table14[[#This Row],[IFNa2]])</f>
        <v>0.56229286445647475</v>
      </c>
      <c r="R394">
        <v>0</v>
      </c>
      <c r="S394" s="23">
        <f>LOG10(Table14[[#This Row],[Viral Copy '#]])</f>
        <v>3.3085525426748275</v>
      </c>
    </row>
    <row r="395" spans="1:19" s="5" customFormat="1" x14ac:dyDescent="0.25">
      <c r="A395">
        <v>2080</v>
      </c>
      <c r="B395" t="s">
        <v>290</v>
      </c>
      <c r="C395">
        <v>10</v>
      </c>
      <c r="D395" t="s">
        <v>469</v>
      </c>
      <c r="E395" t="s">
        <v>74</v>
      </c>
      <c r="F395">
        <v>2080</v>
      </c>
      <c r="G395" t="s">
        <v>490</v>
      </c>
      <c r="H395">
        <v>3</v>
      </c>
      <c r="I395">
        <v>3</v>
      </c>
      <c r="J395">
        <v>1.2087314923604329</v>
      </c>
      <c r="K395">
        <v>4</v>
      </c>
      <c r="L395" t="s">
        <v>486</v>
      </c>
      <c r="M395" t="s">
        <v>483</v>
      </c>
      <c r="N395">
        <v>0.21</v>
      </c>
      <c r="O395">
        <v>2080</v>
      </c>
      <c r="P395">
        <v>10</v>
      </c>
      <c r="Q395" s="24">
        <f>LOG10(Table14[[#This Row],[IFNa2]])</f>
        <v>-0.6777807052660807</v>
      </c>
      <c r="R395">
        <v>3</v>
      </c>
      <c r="S395" s="23">
        <f>LOG10(Table14[[#This Row],[Viral Copy '#]])</f>
        <v>8.2329837389074748E-2</v>
      </c>
    </row>
    <row r="396" spans="1:19" s="5" customFormat="1" x14ac:dyDescent="0.25">
      <c r="A396">
        <v>2080</v>
      </c>
      <c r="B396" t="s">
        <v>290</v>
      </c>
      <c r="C396">
        <v>21</v>
      </c>
      <c r="D396" t="s">
        <v>469</v>
      </c>
      <c r="E396" t="s">
        <v>74</v>
      </c>
      <c r="F396"/>
      <c r="G396"/>
      <c r="H396"/>
      <c r="I396"/>
      <c r="J396"/>
      <c r="K396"/>
      <c r="L396"/>
      <c r="M396" t="s">
        <v>483</v>
      </c>
      <c r="N396">
        <v>0.21</v>
      </c>
      <c r="O396">
        <v>2080</v>
      </c>
      <c r="P396">
        <v>21</v>
      </c>
      <c r="Q396" s="24">
        <f>LOG10(Table14[[#This Row],[IFNa2]])</f>
        <v>-0.6777807052660807</v>
      </c>
      <c r="R396"/>
      <c r="S396" s="23" t="e">
        <f>LOG10(Table14[[#This Row],[Viral Copy '#]])</f>
        <v>#NUM!</v>
      </c>
    </row>
    <row r="397" spans="1:19" s="5" customFormat="1" x14ac:dyDescent="0.25">
      <c r="A397">
        <v>2080</v>
      </c>
      <c r="B397" t="s">
        <v>290</v>
      </c>
      <c r="C397">
        <v>38</v>
      </c>
      <c r="D397" t="s">
        <v>469</v>
      </c>
      <c r="E397" t="s">
        <v>74</v>
      </c>
      <c r="F397"/>
      <c r="G397"/>
      <c r="H397"/>
      <c r="I397"/>
      <c r="J397"/>
      <c r="K397"/>
      <c r="L397"/>
      <c r="M397" t="s">
        <v>483</v>
      </c>
      <c r="N397">
        <v>2.33</v>
      </c>
      <c r="O397">
        <v>2080</v>
      </c>
      <c r="P397">
        <v>38</v>
      </c>
      <c r="Q397" s="24">
        <f>LOG10(Table14[[#This Row],[IFNa2]])</f>
        <v>0.36735592102601899</v>
      </c>
      <c r="R397"/>
      <c r="S397" s="23" t="e">
        <f>LOG10(Table14[[#This Row],[Viral Copy '#]])</f>
        <v>#NUM!</v>
      </c>
    </row>
    <row r="398" spans="1:19" s="5" customFormat="1" x14ac:dyDescent="0.25">
      <c r="A398">
        <v>2081</v>
      </c>
      <c r="B398" t="s">
        <v>291</v>
      </c>
      <c r="C398">
        <v>30</v>
      </c>
      <c r="D398" t="s">
        <v>469</v>
      </c>
      <c r="E398" t="s">
        <v>74</v>
      </c>
      <c r="F398"/>
      <c r="G398"/>
      <c r="H398"/>
      <c r="I398"/>
      <c r="J398"/>
      <c r="K398"/>
      <c r="L398"/>
      <c r="M398"/>
      <c r="N398">
        <v>0.57999999999999996</v>
      </c>
      <c r="O398">
        <v>2081</v>
      </c>
      <c r="P398">
        <v>30</v>
      </c>
      <c r="Q398" s="24">
        <f>LOG10(Table14[[#This Row],[IFNa2]])</f>
        <v>-0.23657200643706275</v>
      </c>
      <c r="R398"/>
      <c r="S398" s="23" t="e">
        <f>LOG10(Table14[[#This Row],[Viral Copy '#]])</f>
        <v>#NUM!</v>
      </c>
    </row>
    <row r="399" spans="1:19" s="5" customFormat="1" x14ac:dyDescent="0.25">
      <c r="A399">
        <v>2082</v>
      </c>
      <c r="B399" t="s">
        <v>292</v>
      </c>
      <c r="C399">
        <v>0</v>
      </c>
      <c r="D399" t="s">
        <v>469</v>
      </c>
      <c r="E399" t="s">
        <v>74</v>
      </c>
      <c r="F399">
        <v>2082</v>
      </c>
      <c r="G399" t="s">
        <v>490</v>
      </c>
      <c r="H399">
        <v>0</v>
      </c>
      <c r="I399">
        <v>0</v>
      </c>
      <c r="J399">
        <v>3.3859919706980386</v>
      </c>
      <c r="K399">
        <v>4</v>
      </c>
      <c r="L399" t="s">
        <v>486</v>
      </c>
      <c r="M399" t="s">
        <v>483</v>
      </c>
      <c r="N399">
        <v>0.21</v>
      </c>
      <c r="O399">
        <v>2082</v>
      </c>
      <c r="P399">
        <v>0</v>
      </c>
      <c r="Q399" s="24">
        <f>LOG10(Table14[[#This Row],[IFNa2]])</f>
        <v>-0.6777807052660807</v>
      </c>
      <c r="R399">
        <v>0</v>
      </c>
      <c r="S399" s="23">
        <f>LOG10(Table14[[#This Row],[Viral Copy '#]])</f>
        <v>0.52968592391890879</v>
      </c>
    </row>
    <row r="400" spans="1:19" s="5" customFormat="1" x14ac:dyDescent="0.25">
      <c r="A400">
        <v>2082</v>
      </c>
      <c r="B400" t="s">
        <v>292</v>
      </c>
      <c r="C400">
        <v>30</v>
      </c>
      <c r="D400" t="s">
        <v>469</v>
      </c>
      <c r="E400" t="s">
        <v>74</v>
      </c>
      <c r="F400">
        <v>2082</v>
      </c>
      <c r="G400" t="s">
        <v>490</v>
      </c>
      <c r="H400">
        <v>3</v>
      </c>
      <c r="I400">
        <v>3</v>
      </c>
      <c r="J400">
        <v>10.899273554484049</v>
      </c>
      <c r="K400">
        <v>4</v>
      </c>
      <c r="L400" t="s">
        <v>486</v>
      </c>
      <c r="M400" t="s">
        <v>483</v>
      </c>
      <c r="N400">
        <v>0.21</v>
      </c>
      <c r="O400">
        <v>2082</v>
      </c>
      <c r="P400">
        <v>30</v>
      </c>
      <c r="Q400" s="24">
        <f>LOG10(Table14[[#This Row],[IFNa2]])</f>
        <v>-0.6777807052660807</v>
      </c>
      <c r="R400">
        <v>3</v>
      </c>
      <c r="S400" s="23">
        <f>LOG10(Table14[[#This Row],[Viral Copy '#]])</f>
        <v>1.0373975528220343</v>
      </c>
    </row>
    <row r="401" spans="1:19" s="5" customFormat="1" x14ac:dyDescent="0.25">
      <c r="A401">
        <v>2083</v>
      </c>
      <c r="B401" t="s">
        <v>293</v>
      </c>
      <c r="C401">
        <v>0</v>
      </c>
      <c r="D401" t="s">
        <v>469</v>
      </c>
      <c r="E401" t="s">
        <v>74</v>
      </c>
      <c r="F401">
        <v>2083</v>
      </c>
      <c r="G401"/>
      <c r="H401">
        <v>0</v>
      </c>
      <c r="I401">
        <v>0</v>
      </c>
      <c r="J401">
        <v>135.87322489420572</v>
      </c>
      <c r="K401">
        <v>29</v>
      </c>
      <c r="L401" t="s">
        <v>486</v>
      </c>
      <c r="M401" t="s">
        <v>482</v>
      </c>
      <c r="N401">
        <v>0.21</v>
      </c>
      <c r="O401">
        <v>2083</v>
      </c>
      <c r="P401">
        <v>0</v>
      </c>
      <c r="Q401" s="24">
        <f>LOG10(Table14[[#This Row],[IFNa2]])</f>
        <v>-0.6777807052660807</v>
      </c>
      <c r="R401">
        <v>0</v>
      </c>
      <c r="S401" s="23">
        <f>LOG10(Table14[[#This Row],[Viral Copy '#]])</f>
        <v>2.1331338833229654</v>
      </c>
    </row>
    <row r="402" spans="1:19" s="5" customFormat="1" x14ac:dyDescent="0.25">
      <c r="A402">
        <v>2083</v>
      </c>
      <c r="B402" t="s">
        <v>293</v>
      </c>
      <c r="C402">
        <v>2</v>
      </c>
      <c r="D402" t="s">
        <v>469</v>
      </c>
      <c r="E402" t="s">
        <v>74</v>
      </c>
      <c r="F402">
        <v>2083</v>
      </c>
      <c r="G402"/>
      <c r="H402">
        <v>2</v>
      </c>
      <c r="I402">
        <v>3</v>
      </c>
      <c r="J402">
        <v>10.690024375915527</v>
      </c>
      <c r="K402">
        <v>29</v>
      </c>
      <c r="L402" t="s">
        <v>486</v>
      </c>
      <c r="M402" t="s">
        <v>482</v>
      </c>
      <c r="N402">
        <v>0.21</v>
      </c>
      <c r="O402">
        <v>2083</v>
      </c>
      <c r="P402">
        <v>2</v>
      </c>
      <c r="Q402" s="24">
        <f>LOG10(Table14[[#This Row],[IFNa2]])</f>
        <v>-0.6777807052660807</v>
      </c>
      <c r="R402">
        <v>2</v>
      </c>
      <c r="S402" s="23">
        <f>LOG10(Table14[[#This Row],[Viral Copy '#]])</f>
        <v>1.0289786955093894</v>
      </c>
    </row>
    <row r="403" spans="1:19" s="5" customFormat="1" x14ac:dyDescent="0.25">
      <c r="A403">
        <v>2083</v>
      </c>
      <c r="B403" t="s">
        <v>293</v>
      </c>
      <c r="C403">
        <v>7</v>
      </c>
      <c r="D403" t="s">
        <v>469</v>
      </c>
      <c r="E403" t="s">
        <v>74</v>
      </c>
      <c r="F403">
        <v>2083</v>
      </c>
      <c r="G403"/>
      <c r="H403">
        <v>7</v>
      </c>
      <c r="I403">
        <v>7</v>
      </c>
      <c r="J403">
        <v>92.246924082438156</v>
      </c>
      <c r="K403">
        <v>29</v>
      </c>
      <c r="L403" t="s">
        <v>486</v>
      </c>
      <c r="M403" t="s">
        <v>482</v>
      </c>
      <c r="N403">
        <v>0.21</v>
      </c>
      <c r="O403">
        <v>2083</v>
      </c>
      <c r="P403">
        <v>7</v>
      </c>
      <c r="Q403" s="24">
        <f>LOG10(Table14[[#This Row],[IFNa2]])</f>
        <v>-0.6777807052660807</v>
      </c>
      <c r="R403">
        <v>7</v>
      </c>
      <c r="S403" s="23">
        <f>LOG10(Table14[[#This Row],[Viral Copy '#]])</f>
        <v>1.9649518937872468</v>
      </c>
    </row>
    <row r="404" spans="1:19" s="5" customFormat="1" x14ac:dyDescent="0.25">
      <c r="A404">
        <v>2083</v>
      </c>
      <c r="B404" t="s">
        <v>293</v>
      </c>
      <c r="C404">
        <v>28</v>
      </c>
      <c r="D404" t="s">
        <v>469</v>
      </c>
      <c r="E404" t="s">
        <v>74</v>
      </c>
      <c r="F404">
        <v>2083</v>
      </c>
      <c r="G404"/>
      <c r="H404">
        <v>28</v>
      </c>
      <c r="I404" t="s">
        <v>489</v>
      </c>
      <c r="J404">
        <v>42.512615839640297</v>
      </c>
      <c r="K404">
        <v>29</v>
      </c>
      <c r="L404" t="s">
        <v>486</v>
      </c>
      <c r="M404" t="s">
        <v>482</v>
      </c>
      <c r="N404">
        <v>0.21</v>
      </c>
      <c r="O404">
        <v>2083</v>
      </c>
      <c r="P404">
        <v>28</v>
      </c>
      <c r="Q404" s="24">
        <f>LOG10(Table14[[#This Row],[IFNa2]])</f>
        <v>-0.6777807052660807</v>
      </c>
      <c r="R404">
        <v>28</v>
      </c>
      <c r="S404" s="23">
        <f>LOG10(Table14[[#This Row],[Viral Copy '#]])</f>
        <v>1.6285178283209143</v>
      </c>
    </row>
    <row r="405" spans="1:19" s="5" customFormat="1" x14ac:dyDescent="0.25">
      <c r="A405">
        <v>2084</v>
      </c>
      <c r="B405" t="s">
        <v>294</v>
      </c>
      <c r="C405">
        <v>0</v>
      </c>
      <c r="D405" t="s">
        <v>469</v>
      </c>
      <c r="E405" t="s">
        <v>74</v>
      </c>
      <c r="F405">
        <v>2084</v>
      </c>
      <c r="G405">
        <v>2083</v>
      </c>
      <c r="H405">
        <v>0</v>
      </c>
      <c r="I405">
        <v>0</v>
      </c>
      <c r="J405">
        <v>125.03360748291016</v>
      </c>
      <c r="K405">
        <v>3</v>
      </c>
      <c r="L405" t="s">
        <v>486</v>
      </c>
      <c r="M405" t="s">
        <v>483</v>
      </c>
      <c r="N405">
        <v>0.21</v>
      </c>
      <c r="O405">
        <v>2084</v>
      </c>
      <c r="P405">
        <v>0</v>
      </c>
      <c r="Q405" s="24">
        <f>LOG10(Table14[[#This Row],[IFNa2]])</f>
        <v>-0.6777807052660807</v>
      </c>
      <c r="R405">
        <v>0</v>
      </c>
      <c r="S405" s="23">
        <f>LOG10(Table14[[#This Row],[Viral Copy '#]])</f>
        <v>2.0970267616692735</v>
      </c>
    </row>
    <row r="406" spans="1:19" s="5" customFormat="1" x14ac:dyDescent="0.25">
      <c r="A406">
        <v>2084</v>
      </c>
      <c r="B406" t="s">
        <v>294</v>
      </c>
      <c r="C406">
        <v>7</v>
      </c>
      <c r="D406" t="s">
        <v>469</v>
      </c>
      <c r="E406" t="s">
        <v>74</v>
      </c>
      <c r="F406">
        <v>2084</v>
      </c>
      <c r="G406">
        <v>2083</v>
      </c>
      <c r="H406">
        <v>2</v>
      </c>
      <c r="I406">
        <v>3</v>
      </c>
      <c r="J406">
        <v>8.6131677627563477</v>
      </c>
      <c r="K406">
        <v>3</v>
      </c>
      <c r="L406" t="s">
        <v>486</v>
      </c>
      <c r="M406" t="s">
        <v>483</v>
      </c>
      <c r="N406">
        <v>0.21</v>
      </c>
      <c r="O406">
        <v>2084</v>
      </c>
      <c r="P406">
        <v>7</v>
      </c>
      <c r="Q406" s="24">
        <f>LOG10(Table14[[#This Row],[IFNa2]])</f>
        <v>-0.6777807052660807</v>
      </c>
      <c r="R406">
        <v>2</v>
      </c>
      <c r="S406" s="23">
        <f>LOG10(Table14[[#This Row],[Viral Copy '#]])</f>
        <v>0.93516290625829046</v>
      </c>
    </row>
    <row r="407" spans="1:19" s="5" customFormat="1" x14ac:dyDescent="0.25">
      <c r="A407">
        <v>2084</v>
      </c>
      <c r="B407" t="s">
        <v>294</v>
      </c>
      <c r="C407">
        <v>14</v>
      </c>
      <c r="D407" t="s">
        <v>469</v>
      </c>
      <c r="E407" t="s">
        <v>74</v>
      </c>
      <c r="F407"/>
      <c r="G407"/>
      <c r="H407"/>
      <c r="I407"/>
      <c r="J407">
        <v>0</v>
      </c>
      <c r="K407"/>
      <c r="L407"/>
      <c r="M407" t="s">
        <v>483</v>
      </c>
      <c r="N407">
        <v>0.21</v>
      </c>
      <c r="O407">
        <v>2084</v>
      </c>
      <c r="P407">
        <v>14</v>
      </c>
      <c r="Q407" s="24">
        <f>LOG10(Table14[[#This Row],[IFNa2]])</f>
        <v>-0.6777807052660807</v>
      </c>
      <c r="R407"/>
      <c r="S407" s="23">
        <v>0</v>
      </c>
    </row>
    <row r="408" spans="1:19" s="5" customFormat="1" x14ac:dyDescent="0.25">
      <c r="A408">
        <v>2085</v>
      </c>
      <c r="B408" t="s">
        <v>295</v>
      </c>
      <c r="C408">
        <v>0</v>
      </c>
      <c r="D408" t="s">
        <v>469</v>
      </c>
      <c r="E408" t="s">
        <v>74</v>
      </c>
      <c r="F408" s="17">
        <v>2085</v>
      </c>
      <c r="G408" s="15"/>
      <c r="H408">
        <v>0</v>
      </c>
      <c r="I408">
        <v>0</v>
      </c>
      <c r="J408">
        <v>857.21978759765625</v>
      </c>
      <c r="K408">
        <v>1</v>
      </c>
      <c r="L408" t="s">
        <v>481</v>
      </c>
      <c r="M408" t="s">
        <v>482</v>
      </c>
      <c r="N408">
        <v>0.21</v>
      </c>
      <c r="O408">
        <v>2085</v>
      </c>
      <c r="P408">
        <v>0</v>
      </c>
      <c r="Q408" s="24">
        <f>LOG10(Table14[[#This Row],[IFNa2]])</f>
        <v>-0.6777807052660807</v>
      </c>
      <c r="R408">
        <v>0</v>
      </c>
      <c r="S408" s="23">
        <f>LOG10(Table14[[#This Row],[Viral Copy '#]])</f>
        <v>2.9330921875042826</v>
      </c>
    </row>
    <row r="409" spans="1:19" s="5" customFormat="1" x14ac:dyDescent="0.25">
      <c r="A409">
        <v>2085</v>
      </c>
      <c r="B409" t="s">
        <v>295</v>
      </c>
      <c r="C409">
        <v>0</v>
      </c>
      <c r="D409" t="s">
        <v>469</v>
      </c>
      <c r="E409" t="s">
        <v>182</v>
      </c>
      <c r="F409"/>
      <c r="G409"/>
      <c r="H409"/>
      <c r="I409"/>
      <c r="J409"/>
      <c r="K409"/>
      <c r="L409"/>
      <c r="M409" t="s">
        <v>482</v>
      </c>
      <c r="N409">
        <v>6.13</v>
      </c>
      <c r="O409">
        <v>2085</v>
      </c>
      <c r="P409">
        <v>0</v>
      </c>
      <c r="Q409" s="24">
        <f>LOG10(Table14[[#This Row],[IFNa2]])</f>
        <v>0.78746047451841505</v>
      </c>
      <c r="R409"/>
      <c r="S409" s="23" t="e">
        <f>LOG10(Table14[[#This Row],[Viral Copy '#]])</f>
        <v>#NUM!</v>
      </c>
    </row>
    <row r="410" spans="1:19" s="5" customFormat="1" x14ac:dyDescent="0.25">
      <c r="A410">
        <v>2085</v>
      </c>
      <c r="B410" t="s">
        <v>295</v>
      </c>
      <c r="C410">
        <v>4</v>
      </c>
      <c r="D410" t="s">
        <v>469</v>
      </c>
      <c r="E410" t="s">
        <v>74</v>
      </c>
      <c r="F410"/>
      <c r="G410"/>
      <c r="H410"/>
      <c r="I410"/>
      <c r="J410">
        <v>0</v>
      </c>
      <c r="K410"/>
      <c r="L410"/>
      <c r="M410" t="s">
        <v>482</v>
      </c>
      <c r="N410">
        <v>16.21</v>
      </c>
      <c r="O410">
        <v>2085</v>
      </c>
      <c r="P410">
        <v>4</v>
      </c>
      <c r="Q410" s="24">
        <f>LOG10(Table14[[#This Row],[IFNa2]])</f>
        <v>1.2097830148485149</v>
      </c>
      <c r="R410"/>
      <c r="S410" s="23">
        <v>0</v>
      </c>
    </row>
    <row r="411" spans="1:19" s="5" customFormat="1" x14ac:dyDescent="0.25">
      <c r="A411">
        <v>2085</v>
      </c>
      <c r="B411" t="s">
        <v>295</v>
      </c>
      <c r="C411">
        <v>7</v>
      </c>
      <c r="D411" t="s">
        <v>469</v>
      </c>
      <c r="E411" t="s">
        <v>74</v>
      </c>
      <c r="F411"/>
      <c r="G411"/>
      <c r="H411"/>
      <c r="I411"/>
      <c r="J411">
        <v>0</v>
      </c>
      <c r="K411"/>
      <c r="L411"/>
      <c r="M411" t="s">
        <v>482</v>
      </c>
      <c r="N411">
        <v>5.59</v>
      </c>
      <c r="O411">
        <v>2085</v>
      </c>
      <c r="P411">
        <v>7</v>
      </c>
      <c r="Q411" s="24">
        <f>LOG10(Table14[[#This Row],[IFNa2]])</f>
        <v>0.74741180788642325</v>
      </c>
      <c r="R411"/>
      <c r="S411" s="23">
        <v>0</v>
      </c>
    </row>
    <row r="412" spans="1:19" s="5" customFormat="1" x14ac:dyDescent="0.25">
      <c r="A412">
        <v>2085</v>
      </c>
      <c r="B412" t="s">
        <v>295</v>
      </c>
      <c r="C412">
        <v>12</v>
      </c>
      <c r="D412" t="s">
        <v>469</v>
      </c>
      <c r="E412" t="s">
        <v>74</v>
      </c>
      <c r="F412"/>
      <c r="G412"/>
      <c r="H412"/>
      <c r="I412"/>
      <c r="J412">
        <v>0</v>
      </c>
      <c r="K412"/>
      <c r="L412"/>
      <c r="M412" t="s">
        <v>482</v>
      </c>
      <c r="N412">
        <v>39.520000000000003</v>
      </c>
      <c r="O412">
        <v>2085</v>
      </c>
      <c r="P412">
        <v>12</v>
      </c>
      <c r="Q412" s="24">
        <f>LOG10(Table14[[#This Row],[IFNa2]])</f>
        <v>1.5968169359155906</v>
      </c>
      <c r="R412"/>
      <c r="S412" s="23">
        <v>0</v>
      </c>
    </row>
    <row r="413" spans="1:19" s="5" customFormat="1" x14ac:dyDescent="0.25">
      <c r="A413">
        <v>2086</v>
      </c>
      <c r="B413" t="s">
        <v>296</v>
      </c>
      <c r="C413">
        <v>0</v>
      </c>
      <c r="D413" t="s">
        <v>469</v>
      </c>
      <c r="E413" t="s">
        <v>74</v>
      </c>
      <c r="F413"/>
      <c r="G413"/>
      <c r="H413"/>
      <c r="I413"/>
      <c r="J413"/>
      <c r="K413"/>
      <c r="L413"/>
      <c r="M413"/>
      <c r="N413">
        <v>0.21</v>
      </c>
      <c r="O413">
        <v>2086</v>
      </c>
      <c r="P413">
        <v>0</v>
      </c>
      <c r="Q413" s="24">
        <f>LOG10(Table14[[#This Row],[IFNa2]])</f>
        <v>-0.6777807052660807</v>
      </c>
      <c r="R413"/>
      <c r="S413" s="23" t="e">
        <f>LOG10(Table14[[#This Row],[Viral Copy '#]])</f>
        <v>#NUM!</v>
      </c>
    </row>
    <row r="414" spans="1:19" s="5" customFormat="1" x14ac:dyDescent="0.25">
      <c r="A414">
        <v>2087</v>
      </c>
      <c r="B414" t="s">
        <v>297</v>
      </c>
      <c r="C414">
        <v>0</v>
      </c>
      <c r="D414" t="s">
        <v>469</v>
      </c>
      <c r="E414" t="s">
        <v>74</v>
      </c>
      <c r="F414"/>
      <c r="G414"/>
      <c r="H414"/>
      <c r="I414"/>
      <c r="J414"/>
      <c r="K414"/>
      <c r="L414"/>
      <c r="M414"/>
      <c r="N414">
        <v>0.21</v>
      </c>
      <c r="O414">
        <v>2087</v>
      </c>
      <c r="P414">
        <v>0</v>
      </c>
      <c r="Q414" s="24">
        <f>LOG10(Table14[[#This Row],[IFNa2]])</f>
        <v>-0.6777807052660807</v>
      </c>
      <c r="R414"/>
      <c r="S414" s="23" t="e">
        <f>LOG10(Table14[[#This Row],[Viral Copy '#]])</f>
        <v>#NUM!</v>
      </c>
    </row>
    <row r="415" spans="1:19" s="5" customFormat="1" x14ac:dyDescent="0.25">
      <c r="A415">
        <v>2088</v>
      </c>
      <c r="B415" t="s">
        <v>298</v>
      </c>
      <c r="C415">
        <v>0</v>
      </c>
      <c r="D415" t="s">
        <v>469</v>
      </c>
      <c r="E415" t="s">
        <v>74</v>
      </c>
      <c r="F415"/>
      <c r="G415"/>
      <c r="H415"/>
      <c r="I415"/>
      <c r="J415"/>
      <c r="K415"/>
      <c r="L415"/>
      <c r="M415"/>
      <c r="N415">
        <v>21.5</v>
      </c>
      <c r="O415">
        <v>2088</v>
      </c>
      <c r="P415">
        <v>0</v>
      </c>
      <c r="Q415" s="24">
        <f>LOG10(Table14[[#This Row],[IFNa2]])</f>
        <v>1.3324384599156054</v>
      </c>
      <c r="R415"/>
      <c r="S415" s="23" t="e">
        <f>LOG10(Table14[[#This Row],[Viral Copy '#]])</f>
        <v>#NUM!</v>
      </c>
    </row>
    <row r="416" spans="1:19" s="5" customFormat="1" x14ac:dyDescent="0.25">
      <c r="A416">
        <v>2088</v>
      </c>
      <c r="B416" t="s">
        <v>298</v>
      </c>
      <c r="C416">
        <v>3</v>
      </c>
      <c r="D416" t="s">
        <v>469</v>
      </c>
      <c r="E416" t="s">
        <v>74</v>
      </c>
      <c r="F416"/>
      <c r="G416"/>
      <c r="H416"/>
      <c r="I416"/>
      <c r="J416"/>
      <c r="K416"/>
      <c r="L416"/>
      <c r="M416"/>
      <c r="N416">
        <v>0.51</v>
      </c>
      <c r="O416">
        <v>2088</v>
      </c>
      <c r="P416">
        <v>3</v>
      </c>
      <c r="Q416" s="24">
        <f>LOG10(Table14[[#This Row],[IFNa2]])</f>
        <v>-0.29242982390206362</v>
      </c>
      <c r="R416"/>
      <c r="S416" s="23" t="e">
        <f>LOG10(Table14[[#This Row],[Viral Copy '#]])</f>
        <v>#NUM!</v>
      </c>
    </row>
    <row r="417" spans="1:19" s="5" customFormat="1" x14ac:dyDescent="0.25">
      <c r="A417">
        <v>2089</v>
      </c>
      <c r="B417" t="s">
        <v>299</v>
      </c>
      <c r="C417">
        <v>0</v>
      </c>
      <c r="D417" t="s">
        <v>469</v>
      </c>
      <c r="E417" t="s">
        <v>74</v>
      </c>
      <c r="F417"/>
      <c r="G417"/>
      <c r="H417"/>
      <c r="I417"/>
      <c r="J417"/>
      <c r="K417"/>
      <c r="L417"/>
      <c r="M417"/>
      <c r="N417">
        <v>0.44</v>
      </c>
      <c r="O417">
        <v>2089</v>
      </c>
      <c r="P417">
        <v>0</v>
      </c>
      <c r="Q417" s="24">
        <f>LOG10(Table14[[#This Row],[IFNa2]])</f>
        <v>-0.35654732351381258</v>
      </c>
      <c r="R417"/>
      <c r="S417" s="23" t="e">
        <f>LOG10(Table14[[#This Row],[Viral Copy '#]])</f>
        <v>#NUM!</v>
      </c>
    </row>
    <row r="418" spans="1:19" s="5" customFormat="1" x14ac:dyDescent="0.25">
      <c r="A418">
        <v>2090</v>
      </c>
      <c r="B418" t="s">
        <v>300</v>
      </c>
      <c r="C418">
        <v>0</v>
      </c>
      <c r="D418" t="s">
        <v>469</v>
      </c>
      <c r="E418" t="s">
        <v>74</v>
      </c>
      <c r="F418">
        <v>2090</v>
      </c>
      <c r="G418"/>
      <c r="H418">
        <v>0</v>
      </c>
      <c r="I418">
        <v>0</v>
      </c>
      <c r="J418">
        <v>537.92253621419275</v>
      </c>
      <c r="K418">
        <v>8</v>
      </c>
      <c r="L418" t="s">
        <v>486</v>
      </c>
      <c r="M418" t="s">
        <v>482</v>
      </c>
      <c r="N418">
        <v>2.2200000000000002</v>
      </c>
      <c r="O418">
        <v>2090</v>
      </c>
      <c r="P418">
        <v>0</v>
      </c>
      <c r="Q418" s="24">
        <f>LOG10(Table14[[#This Row],[IFNa2]])</f>
        <v>0.34635297445063867</v>
      </c>
      <c r="R418">
        <v>0</v>
      </c>
      <c r="S418" s="23">
        <f>LOG10(Table14[[#This Row],[Viral Copy '#]])</f>
        <v>2.7307197393895679</v>
      </c>
    </row>
    <row r="419" spans="1:19" s="5" customFormat="1" x14ac:dyDescent="0.25">
      <c r="A419">
        <v>2090</v>
      </c>
      <c r="B419" t="s">
        <v>300</v>
      </c>
      <c r="C419">
        <v>4</v>
      </c>
      <c r="D419" t="s">
        <v>469</v>
      </c>
      <c r="E419" t="s">
        <v>74</v>
      </c>
      <c r="F419">
        <v>2090</v>
      </c>
      <c r="G419"/>
      <c r="H419">
        <v>4</v>
      </c>
      <c r="I419">
        <v>3</v>
      </c>
      <c r="J419">
        <v>18.524332364400227</v>
      </c>
      <c r="K419">
        <v>8</v>
      </c>
      <c r="L419" t="s">
        <v>486</v>
      </c>
      <c r="M419" t="s">
        <v>482</v>
      </c>
      <c r="N419">
        <v>1.47</v>
      </c>
      <c r="O419">
        <v>2090</v>
      </c>
      <c r="P419">
        <v>4</v>
      </c>
      <c r="Q419" s="24">
        <f>LOG10(Table14[[#This Row],[IFNa2]])</f>
        <v>0.16731733474817609</v>
      </c>
      <c r="R419">
        <v>4</v>
      </c>
      <c r="S419" s="23">
        <f>LOG10(Table14[[#This Row],[Viral Copy '#]])</f>
        <v>1.2677425645227884</v>
      </c>
    </row>
    <row r="420" spans="1:19" s="5" customFormat="1" x14ac:dyDescent="0.25">
      <c r="A420">
        <v>2090</v>
      </c>
      <c r="B420" t="s">
        <v>300</v>
      </c>
      <c r="C420">
        <v>7</v>
      </c>
      <c r="D420" t="s">
        <v>469</v>
      </c>
      <c r="E420" t="s">
        <v>74</v>
      </c>
      <c r="F420">
        <v>2090</v>
      </c>
      <c r="G420"/>
      <c r="H420">
        <v>7</v>
      </c>
      <c r="I420">
        <v>7</v>
      </c>
      <c r="J420">
        <v>11.875096003214518</v>
      </c>
      <c r="K420">
        <v>8</v>
      </c>
      <c r="L420" t="s">
        <v>486</v>
      </c>
      <c r="M420" t="s">
        <v>482</v>
      </c>
      <c r="N420">
        <v>1.0900000000000001</v>
      </c>
      <c r="O420">
        <v>2090</v>
      </c>
      <c r="P420">
        <v>7</v>
      </c>
      <c r="Q420" s="24">
        <f>LOG10(Table14[[#This Row],[IFNa2]])</f>
        <v>3.7426497940623665E-2</v>
      </c>
      <c r="R420">
        <v>7</v>
      </c>
      <c r="S420" s="23">
        <f>LOG10(Table14[[#This Row],[Viral Copy '#]])</f>
        <v>1.0746371293282957</v>
      </c>
    </row>
    <row r="421" spans="1:19" s="5" customFormat="1" x14ac:dyDescent="0.25">
      <c r="A421">
        <v>2090</v>
      </c>
      <c r="B421" t="s">
        <v>300</v>
      </c>
      <c r="C421">
        <v>11</v>
      </c>
      <c r="D421" t="s">
        <v>469</v>
      </c>
      <c r="E421" t="s">
        <v>74</v>
      </c>
      <c r="F421"/>
      <c r="G421"/>
      <c r="H421"/>
      <c r="I421"/>
      <c r="J421">
        <v>0</v>
      </c>
      <c r="K421"/>
      <c r="L421"/>
      <c r="M421" t="s">
        <v>482</v>
      </c>
      <c r="N421">
        <v>0.25</v>
      </c>
      <c r="O421">
        <v>2090</v>
      </c>
      <c r="P421">
        <v>11</v>
      </c>
      <c r="Q421" s="24">
        <f>LOG10(Table14[[#This Row],[IFNa2]])</f>
        <v>-0.6020599913279624</v>
      </c>
      <c r="R421"/>
      <c r="S421" s="23">
        <v>0</v>
      </c>
    </row>
    <row r="422" spans="1:19" s="5" customFormat="1" x14ac:dyDescent="0.25">
      <c r="A422">
        <v>2090</v>
      </c>
      <c r="B422" t="s">
        <v>300</v>
      </c>
      <c r="C422">
        <v>28</v>
      </c>
      <c r="D422" t="s">
        <v>469</v>
      </c>
      <c r="E422" t="s">
        <v>74</v>
      </c>
      <c r="F422"/>
      <c r="G422"/>
      <c r="H422"/>
      <c r="I422"/>
      <c r="J422">
        <v>0</v>
      </c>
      <c r="K422"/>
      <c r="L422"/>
      <c r="M422" t="s">
        <v>482</v>
      </c>
      <c r="N422">
        <v>0.21</v>
      </c>
      <c r="O422">
        <v>2090</v>
      </c>
      <c r="P422">
        <v>28</v>
      </c>
      <c r="Q422" s="24">
        <f>LOG10(Table14[[#This Row],[IFNa2]])</f>
        <v>-0.6777807052660807</v>
      </c>
      <c r="R422"/>
      <c r="S422" s="23">
        <v>0</v>
      </c>
    </row>
    <row r="423" spans="1:19" s="5" customFormat="1" x14ac:dyDescent="0.25">
      <c r="A423">
        <v>2091</v>
      </c>
      <c r="B423" t="s">
        <v>301</v>
      </c>
      <c r="C423">
        <v>0</v>
      </c>
      <c r="D423" t="s">
        <v>469</v>
      </c>
      <c r="E423" t="s">
        <v>74</v>
      </c>
      <c r="F423"/>
      <c r="G423"/>
      <c r="H423"/>
      <c r="I423"/>
      <c r="J423"/>
      <c r="K423"/>
      <c r="L423"/>
      <c r="M423"/>
      <c r="N423">
        <v>0.21</v>
      </c>
      <c r="O423">
        <v>2091</v>
      </c>
      <c r="P423">
        <v>0</v>
      </c>
      <c r="Q423" s="24">
        <f>LOG10(Table14[[#This Row],[IFNa2]])</f>
        <v>-0.6777807052660807</v>
      </c>
      <c r="R423"/>
      <c r="S423" s="23" t="e">
        <f>LOG10(Table14[[#This Row],[Viral Copy '#]])</f>
        <v>#NUM!</v>
      </c>
    </row>
    <row r="424" spans="1:19" s="5" customFormat="1" x14ac:dyDescent="0.25">
      <c r="A424">
        <v>2091</v>
      </c>
      <c r="B424" t="s">
        <v>301</v>
      </c>
      <c r="C424">
        <v>28</v>
      </c>
      <c r="D424" t="s">
        <v>469</v>
      </c>
      <c r="E424" t="s">
        <v>74</v>
      </c>
      <c r="F424"/>
      <c r="G424"/>
      <c r="H424"/>
      <c r="I424"/>
      <c r="J424"/>
      <c r="K424"/>
      <c r="L424"/>
      <c r="M424"/>
      <c r="N424">
        <v>0.21</v>
      </c>
      <c r="O424">
        <v>2091</v>
      </c>
      <c r="P424">
        <v>28</v>
      </c>
      <c r="Q424" s="24">
        <f>LOG10(Table14[[#This Row],[IFNa2]])</f>
        <v>-0.6777807052660807</v>
      </c>
      <c r="R424"/>
      <c r="S424" s="23" t="e">
        <f>LOG10(Table14[[#This Row],[Viral Copy '#]])</f>
        <v>#NUM!</v>
      </c>
    </row>
    <row r="425" spans="1:19" s="5" customFormat="1" x14ac:dyDescent="0.25">
      <c r="A425">
        <v>2092</v>
      </c>
      <c r="B425" t="s">
        <v>302</v>
      </c>
      <c r="C425">
        <v>0</v>
      </c>
      <c r="D425" t="s">
        <v>469</v>
      </c>
      <c r="E425" t="s">
        <v>74</v>
      </c>
      <c r="F425"/>
      <c r="G425"/>
      <c r="H425"/>
      <c r="I425"/>
      <c r="J425"/>
      <c r="K425"/>
      <c r="L425"/>
      <c r="M425"/>
      <c r="N425">
        <v>0.21</v>
      </c>
      <c r="O425">
        <v>2092</v>
      </c>
      <c r="P425">
        <v>0</v>
      </c>
      <c r="Q425" s="24">
        <f>LOG10(Table14[[#This Row],[IFNa2]])</f>
        <v>-0.6777807052660807</v>
      </c>
      <c r="R425"/>
      <c r="S425" s="23" t="e">
        <f>LOG10(Table14[[#This Row],[Viral Copy '#]])</f>
        <v>#NUM!</v>
      </c>
    </row>
    <row r="426" spans="1:19" s="5" customFormat="1" x14ac:dyDescent="0.25">
      <c r="A426">
        <v>2092</v>
      </c>
      <c r="B426" t="s">
        <v>302</v>
      </c>
      <c r="C426">
        <v>28</v>
      </c>
      <c r="D426" t="s">
        <v>469</v>
      </c>
      <c r="E426" t="s">
        <v>74</v>
      </c>
      <c r="F426"/>
      <c r="G426"/>
      <c r="H426"/>
      <c r="I426"/>
      <c r="J426"/>
      <c r="K426"/>
      <c r="L426"/>
      <c r="M426"/>
      <c r="N426">
        <v>0.21</v>
      </c>
      <c r="O426">
        <v>2092</v>
      </c>
      <c r="P426">
        <v>28</v>
      </c>
      <c r="Q426" s="24">
        <f>LOG10(Table14[[#This Row],[IFNa2]])</f>
        <v>-0.6777807052660807</v>
      </c>
      <c r="R426"/>
      <c r="S426" s="23" t="e">
        <f>LOG10(Table14[[#This Row],[Viral Copy '#]])</f>
        <v>#NUM!</v>
      </c>
    </row>
    <row r="427" spans="1:19" s="5" customFormat="1" x14ac:dyDescent="0.25">
      <c r="A427">
        <v>2093</v>
      </c>
      <c r="B427" t="s">
        <v>303</v>
      </c>
      <c r="C427">
        <v>0</v>
      </c>
      <c r="D427" t="s">
        <v>469</v>
      </c>
      <c r="E427" t="s">
        <v>74</v>
      </c>
      <c r="F427"/>
      <c r="G427"/>
      <c r="H427"/>
      <c r="I427"/>
      <c r="J427"/>
      <c r="K427"/>
      <c r="L427"/>
      <c r="M427"/>
      <c r="N427">
        <v>0.21</v>
      </c>
      <c r="O427">
        <v>2093</v>
      </c>
      <c r="P427">
        <v>0</v>
      </c>
      <c r="Q427" s="24">
        <f>LOG10(Table14[[#This Row],[IFNa2]])</f>
        <v>-0.6777807052660807</v>
      </c>
      <c r="R427"/>
      <c r="S427" s="23" t="e">
        <f>LOG10(Table14[[#This Row],[Viral Copy '#]])</f>
        <v>#NUM!</v>
      </c>
    </row>
    <row r="428" spans="1:19" s="5" customFormat="1" x14ac:dyDescent="0.25">
      <c r="A428">
        <v>2093</v>
      </c>
      <c r="B428" t="s">
        <v>303</v>
      </c>
      <c r="C428">
        <v>28</v>
      </c>
      <c r="D428" t="s">
        <v>469</v>
      </c>
      <c r="E428" t="s">
        <v>74</v>
      </c>
      <c r="F428"/>
      <c r="G428"/>
      <c r="H428"/>
      <c r="I428"/>
      <c r="J428"/>
      <c r="K428"/>
      <c r="L428"/>
      <c r="M428"/>
      <c r="N428">
        <v>0.21</v>
      </c>
      <c r="O428">
        <v>2093</v>
      </c>
      <c r="P428">
        <v>28</v>
      </c>
      <c r="Q428" s="24">
        <f>LOG10(Table14[[#This Row],[IFNa2]])</f>
        <v>-0.6777807052660807</v>
      </c>
      <c r="R428"/>
      <c r="S428" s="23" t="e">
        <f>LOG10(Table14[[#This Row],[Viral Copy '#]])</f>
        <v>#NUM!</v>
      </c>
    </row>
    <row r="429" spans="1:19" s="5" customFormat="1" x14ac:dyDescent="0.25">
      <c r="A429">
        <v>2094</v>
      </c>
      <c r="B429" t="s">
        <v>304</v>
      </c>
      <c r="C429">
        <v>0</v>
      </c>
      <c r="D429" t="s">
        <v>469</v>
      </c>
      <c r="E429" t="s">
        <v>74</v>
      </c>
      <c r="F429"/>
      <c r="G429"/>
      <c r="H429"/>
      <c r="I429"/>
      <c r="J429"/>
      <c r="K429"/>
      <c r="L429"/>
      <c r="M429"/>
      <c r="N429">
        <v>0.21</v>
      </c>
      <c r="O429">
        <v>2094</v>
      </c>
      <c r="P429">
        <v>0</v>
      </c>
      <c r="Q429" s="24">
        <f>LOG10(Table14[[#This Row],[IFNa2]])</f>
        <v>-0.6777807052660807</v>
      </c>
      <c r="R429"/>
      <c r="S429" s="23" t="e">
        <f>LOG10(Table14[[#This Row],[Viral Copy '#]])</f>
        <v>#NUM!</v>
      </c>
    </row>
    <row r="430" spans="1:19" s="5" customFormat="1" x14ac:dyDescent="0.25">
      <c r="A430">
        <v>2094</v>
      </c>
      <c r="B430" t="s">
        <v>304</v>
      </c>
      <c r="C430">
        <v>28</v>
      </c>
      <c r="D430" t="s">
        <v>469</v>
      </c>
      <c r="E430" t="s">
        <v>74</v>
      </c>
      <c r="F430"/>
      <c r="G430"/>
      <c r="H430"/>
      <c r="I430"/>
      <c r="J430"/>
      <c r="K430"/>
      <c r="L430"/>
      <c r="M430"/>
      <c r="N430">
        <v>0.21</v>
      </c>
      <c r="O430">
        <v>2094</v>
      </c>
      <c r="P430">
        <v>28</v>
      </c>
      <c r="Q430" s="24">
        <f>LOG10(Table14[[#This Row],[IFNa2]])</f>
        <v>-0.6777807052660807</v>
      </c>
      <c r="R430"/>
      <c r="S430" s="23" t="e">
        <f>LOG10(Table14[[#This Row],[Viral Copy '#]])</f>
        <v>#NUM!</v>
      </c>
    </row>
    <row r="431" spans="1:19" s="5" customFormat="1" x14ac:dyDescent="0.25">
      <c r="A431">
        <v>2095</v>
      </c>
      <c r="B431" t="s">
        <v>305</v>
      </c>
      <c r="C431">
        <v>0</v>
      </c>
      <c r="D431" t="s">
        <v>469</v>
      </c>
      <c r="E431" t="s">
        <v>74</v>
      </c>
      <c r="F431"/>
      <c r="G431"/>
      <c r="H431"/>
      <c r="I431"/>
      <c r="J431"/>
      <c r="K431"/>
      <c r="L431"/>
      <c r="M431"/>
      <c r="N431">
        <v>0.21</v>
      </c>
      <c r="O431">
        <v>2095</v>
      </c>
      <c r="P431">
        <v>0</v>
      </c>
      <c r="Q431" s="24">
        <f>LOG10(Table14[[#This Row],[IFNa2]])</f>
        <v>-0.6777807052660807</v>
      </c>
      <c r="R431"/>
      <c r="S431" s="23" t="e">
        <f>LOG10(Table14[[#This Row],[Viral Copy '#]])</f>
        <v>#NUM!</v>
      </c>
    </row>
    <row r="432" spans="1:19" s="5" customFormat="1" x14ac:dyDescent="0.25">
      <c r="A432">
        <v>2095</v>
      </c>
      <c r="B432" t="s">
        <v>305</v>
      </c>
      <c r="C432">
        <v>28</v>
      </c>
      <c r="D432" t="s">
        <v>469</v>
      </c>
      <c r="E432" t="s">
        <v>74</v>
      </c>
      <c r="F432"/>
      <c r="G432"/>
      <c r="H432"/>
      <c r="I432"/>
      <c r="J432"/>
      <c r="K432"/>
      <c r="L432"/>
      <c r="M432"/>
      <c r="N432">
        <v>0.21</v>
      </c>
      <c r="O432">
        <v>2095</v>
      </c>
      <c r="P432">
        <v>28</v>
      </c>
      <c r="Q432" s="24">
        <f>LOG10(Table14[[#This Row],[IFNa2]])</f>
        <v>-0.6777807052660807</v>
      </c>
      <c r="R432"/>
      <c r="S432" s="23" t="e">
        <f>LOG10(Table14[[#This Row],[Viral Copy '#]])</f>
        <v>#NUM!</v>
      </c>
    </row>
    <row r="433" spans="1:19" s="5" customFormat="1" x14ac:dyDescent="0.25">
      <c r="A433">
        <v>2096</v>
      </c>
      <c r="B433" t="s">
        <v>306</v>
      </c>
      <c r="C433">
        <v>0</v>
      </c>
      <c r="D433" t="s">
        <v>469</v>
      </c>
      <c r="E433" t="s">
        <v>74</v>
      </c>
      <c r="F433"/>
      <c r="G433"/>
      <c r="H433"/>
      <c r="I433"/>
      <c r="J433"/>
      <c r="K433"/>
      <c r="L433"/>
      <c r="M433"/>
      <c r="N433">
        <v>0.21</v>
      </c>
      <c r="O433">
        <v>2096</v>
      </c>
      <c r="P433">
        <v>0</v>
      </c>
      <c r="Q433" s="24">
        <f>LOG10(Table14[[#This Row],[IFNa2]])</f>
        <v>-0.6777807052660807</v>
      </c>
      <c r="R433"/>
      <c r="S433" s="23" t="e">
        <f>LOG10(Table14[[#This Row],[Viral Copy '#]])</f>
        <v>#NUM!</v>
      </c>
    </row>
    <row r="434" spans="1:19" s="5" customFormat="1" x14ac:dyDescent="0.25">
      <c r="A434">
        <v>2096</v>
      </c>
      <c r="B434" t="s">
        <v>306</v>
      </c>
      <c r="C434">
        <v>28</v>
      </c>
      <c r="D434" t="s">
        <v>469</v>
      </c>
      <c r="E434" t="s">
        <v>74</v>
      </c>
      <c r="F434"/>
      <c r="G434"/>
      <c r="H434"/>
      <c r="I434"/>
      <c r="J434"/>
      <c r="K434"/>
      <c r="L434"/>
      <c r="M434"/>
      <c r="N434">
        <v>0.21</v>
      </c>
      <c r="O434">
        <v>2096</v>
      </c>
      <c r="P434">
        <v>28</v>
      </c>
      <c r="Q434" s="24">
        <f>LOG10(Table14[[#This Row],[IFNa2]])</f>
        <v>-0.6777807052660807</v>
      </c>
      <c r="R434"/>
      <c r="S434" s="23" t="e">
        <f>LOG10(Table14[[#This Row],[Viral Copy '#]])</f>
        <v>#NUM!</v>
      </c>
    </row>
    <row r="435" spans="1:19" s="5" customFormat="1" x14ac:dyDescent="0.25">
      <c r="A435">
        <v>2097</v>
      </c>
      <c r="B435" t="s">
        <v>307</v>
      </c>
      <c r="C435">
        <v>0</v>
      </c>
      <c r="D435" t="s">
        <v>469</v>
      </c>
      <c r="E435" t="s">
        <v>74</v>
      </c>
      <c r="F435"/>
      <c r="G435"/>
      <c r="H435"/>
      <c r="I435"/>
      <c r="J435"/>
      <c r="K435"/>
      <c r="L435"/>
      <c r="M435"/>
      <c r="N435">
        <v>0.31</v>
      </c>
      <c r="O435">
        <v>2097</v>
      </c>
      <c r="P435">
        <v>0</v>
      </c>
      <c r="Q435" s="24">
        <f>LOG10(Table14[[#This Row],[IFNa2]])</f>
        <v>-0.50863830616572736</v>
      </c>
      <c r="R435"/>
      <c r="S435" s="23" t="e">
        <f>LOG10(Table14[[#This Row],[Viral Copy '#]])</f>
        <v>#NUM!</v>
      </c>
    </row>
    <row r="436" spans="1:19" s="5" customFormat="1" x14ac:dyDescent="0.25">
      <c r="A436">
        <v>2097</v>
      </c>
      <c r="B436" t="s">
        <v>307</v>
      </c>
      <c r="C436">
        <v>28</v>
      </c>
      <c r="D436" t="s">
        <v>469</v>
      </c>
      <c r="E436" t="s">
        <v>74</v>
      </c>
      <c r="F436"/>
      <c r="G436"/>
      <c r="H436"/>
      <c r="I436"/>
      <c r="J436"/>
      <c r="K436"/>
      <c r="L436"/>
      <c r="M436"/>
      <c r="N436">
        <v>0.21</v>
      </c>
      <c r="O436">
        <v>2097</v>
      </c>
      <c r="P436">
        <v>28</v>
      </c>
      <c r="Q436" s="24">
        <f>LOG10(Table14[[#This Row],[IFNa2]])</f>
        <v>-0.6777807052660807</v>
      </c>
      <c r="R436"/>
      <c r="S436" s="23" t="e">
        <f>LOG10(Table14[[#This Row],[Viral Copy '#]])</f>
        <v>#NUM!</v>
      </c>
    </row>
    <row r="437" spans="1:19" s="5" customFormat="1" x14ac:dyDescent="0.25">
      <c r="A437">
        <v>2098</v>
      </c>
      <c r="B437" t="s">
        <v>308</v>
      </c>
      <c r="C437">
        <v>0</v>
      </c>
      <c r="D437" t="s">
        <v>469</v>
      </c>
      <c r="E437" t="s">
        <v>74</v>
      </c>
      <c r="F437">
        <v>2098</v>
      </c>
      <c r="G437"/>
      <c r="H437">
        <v>0</v>
      </c>
      <c r="I437">
        <v>0</v>
      </c>
      <c r="J437">
        <v>18.126509984334309</v>
      </c>
      <c r="K437">
        <v>1</v>
      </c>
      <c r="L437" t="s">
        <v>486</v>
      </c>
      <c r="M437" t="s">
        <v>482</v>
      </c>
      <c r="N437">
        <v>0.21</v>
      </c>
      <c r="O437">
        <v>2098</v>
      </c>
      <c r="P437">
        <v>0</v>
      </c>
      <c r="Q437" s="24">
        <f>LOG10(Table14[[#This Row],[IFNa2]])</f>
        <v>-0.6777807052660807</v>
      </c>
      <c r="R437">
        <v>0</v>
      </c>
      <c r="S437" s="23">
        <f>LOG10(Table14[[#This Row],[Viral Copy '#]])</f>
        <v>1.2583141945836884</v>
      </c>
    </row>
    <row r="438" spans="1:19" s="5" customFormat="1" x14ac:dyDescent="0.25">
      <c r="A438">
        <v>2098</v>
      </c>
      <c r="B438" t="s">
        <v>308</v>
      </c>
      <c r="C438">
        <v>3</v>
      </c>
      <c r="D438" t="s">
        <v>469</v>
      </c>
      <c r="E438" t="s">
        <v>74</v>
      </c>
      <c r="F438"/>
      <c r="G438"/>
      <c r="H438"/>
      <c r="I438"/>
      <c r="J438">
        <v>0</v>
      </c>
      <c r="K438"/>
      <c r="L438"/>
      <c r="M438" t="s">
        <v>482</v>
      </c>
      <c r="N438">
        <v>14.63</v>
      </c>
      <c r="O438">
        <v>2098</v>
      </c>
      <c r="P438">
        <v>3</v>
      </c>
      <c r="Q438" s="24">
        <f>LOG10(Table14[[#This Row],[IFNa2]])</f>
        <v>1.1652443261253109</v>
      </c>
      <c r="R438"/>
      <c r="S438" s="23">
        <v>0</v>
      </c>
    </row>
    <row r="439" spans="1:19" s="5" customFormat="1" x14ac:dyDescent="0.25">
      <c r="A439">
        <v>2098</v>
      </c>
      <c r="B439" t="s">
        <v>308</v>
      </c>
      <c r="C439">
        <v>11</v>
      </c>
      <c r="D439" t="s">
        <v>469</v>
      </c>
      <c r="E439" t="s">
        <v>74</v>
      </c>
      <c r="F439"/>
      <c r="G439"/>
      <c r="H439"/>
      <c r="I439"/>
      <c r="J439"/>
      <c r="K439"/>
      <c r="L439"/>
      <c r="M439" t="s">
        <v>482</v>
      </c>
      <c r="N439">
        <v>0.21</v>
      </c>
      <c r="O439">
        <v>2098</v>
      </c>
      <c r="P439">
        <v>11</v>
      </c>
      <c r="Q439" s="24">
        <f>LOG10(Table14[[#This Row],[IFNa2]])</f>
        <v>-0.6777807052660807</v>
      </c>
      <c r="R439"/>
      <c r="S439" s="23" t="e">
        <f>LOG10(Table14[[#This Row],[Viral Copy '#]])</f>
        <v>#NUM!</v>
      </c>
    </row>
    <row r="440" spans="1:19" s="5" customFormat="1" x14ac:dyDescent="0.25">
      <c r="A440">
        <v>2099</v>
      </c>
      <c r="B440" t="s">
        <v>312</v>
      </c>
      <c r="C440">
        <v>0</v>
      </c>
      <c r="D440" t="s">
        <v>469</v>
      </c>
      <c r="E440" t="s">
        <v>74</v>
      </c>
      <c r="F440">
        <v>2099</v>
      </c>
      <c r="G440">
        <v>2098</v>
      </c>
      <c r="H440">
        <v>3</v>
      </c>
      <c r="I440">
        <v>3</v>
      </c>
      <c r="J440">
        <v>13.898164749145508</v>
      </c>
      <c r="K440">
        <v>1</v>
      </c>
      <c r="L440" t="s">
        <v>486</v>
      </c>
      <c r="M440" t="s">
        <v>484</v>
      </c>
      <c r="N440">
        <v>0.21</v>
      </c>
      <c r="O440">
        <v>2099</v>
      </c>
      <c r="P440">
        <v>0</v>
      </c>
      <c r="Q440" s="24">
        <f>LOG10(Table14[[#This Row],[IFNa2]])</f>
        <v>-0.6777807052660807</v>
      </c>
      <c r="R440">
        <v>3</v>
      </c>
      <c r="S440" s="23">
        <f>LOG10(Table14[[#This Row],[Viral Copy '#]])</f>
        <v>1.1429574555101263</v>
      </c>
    </row>
    <row r="441" spans="1:19" s="5" customFormat="1" x14ac:dyDescent="0.25">
      <c r="A441">
        <v>2099</v>
      </c>
      <c r="B441" t="s">
        <v>312</v>
      </c>
      <c r="C441">
        <v>11</v>
      </c>
      <c r="D441" t="s">
        <v>469</v>
      </c>
      <c r="E441" t="s">
        <v>74</v>
      </c>
      <c r="F441"/>
      <c r="G441"/>
      <c r="H441"/>
      <c r="I441"/>
      <c r="J441"/>
      <c r="K441"/>
      <c r="L441"/>
      <c r="M441" t="s">
        <v>484</v>
      </c>
      <c r="N441">
        <v>0.21</v>
      </c>
      <c r="O441">
        <v>2099</v>
      </c>
      <c r="P441">
        <v>11</v>
      </c>
      <c r="Q441" s="24">
        <f>LOG10(Table14[[#This Row],[IFNa2]])</f>
        <v>-0.6777807052660807</v>
      </c>
      <c r="R441"/>
      <c r="S441" s="23" t="e">
        <f>LOG10(Table14[[#This Row],[Viral Copy '#]])</f>
        <v>#NUM!</v>
      </c>
    </row>
    <row r="442" spans="1:19" s="5" customFormat="1" x14ac:dyDescent="0.25">
      <c r="A442">
        <v>2099</v>
      </c>
      <c r="B442" t="s">
        <v>312</v>
      </c>
      <c r="C442">
        <v>14</v>
      </c>
      <c r="D442" t="s">
        <v>469</v>
      </c>
      <c r="E442" t="s">
        <v>74</v>
      </c>
      <c r="F442"/>
      <c r="G442"/>
      <c r="H442"/>
      <c r="I442"/>
      <c r="J442"/>
      <c r="K442"/>
      <c r="L442"/>
      <c r="M442" t="s">
        <v>484</v>
      </c>
      <c r="N442">
        <v>0.57999999999999996</v>
      </c>
      <c r="O442">
        <v>2099</v>
      </c>
      <c r="P442">
        <v>14</v>
      </c>
      <c r="Q442" s="24">
        <f>LOG10(Table14[[#This Row],[IFNa2]])</f>
        <v>-0.23657200643706275</v>
      </c>
      <c r="R442"/>
      <c r="S442" s="23" t="e">
        <f>LOG10(Table14[[#This Row],[Viral Copy '#]])</f>
        <v>#NUM!</v>
      </c>
    </row>
    <row r="443" spans="1:19" s="5" customFormat="1" x14ac:dyDescent="0.25">
      <c r="A443">
        <v>2099</v>
      </c>
      <c r="B443" t="s">
        <v>312</v>
      </c>
      <c r="C443">
        <v>24</v>
      </c>
      <c r="D443" t="s">
        <v>469</v>
      </c>
      <c r="E443" t="s">
        <v>74</v>
      </c>
      <c r="F443"/>
      <c r="G443"/>
      <c r="H443"/>
      <c r="I443"/>
      <c r="J443"/>
      <c r="K443"/>
      <c r="L443"/>
      <c r="M443" t="s">
        <v>484</v>
      </c>
      <c r="N443">
        <v>0.21</v>
      </c>
      <c r="O443">
        <v>2099</v>
      </c>
      <c r="P443">
        <v>24</v>
      </c>
      <c r="Q443" s="24">
        <f>LOG10(Table14[[#This Row],[IFNa2]])</f>
        <v>-0.6777807052660807</v>
      </c>
      <c r="R443"/>
      <c r="S443" s="23" t="e">
        <f>LOG10(Table14[[#This Row],[Viral Copy '#]])</f>
        <v>#NUM!</v>
      </c>
    </row>
    <row r="444" spans="1:19" s="5" customFormat="1" x14ac:dyDescent="0.25">
      <c r="A444">
        <v>2100</v>
      </c>
      <c r="B444" t="s">
        <v>313</v>
      </c>
      <c r="C444">
        <v>0</v>
      </c>
      <c r="D444" t="s">
        <v>469</v>
      </c>
      <c r="E444" t="s">
        <v>74</v>
      </c>
      <c r="F444"/>
      <c r="G444"/>
      <c r="H444"/>
      <c r="I444"/>
      <c r="J444"/>
      <c r="K444"/>
      <c r="L444"/>
      <c r="M444"/>
      <c r="N444">
        <v>0.21</v>
      </c>
      <c r="O444">
        <v>2100</v>
      </c>
      <c r="P444">
        <v>0</v>
      </c>
      <c r="Q444" s="24">
        <f>LOG10(Table14[[#This Row],[IFNa2]])</f>
        <v>-0.6777807052660807</v>
      </c>
      <c r="R444"/>
      <c r="S444" s="23" t="e">
        <f>LOG10(Table14[[#This Row],[Viral Copy '#]])</f>
        <v>#NUM!</v>
      </c>
    </row>
    <row r="445" spans="1:19" s="5" customFormat="1" x14ac:dyDescent="0.25">
      <c r="A445">
        <v>2101</v>
      </c>
      <c r="B445" t="s">
        <v>314</v>
      </c>
      <c r="C445">
        <v>0</v>
      </c>
      <c r="D445" t="s">
        <v>469</v>
      </c>
      <c r="E445" t="s">
        <v>74</v>
      </c>
      <c r="F445"/>
      <c r="G445"/>
      <c r="H445"/>
      <c r="I445"/>
      <c r="J445"/>
      <c r="K445"/>
      <c r="L445"/>
      <c r="M445"/>
      <c r="N445">
        <v>0.21</v>
      </c>
      <c r="O445">
        <v>2101</v>
      </c>
      <c r="P445">
        <v>0</v>
      </c>
      <c r="Q445" s="24">
        <f>LOG10(Table14[[#This Row],[IFNa2]])</f>
        <v>-0.6777807052660807</v>
      </c>
      <c r="R445"/>
      <c r="S445" s="23" t="e">
        <f>LOG10(Table14[[#This Row],[Viral Copy '#]])</f>
        <v>#NUM!</v>
      </c>
    </row>
    <row r="446" spans="1:19" s="5" customFormat="1" x14ac:dyDescent="0.25">
      <c r="A446">
        <v>2102</v>
      </c>
      <c r="B446" t="s">
        <v>315</v>
      </c>
      <c r="C446">
        <v>0</v>
      </c>
      <c r="D446" t="s">
        <v>469</v>
      </c>
      <c r="E446" t="s">
        <v>74</v>
      </c>
      <c r="F446"/>
      <c r="G446"/>
      <c r="H446"/>
      <c r="I446"/>
      <c r="J446"/>
      <c r="K446"/>
      <c r="L446"/>
      <c r="M446"/>
      <c r="N446">
        <v>0.21</v>
      </c>
      <c r="O446">
        <v>2102</v>
      </c>
      <c r="P446">
        <v>0</v>
      </c>
      <c r="Q446" s="24">
        <f>LOG10(Table14[[#This Row],[IFNa2]])</f>
        <v>-0.6777807052660807</v>
      </c>
      <c r="R446"/>
      <c r="S446" s="23" t="e">
        <f>LOG10(Table14[[#This Row],[Viral Copy '#]])</f>
        <v>#NUM!</v>
      </c>
    </row>
    <row r="447" spans="1:19" x14ac:dyDescent="0.25">
      <c r="A447">
        <v>3001</v>
      </c>
      <c r="B447" t="s">
        <v>13</v>
      </c>
      <c r="C447">
        <v>0</v>
      </c>
      <c r="D447" t="s">
        <v>470</v>
      </c>
      <c r="E447" t="s">
        <v>74</v>
      </c>
      <c r="F447">
        <v>3001</v>
      </c>
      <c r="H447">
        <v>0</v>
      </c>
      <c r="I447">
        <v>0</v>
      </c>
      <c r="J447">
        <v>0.71526145935058594</v>
      </c>
      <c r="K447">
        <v>8</v>
      </c>
      <c r="L447" t="s">
        <v>486</v>
      </c>
      <c r="M447" t="s">
        <v>482</v>
      </c>
      <c r="N447">
        <v>4.13</v>
      </c>
      <c r="O447">
        <v>3001</v>
      </c>
      <c r="P447">
        <v>0</v>
      </c>
      <c r="Q447" s="23">
        <f>LOG10(Table14[[#This Row],[IFNa2]])</f>
        <v>0.61595005165640104</v>
      </c>
      <c r="R447">
        <v>0</v>
      </c>
      <c r="S447" s="23">
        <f>LOG10(Table14[[#This Row],[Viral Copy '#]])</f>
        <v>-0.14553517554596598</v>
      </c>
    </row>
    <row r="448" spans="1:19" x14ac:dyDescent="0.25">
      <c r="A448">
        <v>3001</v>
      </c>
      <c r="B448" t="s">
        <v>13</v>
      </c>
      <c r="C448">
        <v>3</v>
      </c>
      <c r="D448" t="s">
        <v>470</v>
      </c>
      <c r="E448" t="s">
        <v>74</v>
      </c>
      <c r="F448">
        <v>3001</v>
      </c>
      <c r="H448">
        <v>3</v>
      </c>
      <c r="I448">
        <v>3</v>
      </c>
      <c r="J448">
        <v>25.724819819132488</v>
      </c>
      <c r="K448">
        <v>8</v>
      </c>
      <c r="L448" t="s">
        <v>486</v>
      </c>
      <c r="M448" t="s">
        <v>482</v>
      </c>
      <c r="N448">
        <v>8.24</v>
      </c>
      <c r="O448">
        <v>3001</v>
      </c>
      <c r="P448">
        <v>3</v>
      </c>
      <c r="Q448" s="23">
        <f>LOG10(Table14[[#This Row],[IFNa2]])</f>
        <v>0.91592721169711577</v>
      </c>
      <c r="R448">
        <v>3</v>
      </c>
      <c r="S448" s="23">
        <f>LOG10(Table14[[#This Row],[Viral Copy '#]])</f>
        <v>1.4103523415751684</v>
      </c>
    </row>
    <row r="449" spans="1:19" x14ac:dyDescent="0.25">
      <c r="A449">
        <v>3001</v>
      </c>
      <c r="B449" t="s">
        <v>13</v>
      </c>
      <c r="C449">
        <v>7</v>
      </c>
      <c r="D449" t="s">
        <v>470</v>
      </c>
      <c r="E449" t="s">
        <v>74</v>
      </c>
      <c r="F449">
        <v>3001</v>
      </c>
      <c r="H449">
        <v>7</v>
      </c>
      <c r="I449">
        <v>7</v>
      </c>
      <c r="J449">
        <v>294.29664103190106</v>
      </c>
      <c r="K449">
        <v>8</v>
      </c>
      <c r="L449" t="s">
        <v>486</v>
      </c>
      <c r="M449" t="s">
        <v>482</v>
      </c>
      <c r="N449">
        <v>4.13</v>
      </c>
      <c r="O449">
        <v>3001</v>
      </c>
      <c r="P449">
        <v>7</v>
      </c>
      <c r="Q449" s="23">
        <f>LOG10(Table14[[#This Row],[IFNa2]])</f>
        <v>0.61595005165640104</v>
      </c>
      <c r="R449">
        <v>7</v>
      </c>
      <c r="S449" s="23">
        <f>LOG10(Table14[[#This Row],[Viral Copy '#]])</f>
        <v>2.4687853052880744</v>
      </c>
    </row>
    <row r="450" spans="1:19" x14ac:dyDescent="0.25">
      <c r="A450">
        <v>3001</v>
      </c>
      <c r="B450" t="s">
        <v>13</v>
      </c>
      <c r="C450">
        <v>11</v>
      </c>
      <c r="D450" t="s">
        <v>470</v>
      </c>
      <c r="E450" t="s">
        <v>74</v>
      </c>
      <c r="J450">
        <v>0</v>
      </c>
      <c r="M450" t="s">
        <v>482</v>
      </c>
      <c r="N450">
        <v>4.13</v>
      </c>
      <c r="O450">
        <v>3001</v>
      </c>
      <c r="P450">
        <v>11</v>
      </c>
      <c r="Q450" s="23">
        <f>LOG10(Table14[[#This Row],[IFNa2]])</f>
        <v>0.61595005165640104</v>
      </c>
      <c r="S450" s="23">
        <v>0</v>
      </c>
    </row>
    <row r="451" spans="1:19" x14ac:dyDescent="0.25">
      <c r="A451">
        <v>3001</v>
      </c>
      <c r="B451" t="s">
        <v>13</v>
      </c>
      <c r="C451">
        <v>39</v>
      </c>
      <c r="D451" t="s">
        <v>470</v>
      </c>
      <c r="E451" t="s">
        <v>74</v>
      </c>
      <c r="J451">
        <v>0</v>
      </c>
      <c r="M451" t="s">
        <v>482</v>
      </c>
      <c r="N451">
        <v>4.13</v>
      </c>
      <c r="O451">
        <v>3001</v>
      </c>
      <c r="P451">
        <v>39</v>
      </c>
      <c r="Q451" s="23">
        <f>LOG10(Table14[[#This Row],[IFNa2]])</f>
        <v>0.61595005165640104</v>
      </c>
      <c r="S451" s="23">
        <v>0</v>
      </c>
    </row>
    <row r="452" spans="1:19" x14ac:dyDescent="0.25">
      <c r="A452">
        <v>3002</v>
      </c>
      <c r="B452" t="s">
        <v>14</v>
      </c>
      <c r="C452">
        <v>0</v>
      </c>
      <c r="D452" t="s">
        <v>470</v>
      </c>
      <c r="E452" t="s">
        <v>74</v>
      </c>
      <c r="N452">
        <v>4.13</v>
      </c>
      <c r="O452">
        <v>3002</v>
      </c>
      <c r="P452">
        <v>0</v>
      </c>
      <c r="Q452" s="23">
        <f>LOG10(Table14[[#This Row],[IFNa2]])</f>
        <v>0.61595005165640104</v>
      </c>
      <c r="S452" s="23" t="e">
        <f>LOG10(Table14[[#This Row],[Viral Copy '#]])</f>
        <v>#NUM!</v>
      </c>
    </row>
    <row r="453" spans="1:19" x14ac:dyDescent="0.25">
      <c r="A453">
        <v>3002</v>
      </c>
      <c r="B453" t="s">
        <v>14</v>
      </c>
      <c r="C453">
        <v>39</v>
      </c>
      <c r="D453" t="s">
        <v>470</v>
      </c>
      <c r="E453" t="s">
        <v>74</v>
      </c>
      <c r="N453">
        <v>4.13</v>
      </c>
      <c r="O453">
        <v>3002</v>
      </c>
      <c r="P453">
        <v>39</v>
      </c>
      <c r="Q453" s="23">
        <f>LOG10(Table14[[#This Row],[IFNa2]])</f>
        <v>0.61595005165640104</v>
      </c>
      <c r="S453" s="23" t="e">
        <f>LOG10(Table14[[#This Row],[Viral Copy '#]])</f>
        <v>#NUM!</v>
      </c>
    </row>
    <row r="454" spans="1:19" x14ac:dyDescent="0.25">
      <c r="A454">
        <v>3003</v>
      </c>
      <c r="B454" t="s">
        <v>15</v>
      </c>
      <c r="C454">
        <v>0</v>
      </c>
      <c r="D454" t="s">
        <v>470</v>
      </c>
      <c r="E454" t="s">
        <v>74</v>
      </c>
      <c r="N454">
        <v>4.13</v>
      </c>
      <c r="O454">
        <v>3003</v>
      </c>
      <c r="P454">
        <v>0</v>
      </c>
      <c r="Q454" s="23">
        <f>LOG10(Table14[[#This Row],[IFNa2]])</f>
        <v>0.61595005165640104</v>
      </c>
      <c r="S454" s="23" t="e">
        <f>LOG10(Table14[[#This Row],[Viral Copy '#]])</f>
        <v>#NUM!</v>
      </c>
    </row>
    <row r="455" spans="1:19" x14ac:dyDescent="0.25">
      <c r="A455">
        <v>3003</v>
      </c>
      <c r="B455" t="s">
        <v>15</v>
      </c>
      <c r="C455">
        <v>39</v>
      </c>
      <c r="D455" t="s">
        <v>470</v>
      </c>
      <c r="E455" t="s">
        <v>74</v>
      </c>
      <c r="N455">
        <v>4.13</v>
      </c>
      <c r="O455">
        <v>3003</v>
      </c>
      <c r="P455">
        <v>39</v>
      </c>
      <c r="Q455" s="23">
        <f>LOG10(Table14[[#This Row],[IFNa2]])</f>
        <v>0.61595005165640104</v>
      </c>
      <c r="S455" s="23" t="e">
        <f>LOG10(Table14[[#This Row],[Viral Copy '#]])</f>
        <v>#NUM!</v>
      </c>
    </row>
    <row r="456" spans="1:19" x14ac:dyDescent="0.25">
      <c r="A456">
        <v>3004</v>
      </c>
      <c r="B456" t="s">
        <v>16</v>
      </c>
      <c r="C456">
        <v>0</v>
      </c>
      <c r="D456" t="s">
        <v>470</v>
      </c>
      <c r="E456" t="s">
        <v>74</v>
      </c>
      <c r="N456">
        <v>5.6</v>
      </c>
      <c r="O456">
        <v>3004</v>
      </c>
      <c r="P456">
        <v>0</v>
      </c>
      <c r="Q456" s="23">
        <f>LOG10(Table14[[#This Row],[IFNa2]])</f>
        <v>0.74818802700620035</v>
      </c>
      <c r="S456" s="23" t="e">
        <f>LOG10(Table14[[#This Row],[Viral Copy '#]])</f>
        <v>#NUM!</v>
      </c>
    </row>
    <row r="457" spans="1:19" x14ac:dyDescent="0.25">
      <c r="A457">
        <v>3005</v>
      </c>
      <c r="B457" t="s">
        <v>17</v>
      </c>
      <c r="C457">
        <v>0</v>
      </c>
      <c r="D457" t="s">
        <v>470</v>
      </c>
      <c r="E457" t="s">
        <v>74</v>
      </c>
      <c r="N457">
        <v>118.14</v>
      </c>
      <c r="O457">
        <v>3005</v>
      </c>
      <c r="P457">
        <v>0</v>
      </c>
      <c r="Q457" s="23">
        <f>LOG10(Table14[[#This Row],[IFNa2]])</f>
        <v>2.0723969665217616</v>
      </c>
      <c r="S457" s="23" t="e">
        <f>LOG10(Table14[[#This Row],[Viral Copy '#]])</f>
        <v>#NUM!</v>
      </c>
    </row>
    <row r="458" spans="1:19" x14ac:dyDescent="0.25">
      <c r="A458">
        <v>3006</v>
      </c>
      <c r="B458" t="s">
        <v>18</v>
      </c>
      <c r="C458">
        <v>0</v>
      </c>
      <c r="D458" t="s">
        <v>470</v>
      </c>
      <c r="E458" t="s">
        <v>74</v>
      </c>
      <c r="N458">
        <v>4.13</v>
      </c>
      <c r="O458">
        <v>3006</v>
      </c>
      <c r="P458">
        <v>0</v>
      </c>
      <c r="Q458" s="23">
        <f>LOG10(Table14[[#This Row],[IFNa2]])</f>
        <v>0.61595005165640104</v>
      </c>
      <c r="S458" s="23" t="e">
        <f>LOG10(Table14[[#This Row],[Viral Copy '#]])</f>
        <v>#NUM!</v>
      </c>
    </row>
    <row r="459" spans="1:19" x14ac:dyDescent="0.25">
      <c r="A459">
        <v>3007</v>
      </c>
      <c r="B459" t="s">
        <v>19</v>
      </c>
      <c r="C459">
        <v>0</v>
      </c>
      <c r="D459" t="s">
        <v>470</v>
      </c>
      <c r="E459" t="s">
        <v>74</v>
      </c>
      <c r="N459">
        <v>4.13</v>
      </c>
      <c r="O459">
        <v>3007</v>
      </c>
      <c r="P459">
        <v>0</v>
      </c>
      <c r="Q459" s="23">
        <f>LOG10(Table14[[#This Row],[IFNa2]])</f>
        <v>0.61595005165640104</v>
      </c>
      <c r="S459" s="23" t="e">
        <f>LOG10(Table14[[#This Row],[Viral Copy '#]])</f>
        <v>#NUM!</v>
      </c>
    </row>
    <row r="460" spans="1:19" x14ac:dyDescent="0.25">
      <c r="A460">
        <v>3008</v>
      </c>
      <c r="B460" t="s">
        <v>20</v>
      </c>
      <c r="C460">
        <v>0</v>
      </c>
      <c r="D460" t="s">
        <v>470</v>
      </c>
      <c r="E460" t="s">
        <v>74</v>
      </c>
      <c r="N460">
        <v>4.13</v>
      </c>
      <c r="O460">
        <v>3008</v>
      </c>
      <c r="P460">
        <v>0</v>
      </c>
      <c r="Q460" s="23">
        <f>LOG10(Table14[[#This Row],[IFNa2]])</f>
        <v>0.61595005165640104</v>
      </c>
      <c r="S460" s="23" t="e">
        <f>LOG10(Table14[[#This Row],[Viral Copy '#]])</f>
        <v>#NUM!</v>
      </c>
    </row>
    <row r="461" spans="1:19" x14ac:dyDescent="0.25">
      <c r="A461">
        <v>3009</v>
      </c>
      <c r="B461" t="s">
        <v>21</v>
      </c>
      <c r="C461">
        <v>0</v>
      </c>
      <c r="D461" t="s">
        <v>470</v>
      </c>
      <c r="E461" t="s">
        <v>74</v>
      </c>
      <c r="N461">
        <v>4.13</v>
      </c>
      <c r="O461">
        <v>3009</v>
      </c>
      <c r="P461">
        <v>0</v>
      </c>
      <c r="Q461" s="23">
        <f>LOG10(Table14[[#This Row],[IFNa2]])</f>
        <v>0.61595005165640104</v>
      </c>
      <c r="S461" s="23" t="e">
        <f>LOG10(Table14[[#This Row],[Viral Copy '#]])</f>
        <v>#NUM!</v>
      </c>
    </row>
    <row r="462" spans="1:19" x14ac:dyDescent="0.25">
      <c r="A462">
        <v>3010</v>
      </c>
      <c r="B462" t="s">
        <v>22</v>
      </c>
      <c r="C462">
        <v>0</v>
      </c>
      <c r="D462" t="s">
        <v>470</v>
      </c>
      <c r="E462" t="s">
        <v>74</v>
      </c>
      <c r="N462">
        <v>4.13</v>
      </c>
      <c r="O462">
        <v>3010</v>
      </c>
      <c r="P462">
        <v>0</v>
      </c>
      <c r="Q462" s="23">
        <f>LOG10(Table14[[#This Row],[IFNa2]])</f>
        <v>0.61595005165640104</v>
      </c>
      <c r="S462" s="23" t="e">
        <f>LOG10(Table14[[#This Row],[Viral Copy '#]])</f>
        <v>#NUM!</v>
      </c>
    </row>
    <row r="463" spans="1:19" x14ac:dyDescent="0.25">
      <c r="A463">
        <v>3011</v>
      </c>
      <c r="B463" t="s">
        <v>23</v>
      </c>
      <c r="C463">
        <v>0</v>
      </c>
      <c r="D463" t="s">
        <v>470</v>
      </c>
      <c r="E463" t="s">
        <v>74</v>
      </c>
      <c r="N463">
        <v>4.13</v>
      </c>
      <c r="O463">
        <v>3011</v>
      </c>
      <c r="P463">
        <v>0</v>
      </c>
      <c r="Q463" s="23">
        <f>LOG10(Table14[[#This Row],[IFNa2]])</f>
        <v>0.61595005165640104</v>
      </c>
      <c r="S463" s="23" t="e">
        <f>LOG10(Table14[[#This Row],[Viral Copy '#]])</f>
        <v>#NUM!</v>
      </c>
    </row>
    <row r="464" spans="1:19" x14ac:dyDescent="0.25">
      <c r="A464">
        <v>3012</v>
      </c>
      <c r="B464" t="s">
        <v>24</v>
      </c>
      <c r="C464">
        <v>0</v>
      </c>
      <c r="D464" t="s">
        <v>470</v>
      </c>
      <c r="E464" t="s">
        <v>74</v>
      </c>
      <c r="N464">
        <v>4.13</v>
      </c>
      <c r="O464">
        <v>3012</v>
      </c>
      <c r="P464">
        <v>0</v>
      </c>
      <c r="Q464" s="23">
        <f>LOG10(Table14[[#This Row],[IFNa2]])</f>
        <v>0.61595005165640104</v>
      </c>
      <c r="S464" s="23" t="e">
        <f>LOG10(Table14[[#This Row],[Viral Copy '#]])</f>
        <v>#NUM!</v>
      </c>
    </row>
    <row r="465" spans="1:19" x14ac:dyDescent="0.25">
      <c r="A465">
        <v>3013</v>
      </c>
      <c r="B465" t="s">
        <v>25</v>
      </c>
      <c r="C465">
        <v>0</v>
      </c>
      <c r="D465" t="s">
        <v>470</v>
      </c>
      <c r="E465" t="s">
        <v>74</v>
      </c>
      <c r="N465">
        <v>103.2</v>
      </c>
      <c r="O465">
        <v>3013</v>
      </c>
      <c r="P465">
        <v>0</v>
      </c>
      <c r="Q465" s="23">
        <f>LOG10(Table14[[#This Row],[IFNa2]])</f>
        <v>2.0136796972911926</v>
      </c>
      <c r="S465" s="23" t="e">
        <f>LOG10(Table14[[#This Row],[Viral Copy '#]])</f>
        <v>#NUM!</v>
      </c>
    </row>
    <row r="466" spans="1:19" x14ac:dyDescent="0.25">
      <c r="A466">
        <v>3014</v>
      </c>
      <c r="B466" t="s">
        <v>26</v>
      </c>
      <c r="C466">
        <v>0</v>
      </c>
      <c r="D466" t="s">
        <v>470</v>
      </c>
      <c r="E466" t="s">
        <v>74</v>
      </c>
      <c r="F466" s="18">
        <v>3014</v>
      </c>
      <c r="G466" s="13"/>
      <c r="H466">
        <v>0</v>
      </c>
      <c r="I466">
        <v>0</v>
      </c>
      <c r="J466">
        <v>12223.537434895834</v>
      </c>
      <c r="K466">
        <v>8</v>
      </c>
      <c r="L466" t="s">
        <v>485</v>
      </c>
      <c r="M466" t="s">
        <v>482</v>
      </c>
      <c r="N466">
        <v>62.47</v>
      </c>
      <c r="O466">
        <v>3014</v>
      </c>
      <c r="P466">
        <v>0</v>
      </c>
      <c r="Q466" s="23">
        <f>LOG10(Table14[[#This Row],[IFNa2]])</f>
        <v>1.7956715059460218</v>
      </c>
      <c r="R466">
        <v>0</v>
      </c>
      <c r="S466" s="23">
        <f>LOG10(Table14[[#This Row],[Viral Copy '#]])</f>
        <v>4.0871969068997052</v>
      </c>
    </row>
    <row r="467" spans="1:19" x14ac:dyDescent="0.25">
      <c r="A467">
        <v>3014</v>
      </c>
      <c r="B467" t="s">
        <v>26</v>
      </c>
      <c r="C467">
        <v>2</v>
      </c>
      <c r="D467" t="s">
        <v>470</v>
      </c>
      <c r="E467" t="s">
        <v>74</v>
      </c>
      <c r="F467" s="17">
        <v>3014</v>
      </c>
      <c r="G467" s="15"/>
      <c r="H467">
        <v>2</v>
      </c>
      <c r="I467">
        <v>3</v>
      </c>
      <c r="J467">
        <v>23248.341796875</v>
      </c>
      <c r="K467">
        <v>8</v>
      </c>
      <c r="L467" t="s">
        <v>485</v>
      </c>
      <c r="M467" t="s">
        <v>482</v>
      </c>
      <c r="N467">
        <v>67.599999999999994</v>
      </c>
      <c r="O467">
        <v>3014</v>
      </c>
      <c r="P467">
        <v>2</v>
      </c>
      <c r="Q467" s="23">
        <f>LOG10(Table14[[#This Row],[IFNa2]])</f>
        <v>1.8299466959416359</v>
      </c>
      <c r="R467">
        <v>2</v>
      </c>
      <c r="S467" s="23">
        <f>LOG10(Table14[[#This Row],[Viral Copy '#]])</f>
        <v>4.3663919819937584</v>
      </c>
    </row>
    <row r="468" spans="1:19" x14ac:dyDescent="0.25">
      <c r="A468">
        <v>3014</v>
      </c>
      <c r="B468" t="s">
        <v>26</v>
      </c>
      <c r="C468">
        <v>7</v>
      </c>
      <c r="D468" t="s">
        <v>470</v>
      </c>
      <c r="E468" t="s">
        <v>74</v>
      </c>
      <c r="F468" s="18">
        <v>3014</v>
      </c>
      <c r="G468" s="13"/>
      <c r="H468">
        <v>7</v>
      </c>
      <c r="I468">
        <v>7</v>
      </c>
      <c r="J468">
        <v>8.3701086044311523</v>
      </c>
      <c r="K468">
        <v>8</v>
      </c>
      <c r="L468" t="s">
        <v>485</v>
      </c>
      <c r="M468" t="s">
        <v>482</v>
      </c>
      <c r="N468">
        <v>15</v>
      </c>
      <c r="O468">
        <v>3014</v>
      </c>
      <c r="P468">
        <v>7</v>
      </c>
      <c r="Q468" s="23">
        <f>LOG10(Table14[[#This Row],[IFNa2]])</f>
        <v>1.1760912590556813</v>
      </c>
      <c r="R468">
        <v>7</v>
      </c>
      <c r="S468" s="23">
        <f>LOG10(Table14[[#This Row],[Viral Copy '#]])</f>
        <v>0.92273109311860768</v>
      </c>
    </row>
    <row r="469" spans="1:19" x14ac:dyDescent="0.25">
      <c r="A469">
        <v>3014</v>
      </c>
      <c r="B469" t="s">
        <v>26</v>
      </c>
      <c r="C469">
        <v>9</v>
      </c>
      <c r="D469" t="s">
        <v>470</v>
      </c>
      <c r="E469" t="s">
        <v>74</v>
      </c>
      <c r="J469">
        <v>0</v>
      </c>
      <c r="M469" t="s">
        <v>482</v>
      </c>
      <c r="N469">
        <v>9.5299999999999994</v>
      </c>
      <c r="O469">
        <v>3014</v>
      </c>
      <c r="P469">
        <v>9</v>
      </c>
      <c r="Q469" s="23">
        <f>LOG10(Table14[[#This Row],[IFNa2]])</f>
        <v>0.97909290063832632</v>
      </c>
      <c r="S469" s="23">
        <v>0</v>
      </c>
    </row>
    <row r="470" spans="1:19" x14ac:dyDescent="0.25">
      <c r="A470">
        <v>3015</v>
      </c>
      <c r="B470" t="s">
        <v>27</v>
      </c>
      <c r="C470">
        <v>0</v>
      </c>
      <c r="D470" t="s">
        <v>470</v>
      </c>
      <c r="E470" t="s">
        <v>74</v>
      </c>
      <c r="N470">
        <v>4.13</v>
      </c>
      <c r="O470">
        <v>3015</v>
      </c>
      <c r="P470">
        <v>0</v>
      </c>
      <c r="Q470" s="23">
        <f>LOG10(Table14[[#This Row],[IFNa2]])</f>
        <v>0.61595005165640104</v>
      </c>
      <c r="S470" s="23" t="e">
        <f>LOG10(Table14[[#This Row],[Viral Copy '#]])</f>
        <v>#NUM!</v>
      </c>
    </row>
    <row r="471" spans="1:19" x14ac:dyDescent="0.25">
      <c r="A471">
        <v>3016</v>
      </c>
      <c r="B471" t="s">
        <v>28</v>
      </c>
      <c r="C471">
        <v>0</v>
      </c>
      <c r="D471" t="s">
        <v>470</v>
      </c>
      <c r="E471" t="s">
        <v>74</v>
      </c>
      <c r="F471">
        <v>3016</v>
      </c>
      <c r="G471">
        <v>3014</v>
      </c>
      <c r="H471">
        <v>2</v>
      </c>
      <c r="I471">
        <v>0</v>
      </c>
      <c r="J471">
        <v>132057.703125</v>
      </c>
      <c r="K471">
        <v>8</v>
      </c>
      <c r="L471" t="s">
        <v>485</v>
      </c>
      <c r="M471" t="s">
        <v>484</v>
      </c>
      <c r="N471">
        <v>4.13</v>
      </c>
      <c r="O471">
        <v>3016</v>
      </c>
      <c r="P471">
        <v>0</v>
      </c>
      <c r="Q471" s="23">
        <f>LOG10(Table14[[#This Row],[IFNa2]])</f>
        <v>0.61595005165640104</v>
      </c>
      <c r="R471">
        <v>2</v>
      </c>
      <c r="S471" s="23">
        <f>LOG10(Table14[[#This Row],[Viral Copy '#]])</f>
        <v>5.1207637393339853</v>
      </c>
    </row>
    <row r="472" spans="1:19" x14ac:dyDescent="0.25">
      <c r="A472">
        <v>3016</v>
      </c>
      <c r="B472" t="s">
        <v>28</v>
      </c>
      <c r="C472">
        <v>9</v>
      </c>
      <c r="D472" t="s">
        <v>470</v>
      </c>
      <c r="E472" t="s">
        <v>74</v>
      </c>
      <c r="F472">
        <v>3016</v>
      </c>
      <c r="G472">
        <v>3014</v>
      </c>
      <c r="H472">
        <v>9</v>
      </c>
      <c r="I472">
        <v>7</v>
      </c>
      <c r="J472">
        <v>2.6503254572550454</v>
      </c>
      <c r="K472">
        <v>8</v>
      </c>
      <c r="L472" t="s">
        <v>485</v>
      </c>
      <c r="M472" t="s">
        <v>484</v>
      </c>
      <c r="N472">
        <v>4.13</v>
      </c>
      <c r="O472">
        <v>3016</v>
      </c>
      <c r="P472">
        <v>9</v>
      </c>
      <c r="Q472" s="23">
        <f>LOG10(Table14[[#This Row],[IFNa2]])</f>
        <v>0.61595005165640104</v>
      </c>
      <c r="R472">
        <v>9</v>
      </c>
      <c r="S472" s="23">
        <f>LOG10(Table14[[#This Row],[Viral Copy '#]])</f>
        <v>0.42329920812969057</v>
      </c>
    </row>
    <row r="473" spans="1:19" x14ac:dyDescent="0.25">
      <c r="A473">
        <v>3016</v>
      </c>
      <c r="B473" t="s">
        <v>28</v>
      </c>
      <c r="C473">
        <v>13</v>
      </c>
      <c r="D473" t="s">
        <v>470</v>
      </c>
      <c r="E473" t="s">
        <v>74</v>
      </c>
      <c r="J473">
        <v>0</v>
      </c>
      <c r="M473" t="s">
        <v>484</v>
      </c>
      <c r="N473">
        <v>4.13</v>
      </c>
      <c r="O473">
        <v>3016</v>
      </c>
      <c r="P473">
        <v>13</v>
      </c>
      <c r="Q473" s="23">
        <f>LOG10(Table14[[#This Row],[IFNa2]])</f>
        <v>0.61595005165640104</v>
      </c>
      <c r="S473" s="23">
        <v>0</v>
      </c>
    </row>
    <row r="474" spans="1:19" x14ac:dyDescent="0.25">
      <c r="A474">
        <v>3017</v>
      </c>
      <c r="B474" t="s">
        <v>29</v>
      </c>
      <c r="C474">
        <v>0</v>
      </c>
      <c r="D474" t="s">
        <v>470</v>
      </c>
      <c r="E474" t="s">
        <v>74</v>
      </c>
      <c r="F474">
        <v>3017</v>
      </c>
      <c r="H474">
        <v>0</v>
      </c>
      <c r="I474">
        <v>0</v>
      </c>
      <c r="J474">
        <v>247.98490905761719</v>
      </c>
      <c r="K474">
        <v>1</v>
      </c>
      <c r="L474" t="s">
        <v>486</v>
      </c>
      <c r="M474" t="s">
        <v>482</v>
      </c>
      <c r="N474">
        <v>4.13</v>
      </c>
      <c r="O474">
        <v>3017</v>
      </c>
      <c r="P474">
        <v>0</v>
      </c>
      <c r="Q474" s="23">
        <f>LOG10(Table14[[#This Row],[IFNa2]])</f>
        <v>0.61595005165640104</v>
      </c>
      <c r="R474">
        <v>0</v>
      </c>
      <c r="S474" s="23">
        <f>LOG10(Table14[[#This Row],[Viral Copy '#]])</f>
        <v>2.3944252529535697</v>
      </c>
    </row>
    <row r="475" spans="1:19" x14ac:dyDescent="0.25">
      <c r="A475">
        <v>3018</v>
      </c>
      <c r="B475" t="s">
        <v>30</v>
      </c>
      <c r="C475">
        <v>0</v>
      </c>
      <c r="D475" t="s">
        <v>470</v>
      </c>
      <c r="E475" t="s">
        <v>74</v>
      </c>
      <c r="N475">
        <v>4.13</v>
      </c>
      <c r="O475">
        <v>3018</v>
      </c>
      <c r="P475">
        <v>0</v>
      </c>
      <c r="Q475" s="23">
        <f>LOG10(Table14[[#This Row],[IFNa2]])</f>
        <v>0.61595005165640104</v>
      </c>
      <c r="S475" s="23" t="e">
        <f>LOG10(Table14[[#This Row],[Viral Copy '#]])</f>
        <v>#NUM!</v>
      </c>
    </row>
    <row r="476" spans="1:19" x14ac:dyDescent="0.25">
      <c r="A476">
        <v>3019</v>
      </c>
      <c r="B476" t="s">
        <v>31</v>
      </c>
      <c r="C476">
        <v>0</v>
      </c>
      <c r="D476" t="s">
        <v>470</v>
      </c>
      <c r="E476" t="s">
        <v>74</v>
      </c>
      <c r="F476">
        <v>3019</v>
      </c>
      <c r="H476">
        <v>0</v>
      </c>
      <c r="I476">
        <v>0</v>
      </c>
      <c r="J476">
        <v>95.581860860188797</v>
      </c>
      <c r="K476">
        <v>10</v>
      </c>
      <c r="L476" t="s">
        <v>486</v>
      </c>
      <c r="M476" t="s">
        <v>482</v>
      </c>
      <c r="N476">
        <v>17.13</v>
      </c>
      <c r="O476">
        <v>3019</v>
      </c>
      <c r="P476">
        <v>0</v>
      </c>
      <c r="Q476" s="23">
        <f>LOG10(Table14[[#This Row],[IFNa2]])</f>
        <v>1.2337573629655105</v>
      </c>
      <c r="R476">
        <v>0</v>
      </c>
      <c r="S476" s="23">
        <f>LOG10(Table14[[#This Row],[Viral Copy '#]])</f>
        <v>1.9803754814415715</v>
      </c>
    </row>
    <row r="477" spans="1:19" x14ac:dyDescent="0.25">
      <c r="A477">
        <v>3019</v>
      </c>
      <c r="B477" t="s">
        <v>31</v>
      </c>
      <c r="C477">
        <v>5</v>
      </c>
      <c r="D477" t="s">
        <v>470</v>
      </c>
      <c r="E477" t="s">
        <v>74</v>
      </c>
      <c r="F477">
        <v>3019</v>
      </c>
      <c r="H477">
        <v>5</v>
      </c>
      <c r="I477">
        <v>7</v>
      </c>
      <c r="J477">
        <v>1690.8815511067708</v>
      </c>
      <c r="K477">
        <v>10</v>
      </c>
      <c r="L477" t="s">
        <v>486</v>
      </c>
      <c r="M477" t="s">
        <v>482</v>
      </c>
      <c r="N477">
        <v>5.41</v>
      </c>
      <c r="O477">
        <v>3019</v>
      </c>
      <c r="P477">
        <v>5</v>
      </c>
      <c r="Q477" s="23">
        <f>LOG10(Table14[[#This Row],[IFNa2]])</f>
        <v>0.73319726510656946</v>
      </c>
      <c r="R477">
        <v>5</v>
      </c>
      <c r="S477" s="23">
        <f>LOG10(Table14[[#This Row],[Viral Copy '#]])</f>
        <v>3.2281131856566061</v>
      </c>
    </row>
    <row r="478" spans="1:19" x14ac:dyDescent="0.25">
      <c r="A478">
        <v>3019</v>
      </c>
      <c r="B478" t="s">
        <v>31</v>
      </c>
      <c r="C478">
        <v>9</v>
      </c>
      <c r="D478" t="s">
        <v>470</v>
      </c>
      <c r="E478" t="s">
        <v>74</v>
      </c>
      <c r="F478">
        <v>3019</v>
      </c>
      <c r="H478">
        <v>9</v>
      </c>
      <c r="I478">
        <v>10</v>
      </c>
      <c r="J478">
        <v>0.38239945471286774</v>
      </c>
      <c r="K478">
        <v>10</v>
      </c>
      <c r="L478" t="s">
        <v>486</v>
      </c>
      <c r="M478" t="s">
        <v>482</v>
      </c>
      <c r="N478">
        <v>4.13</v>
      </c>
      <c r="O478">
        <v>3019</v>
      </c>
      <c r="P478">
        <v>9</v>
      </c>
      <c r="Q478" s="23">
        <f>LOG10(Table14[[#This Row],[IFNa2]])</f>
        <v>0.61595005165640104</v>
      </c>
      <c r="R478">
        <v>9</v>
      </c>
      <c r="S478" s="23">
        <f>LOG10(Table14[[#This Row],[Viral Copy '#]])</f>
        <v>-0.41748273568297056</v>
      </c>
    </row>
    <row r="479" spans="1:19" x14ac:dyDescent="0.25">
      <c r="A479">
        <v>3019</v>
      </c>
      <c r="B479" t="s">
        <v>31</v>
      </c>
      <c r="C479">
        <v>13</v>
      </c>
      <c r="D479" t="s">
        <v>470</v>
      </c>
      <c r="E479" t="s">
        <v>74</v>
      </c>
      <c r="J479">
        <v>0</v>
      </c>
      <c r="M479" t="s">
        <v>482</v>
      </c>
      <c r="N479">
        <v>4.13</v>
      </c>
      <c r="O479">
        <v>3019</v>
      </c>
      <c r="P479">
        <v>13</v>
      </c>
      <c r="Q479" s="23">
        <f>LOG10(Table14[[#This Row],[IFNa2]])</f>
        <v>0.61595005165640104</v>
      </c>
      <c r="S479" s="23">
        <v>0</v>
      </c>
    </row>
    <row r="480" spans="1:19" x14ac:dyDescent="0.25">
      <c r="A480">
        <v>3019</v>
      </c>
      <c r="B480" t="s">
        <v>31</v>
      </c>
      <c r="C480">
        <v>30</v>
      </c>
      <c r="D480" t="s">
        <v>470</v>
      </c>
      <c r="E480" t="s">
        <v>74</v>
      </c>
      <c r="J480">
        <v>0</v>
      </c>
      <c r="M480" t="s">
        <v>482</v>
      </c>
      <c r="N480">
        <v>4.13</v>
      </c>
      <c r="O480">
        <v>3019</v>
      </c>
      <c r="P480">
        <v>30</v>
      </c>
      <c r="Q480" s="23">
        <f>LOG10(Table14[[#This Row],[IFNa2]])</f>
        <v>0.61595005165640104</v>
      </c>
      <c r="S480" s="23">
        <v>0</v>
      </c>
    </row>
    <row r="481" spans="1:19" x14ac:dyDescent="0.25">
      <c r="A481">
        <v>3020</v>
      </c>
      <c r="B481" t="s">
        <v>32</v>
      </c>
      <c r="C481">
        <v>0</v>
      </c>
      <c r="D481" t="s">
        <v>470</v>
      </c>
      <c r="E481" t="s">
        <v>74</v>
      </c>
      <c r="F481">
        <v>3020</v>
      </c>
      <c r="G481">
        <v>3019</v>
      </c>
      <c r="H481">
        <v>5</v>
      </c>
      <c r="I481">
        <v>0</v>
      </c>
      <c r="J481">
        <v>38.019865036010742</v>
      </c>
      <c r="K481">
        <v>5</v>
      </c>
      <c r="L481" t="s">
        <v>486</v>
      </c>
      <c r="M481" t="s">
        <v>484</v>
      </c>
      <c r="N481">
        <v>4.13</v>
      </c>
      <c r="O481">
        <v>3020</v>
      </c>
      <c r="P481">
        <v>0</v>
      </c>
      <c r="Q481" s="23">
        <f>LOG10(Table14[[#This Row],[IFNa2]])</f>
        <v>0.61595005165640104</v>
      </c>
      <c r="R481">
        <v>5</v>
      </c>
      <c r="S481" s="23">
        <f>LOG10(Table14[[#This Row],[Viral Copy '#]])</f>
        <v>1.5800105708613594</v>
      </c>
    </row>
    <row r="482" spans="1:19" x14ac:dyDescent="0.25">
      <c r="A482">
        <v>3020</v>
      </c>
      <c r="B482" t="s">
        <v>32</v>
      </c>
      <c r="C482">
        <v>9</v>
      </c>
      <c r="D482" t="s">
        <v>470</v>
      </c>
      <c r="E482" t="s">
        <v>74</v>
      </c>
      <c r="F482">
        <v>3020</v>
      </c>
      <c r="G482">
        <v>3019</v>
      </c>
      <c r="H482">
        <v>9</v>
      </c>
      <c r="I482">
        <v>3</v>
      </c>
      <c r="J482">
        <v>0.92075735330581665</v>
      </c>
      <c r="K482">
        <v>5</v>
      </c>
      <c r="L482" t="s">
        <v>486</v>
      </c>
      <c r="M482" t="s">
        <v>484</v>
      </c>
      <c r="N482">
        <v>5.79</v>
      </c>
      <c r="O482">
        <v>3020</v>
      </c>
      <c r="P482">
        <v>9</v>
      </c>
      <c r="Q482" s="23">
        <f>LOG10(Table14[[#This Row],[IFNa2]])</f>
        <v>0.76267856372743625</v>
      </c>
      <c r="R482">
        <v>9</v>
      </c>
      <c r="S482" s="23">
        <f>LOG10(Table14[[#This Row],[Viral Copy '#]])</f>
        <v>-3.5854804118568853E-2</v>
      </c>
    </row>
    <row r="483" spans="1:19" x14ac:dyDescent="0.25">
      <c r="A483">
        <v>3020</v>
      </c>
      <c r="B483" t="s">
        <v>32</v>
      </c>
      <c r="C483">
        <v>13</v>
      </c>
      <c r="D483" t="s">
        <v>470</v>
      </c>
      <c r="E483" t="s">
        <v>74</v>
      </c>
      <c r="J483">
        <v>0</v>
      </c>
      <c r="M483" t="s">
        <v>484</v>
      </c>
      <c r="N483">
        <v>4.13</v>
      </c>
      <c r="O483">
        <v>3020</v>
      </c>
      <c r="P483">
        <v>13</v>
      </c>
      <c r="Q483" s="23">
        <f>LOG10(Table14[[#This Row],[IFNa2]])</f>
        <v>0.61595005165640104</v>
      </c>
      <c r="S483" s="23">
        <v>0</v>
      </c>
    </row>
    <row r="484" spans="1:19" x14ac:dyDescent="0.25">
      <c r="A484">
        <v>3020</v>
      </c>
      <c r="B484" t="s">
        <v>32</v>
      </c>
      <c r="C484">
        <v>19</v>
      </c>
      <c r="D484" t="s">
        <v>470</v>
      </c>
      <c r="E484" t="s">
        <v>74</v>
      </c>
      <c r="J484">
        <v>0</v>
      </c>
      <c r="M484" t="s">
        <v>484</v>
      </c>
      <c r="N484">
        <v>4.13</v>
      </c>
      <c r="O484">
        <v>3020</v>
      </c>
      <c r="P484">
        <v>19</v>
      </c>
      <c r="Q484" s="23">
        <f>LOG10(Table14[[#This Row],[IFNa2]])</f>
        <v>0.61595005165640104</v>
      </c>
      <c r="S484" s="23">
        <v>0</v>
      </c>
    </row>
    <row r="485" spans="1:19" x14ac:dyDescent="0.25">
      <c r="A485">
        <v>3020</v>
      </c>
      <c r="B485" t="s">
        <v>32</v>
      </c>
      <c r="C485">
        <v>36</v>
      </c>
      <c r="D485" t="s">
        <v>470</v>
      </c>
      <c r="E485" t="s">
        <v>74</v>
      </c>
      <c r="J485">
        <v>0</v>
      </c>
      <c r="M485" t="s">
        <v>484</v>
      </c>
      <c r="N485">
        <v>4.13</v>
      </c>
      <c r="O485">
        <v>3020</v>
      </c>
      <c r="P485">
        <v>36</v>
      </c>
      <c r="Q485" s="23">
        <f>LOG10(Table14[[#This Row],[IFNa2]])</f>
        <v>0.61595005165640104</v>
      </c>
      <c r="S485" s="23">
        <v>0</v>
      </c>
    </row>
    <row r="486" spans="1:19" x14ac:dyDescent="0.25">
      <c r="A486">
        <v>3021</v>
      </c>
      <c r="B486" t="s">
        <v>33</v>
      </c>
      <c r="C486">
        <v>0</v>
      </c>
      <c r="D486" t="s">
        <v>470</v>
      </c>
      <c r="E486" t="s">
        <v>74</v>
      </c>
      <c r="F486">
        <v>3021</v>
      </c>
      <c r="G486">
        <v>3019</v>
      </c>
      <c r="H486" s="15">
        <v>0</v>
      </c>
      <c r="I486" s="15">
        <v>0</v>
      </c>
      <c r="J486" s="15">
        <v>1.3141985730000001</v>
      </c>
      <c r="K486" s="15">
        <v>10</v>
      </c>
      <c r="L486" s="15" t="s">
        <v>486</v>
      </c>
      <c r="M486" t="s">
        <v>483</v>
      </c>
      <c r="N486">
        <v>4.13</v>
      </c>
      <c r="O486">
        <v>3021</v>
      </c>
      <c r="P486">
        <v>0</v>
      </c>
      <c r="Q486" s="23">
        <f>LOG10(Table14[[#This Row],[IFNa2]])</f>
        <v>0.61595005165640104</v>
      </c>
      <c r="R486" s="15">
        <v>0</v>
      </c>
      <c r="S486" s="23">
        <f>LOG10(Table14[[#This Row],[Viral Copy '#]])</f>
        <v>0.11866099128353162</v>
      </c>
    </row>
    <row r="487" spans="1:19" x14ac:dyDescent="0.25">
      <c r="A487">
        <v>3021</v>
      </c>
      <c r="B487" t="s">
        <v>33</v>
      </c>
      <c r="C487">
        <v>5</v>
      </c>
      <c r="D487" t="s">
        <v>470</v>
      </c>
      <c r="E487" t="s">
        <v>74</v>
      </c>
      <c r="F487">
        <v>3021</v>
      </c>
      <c r="G487">
        <v>3019</v>
      </c>
      <c r="H487" s="13">
        <v>5</v>
      </c>
      <c r="I487" s="13">
        <v>7</v>
      </c>
      <c r="J487" s="13">
        <v>1.3123953340000001</v>
      </c>
      <c r="K487" s="13">
        <v>10</v>
      </c>
      <c r="L487" s="13" t="s">
        <v>486</v>
      </c>
      <c r="M487" t="s">
        <v>483</v>
      </c>
      <c r="N487">
        <v>5.03</v>
      </c>
      <c r="O487">
        <v>3021</v>
      </c>
      <c r="P487">
        <v>5</v>
      </c>
      <c r="Q487" s="23">
        <f>LOG10(Table14[[#This Row],[IFNa2]])</f>
        <v>0.70156798505592743</v>
      </c>
      <c r="R487" s="13">
        <v>5</v>
      </c>
      <c r="S487" s="23">
        <f>LOG10(Table14[[#This Row],[Viral Copy '#]])</f>
        <v>0.11806467765605914</v>
      </c>
    </row>
    <row r="488" spans="1:19" x14ac:dyDescent="0.25">
      <c r="A488">
        <v>3021</v>
      </c>
      <c r="B488" t="s">
        <v>33</v>
      </c>
      <c r="C488">
        <v>9</v>
      </c>
      <c r="D488" t="s">
        <v>470</v>
      </c>
      <c r="E488" t="s">
        <v>74</v>
      </c>
      <c r="F488">
        <v>3021</v>
      </c>
      <c r="G488">
        <v>3019</v>
      </c>
      <c r="H488" s="15">
        <v>9</v>
      </c>
      <c r="I488" s="15">
        <v>10</v>
      </c>
      <c r="J488" s="15">
        <v>5.4756683510000004</v>
      </c>
      <c r="K488" s="15">
        <v>10</v>
      </c>
      <c r="L488" s="15" t="s">
        <v>486</v>
      </c>
      <c r="M488" t="s">
        <v>483</v>
      </c>
      <c r="N488">
        <v>4.13</v>
      </c>
      <c r="O488">
        <v>3021</v>
      </c>
      <c r="P488">
        <v>9</v>
      </c>
      <c r="Q488" s="23">
        <f>LOG10(Table14[[#This Row],[IFNa2]])</f>
        <v>0.61595005165640104</v>
      </c>
      <c r="R488" s="15">
        <v>9</v>
      </c>
      <c r="S488" s="23">
        <f>LOG10(Table14[[#This Row],[Viral Copy '#]])</f>
        <v>0.73843713601191052</v>
      </c>
    </row>
    <row r="489" spans="1:19" x14ac:dyDescent="0.25">
      <c r="A489">
        <v>3021</v>
      </c>
      <c r="B489" t="s">
        <v>33</v>
      </c>
      <c r="C489">
        <v>13</v>
      </c>
      <c r="D489" t="s">
        <v>470</v>
      </c>
      <c r="E489" t="s">
        <v>74</v>
      </c>
      <c r="J489">
        <v>0</v>
      </c>
      <c r="M489" t="s">
        <v>483</v>
      </c>
      <c r="N489">
        <v>4.13</v>
      </c>
      <c r="O489">
        <v>3021</v>
      </c>
      <c r="P489">
        <v>13</v>
      </c>
      <c r="Q489" s="23">
        <f>LOG10(Table14[[#This Row],[IFNa2]])</f>
        <v>0.61595005165640104</v>
      </c>
      <c r="S489" s="23">
        <v>0</v>
      </c>
    </row>
    <row r="490" spans="1:19" x14ac:dyDescent="0.25">
      <c r="A490">
        <v>3021</v>
      </c>
      <c r="B490" t="s">
        <v>33</v>
      </c>
      <c r="C490">
        <v>30</v>
      </c>
      <c r="D490" t="s">
        <v>470</v>
      </c>
      <c r="E490" t="s">
        <v>74</v>
      </c>
      <c r="J490">
        <v>0</v>
      </c>
      <c r="M490" t="s">
        <v>483</v>
      </c>
      <c r="N490">
        <v>4.13</v>
      </c>
      <c r="O490">
        <v>3021</v>
      </c>
      <c r="P490">
        <v>30</v>
      </c>
      <c r="Q490" s="23">
        <f>LOG10(Table14[[#This Row],[IFNa2]])</f>
        <v>0.61595005165640104</v>
      </c>
      <c r="S490" s="23">
        <v>0</v>
      </c>
    </row>
    <row r="491" spans="1:19" x14ac:dyDescent="0.25">
      <c r="A491">
        <v>3022</v>
      </c>
      <c r="B491" t="s">
        <v>34</v>
      </c>
      <c r="C491">
        <v>0</v>
      </c>
      <c r="D491" t="s">
        <v>470</v>
      </c>
      <c r="E491" t="s">
        <v>74</v>
      </c>
      <c r="N491">
        <v>15.23</v>
      </c>
      <c r="O491">
        <v>3022</v>
      </c>
      <c r="P491">
        <v>0</v>
      </c>
      <c r="Q491" s="23">
        <f>LOG10(Table14[[#This Row],[IFNa2]])</f>
        <v>1.1826999033360426</v>
      </c>
      <c r="S491" s="23" t="e">
        <f>LOG10(Table14[[#This Row],[Viral Copy '#]])</f>
        <v>#NUM!</v>
      </c>
    </row>
    <row r="492" spans="1:19" x14ac:dyDescent="0.25">
      <c r="A492">
        <v>3023</v>
      </c>
      <c r="B492" t="s">
        <v>35</v>
      </c>
      <c r="C492">
        <v>0</v>
      </c>
      <c r="D492" t="s">
        <v>470</v>
      </c>
      <c r="E492" t="s">
        <v>74</v>
      </c>
      <c r="N492">
        <v>4.13</v>
      </c>
      <c r="O492">
        <v>3023</v>
      </c>
      <c r="P492">
        <v>0</v>
      </c>
      <c r="Q492" s="23">
        <f>LOG10(Table14[[#This Row],[IFNa2]])</f>
        <v>0.61595005165640104</v>
      </c>
      <c r="S492" s="23" t="e">
        <f>LOG10(Table14[[#This Row],[Viral Copy '#]])</f>
        <v>#NUM!</v>
      </c>
    </row>
    <row r="493" spans="1:19" x14ac:dyDescent="0.25">
      <c r="A493">
        <v>3024</v>
      </c>
      <c r="B493" t="s">
        <v>36</v>
      </c>
      <c r="C493">
        <v>0</v>
      </c>
      <c r="D493" t="s">
        <v>470</v>
      </c>
      <c r="E493" t="s">
        <v>74</v>
      </c>
      <c r="N493">
        <v>4.13</v>
      </c>
      <c r="O493">
        <v>3024</v>
      </c>
      <c r="P493">
        <v>0</v>
      </c>
      <c r="Q493" s="23">
        <f>LOG10(Table14[[#This Row],[IFNa2]])</f>
        <v>0.61595005165640104</v>
      </c>
      <c r="S493" s="23" t="e">
        <f>LOG10(Table14[[#This Row],[Viral Copy '#]])</f>
        <v>#NUM!</v>
      </c>
    </row>
    <row r="494" spans="1:19" x14ac:dyDescent="0.25">
      <c r="A494">
        <v>3025</v>
      </c>
      <c r="B494" t="s">
        <v>37</v>
      </c>
      <c r="C494">
        <v>0</v>
      </c>
      <c r="D494" t="s">
        <v>470</v>
      </c>
      <c r="E494" t="s">
        <v>74</v>
      </c>
      <c r="F494">
        <v>3025</v>
      </c>
      <c r="H494">
        <v>0</v>
      </c>
      <c r="I494">
        <v>0</v>
      </c>
      <c r="J494">
        <v>5486023.666666667</v>
      </c>
      <c r="K494">
        <v>12</v>
      </c>
      <c r="L494" t="s">
        <v>485</v>
      </c>
      <c r="M494" t="s">
        <v>482</v>
      </c>
      <c r="N494">
        <v>160.77000000000001</v>
      </c>
      <c r="O494">
        <v>3025</v>
      </c>
      <c r="P494">
        <v>0</v>
      </c>
      <c r="Q494" s="23">
        <f>LOG10(Table14[[#This Row],[IFNa2]])</f>
        <v>2.2062050117632741</v>
      </c>
      <c r="R494">
        <v>0</v>
      </c>
      <c r="S494" s="23">
        <f>LOG10(Table14[[#This Row],[Viral Copy '#]])</f>
        <v>6.739257676815825</v>
      </c>
    </row>
    <row r="495" spans="1:19" x14ac:dyDescent="0.25">
      <c r="A495">
        <v>3025</v>
      </c>
      <c r="B495" t="s">
        <v>37</v>
      </c>
      <c r="C495">
        <v>3</v>
      </c>
      <c r="D495" t="s">
        <v>470</v>
      </c>
      <c r="E495" t="s">
        <v>74</v>
      </c>
      <c r="F495">
        <v>3025</v>
      </c>
      <c r="H495">
        <v>3</v>
      </c>
      <c r="I495">
        <v>3</v>
      </c>
      <c r="J495">
        <v>1.0879128177960713</v>
      </c>
      <c r="K495">
        <v>12</v>
      </c>
      <c r="L495" t="s">
        <v>485</v>
      </c>
      <c r="M495" t="s">
        <v>482</v>
      </c>
      <c r="N495">
        <v>5.22</v>
      </c>
      <c r="O495">
        <v>3025</v>
      </c>
      <c r="P495">
        <v>3</v>
      </c>
      <c r="Q495" s="23">
        <f>LOG10(Table14[[#This Row],[IFNa2]])</f>
        <v>0.71767050300226209</v>
      </c>
      <c r="R495">
        <v>3</v>
      </c>
      <c r="S495" s="23">
        <f>LOG10(Table14[[#This Row],[Viral Copy '#]])</f>
        <v>3.6594093646028912E-2</v>
      </c>
    </row>
    <row r="496" spans="1:19" x14ac:dyDescent="0.25">
      <c r="A496">
        <v>3025</v>
      </c>
      <c r="B496" t="s">
        <v>37</v>
      </c>
      <c r="C496">
        <v>11</v>
      </c>
      <c r="D496" t="s">
        <v>470</v>
      </c>
      <c r="E496" t="s">
        <v>74</v>
      </c>
      <c r="F496">
        <v>3025</v>
      </c>
      <c r="H496">
        <v>11</v>
      </c>
      <c r="I496">
        <v>10</v>
      </c>
      <c r="J496">
        <v>58.073891957600914</v>
      </c>
      <c r="K496">
        <v>12</v>
      </c>
      <c r="L496" t="s">
        <v>485</v>
      </c>
      <c r="M496" t="s">
        <v>482</v>
      </c>
      <c r="N496">
        <v>5.79</v>
      </c>
      <c r="O496">
        <v>3025</v>
      </c>
      <c r="P496">
        <v>11</v>
      </c>
      <c r="Q496" s="23">
        <f>LOG10(Table14[[#This Row],[IFNa2]])</f>
        <v>0.76267856372743625</v>
      </c>
      <c r="R496">
        <v>11</v>
      </c>
      <c r="S496" s="23">
        <f>LOG10(Table14[[#This Row],[Viral Copy '#]])</f>
        <v>1.7639809322683921</v>
      </c>
    </row>
    <row r="497" spans="1:19" x14ac:dyDescent="0.25">
      <c r="A497">
        <v>3025</v>
      </c>
      <c r="B497" t="s">
        <v>37</v>
      </c>
      <c r="C497">
        <v>33</v>
      </c>
      <c r="D497" t="s">
        <v>470</v>
      </c>
      <c r="E497" t="s">
        <v>74</v>
      </c>
      <c r="J497">
        <v>0</v>
      </c>
      <c r="M497" t="s">
        <v>482</v>
      </c>
      <c r="N497">
        <v>4.13</v>
      </c>
      <c r="O497">
        <v>3025</v>
      </c>
      <c r="P497">
        <v>33</v>
      </c>
      <c r="Q497" s="23">
        <f>LOG10(Table14[[#This Row],[IFNa2]])</f>
        <v>0.61595005165640104</v>
      </c>
      <c r="S497" s="23">
        <v>0</v>
      </c>
    </row>
    <row r="498" spans="1:19" x14ac:dyDescent="0.25">
      <c r="A498">
        <v>3025</v>
      </c>
      <c r="B498" t="s">
        <v>37</v>
      </c>
      <c r="C498">
        <v>368</v>
      </c>
      <c r="D498" t="s">
        <v>470</v>
      </c>
      <c r="E498" t="s">
        <v>74</v>
      </c>
      <c r="J498">
        <v>0</v>
      </c>
      <c r="M498" t="s">
        <v>482</v>
      </c>
      <c r="N498">
        <v>3.72</v>
      </c>
      <c r="O498">
        <v>3025</v>
      </c>
      <c r="P498">
        <v>368</v>
      </c>
      <c r="Q498" s="23">
        <f>LOG10(Table14[[#This Row],[IFNa2]])</f>
        <v>0.57054293988189753</v>
      </c>
      <c r="S498" s="23">
        <v>0</v>
      </c>
    </row>
    <row r="499" spans="1:19" x14ac:dyDescent="0.25">
      <c r="A499">
        <v>3026</v>
      </c>
      <c r="B499" t="s">
        <v>38</v>
      </c>
      <c r="C499">
        <v>0</v>
      </c>
      <c r="D499" t="s">
        <v>470</v>
      </c>
      <c r="E499" t="s">
        <v>74</v>
      </c>
      <c r="F499">
        <v>3026</v>
      </c>
      <c r="G499">
        <v>3021</v>
      </c>
      <c r="H499">
        <v>0</v>
      </c>
      <c r="I499">
        <v>0</v>
      </c>
      <c r="J499">
        <v>5.011126359303792</v>
      </c>
      <c r="K499">
        <v>5</v>
      </c>
      <c r="L499" t="s">
        <v>486</v>
      </c>
      <c r="M499" t="s">
        <v>483</v>
      </c>
      <c r="N499">
        <v>4.8499999999999996</v>
      </c>
      <c r="O499">
        <v>3026</v>
      </c>
      <c r="P499">
        <v>0</v>
      </c>
      <c r="Q499" s="23">
        <f>LOG10(Table14[[#This Row],[IFNa2]])</f>
        <v>0.68574173860226362</v>
      </c>
      <c r="R499">
        <v>0</v>
      </c>
      <c r="S499" s="23">
        <f>LOG10(Table14[[#This Row],[Viral Copy '#]])</f>
        <v>0.69993535394113648</v>
      </c>
    </row>
    <row r="500" spans="1:19" x14ac:dyDescent="0.25">
      <c r="A500">
        <v>3026</v>
      </c>
      <c r="B500" t="s">
        <v>38</v>
      </c>
      <c r="C500">
        <v>4</v>
      </c>
      <c r="D500" t="s">
        <v>470</v>
      </c>
      <c r="E500" t="s">
        <v>74</v>
      </c>
      <c r="F500">
        <v>3026</v>
      </c>
      <c r="G500">
        <v>3021</v>
      </c>
      <c r="H500">
        <v>4</v>
      </c>
      <c r="I500">
        <v>3</v>
      </c>
      <c r="J500">
        <v>0.75713785489400232</v>
      </c>
      <c r="K500">
        <v>5</v>
      </c>
      <c r="L500" t="s">
        <v>486</v>
      </c>
      <c r="M500" t="s">
        <v>483</v>
      </c>
      <c r="N500">
        <v>4.13</v>
      </c>
      <c r="O500">
        <v>3026</v>
      </c>
      <c r="P500">
        <v>4</v>
      </c>
      <c r="Q500" s="23">
        <f>LOG10(Table14[[#This Row],[IFNa2]])</f>
        <v>0.61595005165640104</v>
      </c>
      <c r="R500">
        <v>4</v>
      </c>
      <c r="S500" s="23">
        <f>LOG10(Table14[[#This Row],[Viral Copy '#]])</f>
        <v>-0.12082503969530899</v>
      </c>
    </row>
    <row r="501" spans="1:19" x14ac:dyDescent="0.25">
      <c r="A501">
        <v>3026</v>
      </c>
      <c r="B501" t="s">
        <v>38</v>
      </c>
      <c r="C501">
        <v>8</v>
      </c>
      <c r="D501" t="s">
        <v>470</v>
      </c>
      <c r="E501" t="s">
        <v>74</v>
      </c>
      <c r="J501">
        <v>0</v>
      </c>
      <c r="M501" t="s">
        <v>483</v>
      </c>
      <c r="N501">
        <v>4.13</v>
      </c>
      <c r="O501">
        <v>3026</v>
      </c>
      <c r="P501">
        <v>8</v>
      </c>
      <c r="Q501" s="23">
        <f>LOG10(Table14[[#This Row],[IFNa2]])</f>
        <v>0.61595005165640104</v>
      </c>
      <c r="S501" s="23">
        <v>0</v>
      </c>
    </row>
    <row r="502" spans="1:19" x14ac:dyDescent="0.25">
      <c r="A502">
        <v>3026</v>
      </c>
      <c r="B502" t="s">
        <v>38</v>
      </c>
      <c r="C502">
        <v>14</v>
      </c>
      <c r="D502" t="s">
        <v>470</v>
      </c>
      <c r="E502" t="s">
        <v>74</v>
      </c>
      <c r="J502">
        <v>0</v>
      </c>
      <c r="M502" t="s">
        <v>483</v>
      </c>
      <c r="N502">
        <v>4.13</v>
      </c>
      <c r="O502">
        <v>3026</v>
      </c>
      <c r="P502">
        <v>14</v>
      </c>
      <c r="Q502" s="23">
        <f>LOG10(Table14[[#This Row],[IFNa2]])</f>
        <v>0.61595005165640104</v>
      </c>
      <c r="S502" s="23">
        <v>0</v>
      </c>
    </row>
    <row r="503" spans="1:19" x14ac:dyDescent="0.25">
      <c r="A503">
        <v>3026</v>
      </c>
      <c r="B503" t="s">
        <v>38</v>
      </c>
      <c r="C503">
        <v>31</v>
      </c>
      <c r="D503" t="s">
        <v>470</v>
      </c>
      <c r="E503" t="s">
        <v>74</v>
      </c>
      <c r="J503">
        <v>0</v>
      </c>
      <c r="M503" t="s">
        <v>483</v>
      </c>
      <c r="N503">
        <v>4.13</v>
      </c>
      <c r="O503">
        <v>3026</v>
      </c>
      <c r="P503">
        <v>31</v>
      </c>
      <c r="Q503" s="23">
        <f>LOG10(Table14[[#This Row],[IFNa2]])</f>
        <v>0.61595005165640104</v>
      </c>
      <c r="S503" s="23">
        <v>0</v>
      </c>
    </row>
    <row r="504" spans="1:19" x14ac:dyDescent="0.25">
      <c r="A504">
        <v>3027</v>
      </c>
      <c r="B504" t="s">
        <v>39</v>
      </c>
      <c r="C504">
        <v>0</v>
      </c>
      <c r="D504" t="s">
        <v>470</v>
      </c>
      <c r="E504" t="s">
        <v>74</v>
      </c>
      <c r="F504">
        <v>3027</v>
      </c>
      <c r="H504">
        <v>0</v>
      </c>
      <c r="I504">
        <v>0</v>
      </c>
      <c r="J504">
        <v>3.5766552289326987</v>
      </c>
      <c r="K504">
        <v>4</v>
      </c>
      <c r="L504" t="s">
        <v>485</v>
      </c>
      <c r="M504" t="s">
        <v>482</v>
      </c>
      <c r="N504">
        <v>4.13</v>
      </c>
      <c r="O504">
        <v>3027</v>
      </c>
      <c r="P504">
        <v>0</v>
      </c>
      <c r="Q504" s="23">
        <f>LOG10(Table14[[#This Row],[IFNa2]])</f>
        <v>0.61595005165640104</v>
      </c>
      <c r="R504">
        <v>0</v>
      </c>
      <c r="S504" s="23">
        <f>LOG10(Table14[[#This Row],[Viral Copy '#]])</f>
        <v>0.55347707842447402</v>
      </c>
    </row>
    <row r="505" spans="1:19" x14ac:dyDescent="0.25">
      <c r="A505">
        <v>3027</v>
      </c>
      <c r="B505" t="s">
        <v>39</v>
      </c>
      <c r="C505">
        <v>3</v>
      </c>
      <c r="D505" t="s">
        <v>470</v>
      </c>
      <c r="E505" t="s">
        <v>74</v>
      </c>
      <c r="F505">
        <v>3027</v>
      </c>
      <c r="H505">
        <v>3</v>
      </c>
      <c r="I505">
        <v>3</v>
      </c>
      <c r="J505">
        <v>8.5432268778483067</v>
      </c>
      <c r="K505">
        <v>4</v>
      </c>
      <c r="L505" t="s">
        <v>485</v>
      </c>
      <c r="M505" t="s">
        <v>482</v>
      </c>
      <c r="N505">
        <v>4.13</v>
      </c>
      <c r="O505">
        <v>3027</v>
      </c>
      <c r="P505">
        <v>3</v>
      </c>
      <c r="Q505" s="23">
        <f>LOG10(Table14[[#This Row],[IFNa2]])</f>
        <v>0.61595005165640104</v>
      </c>
      <c r="R505">
        <v>3</v>
      </c>
      <c r="S505" s="23">
        <f>LOG10(Table14[[#This Row],[Viral Copy '#]])</f>
        <v>0.93162193983940433</v>
      </c>
    </row>
    <row r="506" spans="1:19" x14ac:dyDescent="0.25">
      <c r="A506">
        <v>3027</v>
      </c>
      <c r="B506" t="s">
        <v>39</v>
      </c>
      <c r="C506">
        <v>8</v>
      </c>
      <c r="D506" t="s">
        <v>470</v>
      </c>
      <c r="E506" t="s">
        <v>74</v>
      </c>
      <c r="J506">
        <v>0</v>
      </c>
      <c r="M506" t="s">
        <v>482</v>
      </c>
      <c r="N506">
        <v>4.13</v>
      </c>
      <c r="O506">
        <v>3027</v>
      </c>
      <c r="P506">
        <v>8</v>
      </c>
      <c r="Q506" s="23">
        <f>LOG10(Table14[[#This Row],[IFNa2]])</f>
        <v>0.61595005165640104</v>
      </c>
      <c r="S506" s="23">
        <v>0</v>
      </c>
    </row>
    <row r="507" spans="1:19" x14ac:dyDescent="0.25">
      <c r="A507">
        <v>3027</v>
      </c>
      <c r="B507" t="s">
        <v>39</v>
      </c>
      <c r="C507">
        <v>11</v>
      </c>
      <c r="D507" t="s">
        <v>470</v>
      </c>
      <c r="E507" t="s">
        <v>74</v>
      </c>
      <c r="J507">
        <v>0</v>
      </c>
      <c r="M507" t="s">
        <v>482</v>
      </c>
      <c r="N507">
        <v>4.13</v>
      </c>
      <c r="O507">
        <v>3027</v>
      </c>
      <c r="P507">
        <v>11</v>
      </c>
      <c r="Q507" s="23">
        <f>LOG10(Table14[[#This Row],[IFNa2]])</f>
        <v>0.61595005165640104</v>
      </c>
      <c r="S507" s="23">
        <v>0</v>
      </c>
    </row>
    <row r="508" spans="1:19" x14ac:dyDescent="0.25">
      <c r="A508">
        <v>3028</v>
      </c>
      <c r="B508" t="s">
        <v>40</v>
      </c>
      <c r="C508">
        <v>0</v>
      </c>
      <c r="D508" t="s">
        <v>470</v>
      </c>
      <c r="E508" t="s">
        <v>74</v>
      </c>
      <c r="N508">
        <v>4.13</v>
      </c>
      <c r="O508">
        <v>3028</v>
      </c>
      <c r="P508">
        <v>0</v>
      </c>
      <c r="Q508" s="23">
        <f>LOG10(Table14[[#This Row],[IFNa2]])</f>
        <v>0.61595005165640104</v>
      </c>
      <c r="S508" s="23" t="e">
        <f>LOG10(Table14[[#This Row],[Viral Copy '#]])</f>
        <v>#NUM!</v>
      </c>
    </row>
    <row r="509" spans="1:19" x14ac:dyDescent="0.25">
      <c r="A509">
        <v>3028</v>
      </c>
      <c r="B509" t="s">
        <v>40</v>
      </c>
      <c r="C509">
        <v>11</v>
      </c>
      <c r="D509" t="s">
        <v>470</v>
      </c>
      <c r="E509" t="s">
        <v>74</v>
      </c>
      <c r="N509">
        <v>4.13</v>
      </c>
      <c r="O509">
        <v>3028</v>
      </c>
      <c r="P509">
        <v>11</v>
      </c>
      <c r="Q509" s="23">
        <f>LOG10(Table14[[#This Row],[IFNa2]])</f>
        <v>0.61595005165640104</v>
      </c>
      <c r="S509" s="23" t="e">
        <f>LOG10(Table14[[#This Row],[Viral Copy '#]])</f>
        <v>#NUM!</v>
      </c>
    </row>
    <row r="510" spans="1:19" x14ac:dyDescent="0.25">
      <c r="A510">
        <v>3028</v>
      </c>
      <c r="B510" t="s">
        <v>40</v>
      </c>
      <c r="C510">
        <v>15</v>
      </c>
      <c r="D510" t="s">
        <v>470</v>
      </c>
      <c r="E510" t="s">
        <v>74</v>
      </c>
      <c r="N510">
        <v>4.13</v>
      </c>
      <c r="O510">
        <v>3028</v>
      </c>
      <c r="P510">
        <v>15</v>
      </c>
      <c r="Q510" s="23">
        <f>LOG10(Table14[[#This Row],[IFNa2]])</f>
        <v>0.61595005165640104</v>
      </c>
      <c r="S510" s="23" t="e">
        <f>LOG10(Table14[[#This Row],[Viral Copy '#]])</f>
        <v>#NUM!</v>
      </c>
    </row>
    <row r="511" spans="1:19" x14ac:dyDescent="0.25">
      <c r="A511">
        <v>3028</v>
      </c>
      <c r="B511" t="s">
        <v>40</v>
      </c>
      <c r="C511">
        <v>18</v>
      </c>
      <c r="D511" t="s">
        <v>470</v>
      </c>
      <c r="E511" t="s">
        <v>74</v>
      </c>
      <c r="N511">
        <v>4.13</v>
      </c>
      <c r="O511">
        <v>3028</v>
      </c>
      <c r="P511">
        <v>18</v>
      </c>
      <c r="Q511" s="23">
        <f>LOG10(Table14[[#This Row],[IFNa2]])</f>
        <v>0.61595005165640104</v>
      </c>
      <c r="S511" s="23" t="e">
        <f>LOG10(Table14[[#This Row],[Viral Copy '#]])</f>
        <v>#NUM!</v>
      </c>
    </row>
    <row r="512" spans="1:19" x14ac:dyDescent="0.25">
      <c r="A512">
        <v>3028</v>
      </c>
      <c r="B512" t="s">
        <v>40</v>
      </c>
      <c r="C512">
        <v>22</v>
      </c>
      <c r="D512" t="s">
        <v>470</v>
      </c>
      <c r="E512" t="s">
        <v>74</v>
      </c>
      <c r="N512">
        <v>4.13</v>
      </c>
      <c r="O512">
        <v>3028</v>
      </c>
      <c r="P512">
        <v>22</v>
      </c>
      <c r="Q512" s="23">
        <f>LOG10(Table14[[#This Row],[IFNa2]])</f>
        <v>0.61595005165640104</v>
      </c>
      <c r="S512" s="23" t="e">
        <f>LOG10(Table14[[#This Row],[Viral Copy '#]])</f>
        <v>#NUM!</v>
      </c>
    </row>
    <row r="513" spans="1:19" x14ac:dyDescent="0.25">
      <c r="A513">
        <v>3029</v>
      </c>
      <c r="B513" t="s">
        <v>41</v>
      </c>
      <c r="C513">
        <v>0</v>
      </c>
      <c r="D513" t="s">
        <v>470</v>
      </c>
      <c r="E513" t="s">
        <v>74</v>
      </c>
      <c r="F513">
        <v>3029</v>
      </c>
      <c r="H513">
        <v>0</v>
      </c>
      <c r="I513">
        <v>0</v>
      </c>
      <c r="J513">
        <v>576.42136637369788</v>
      </c>
      <c r="K513">
        <v>1</v>
      </c>
      <c r="L513" t="s">
        <v>486</v>
      </c>
      <c r="M513" t="s">
        <v>482</v>
      </c>
      <c r="N513">
        <v>50.6</v>
      </c>
      <c r="O513">
        <v>3029</v>
      </c>
      <c r="P513">
        <v>0</v>
      </c>
      <c r="Q513" s="23">
        <f>LOG10(Table14[[#This Row],[IFNa2]])</f>
        <v>1.7041505168397992</v>
      </c>
      <c r="R513">
        <v>0</v>
      </c>
      <c r="S513" s="23">
        <f>LOG10(Table14[[#This Row],[Viral Copy '#]])</f>
        <v>2.7607400705566185</v>
      </c>
    </row>
    <row r="514" spans="1:19" x14ac:dyDescent="0.25">
      <c r="A514">
        <v>3030</v>
      </c>
      <c r="B514" t="s">
        <v>42</v>
      </c>
      <c r="C514">
        <v>0</v>
      </c>
      <c r="D514" t="s">
        <v>470</v>
      </c>
      <c r="E514" t="s">
        <v>74</v>
      </c>
      <c r="F514">
        <v>3030</v>
      </c>
      <c r="G514">
        <v>3029</v>
      </c>
      <c r="H514">
        <v>0</v>
      </c>
      <c r="I514">
        <v>0</v>
      </c>
      <c r="J514">
        <v>0.47702905535697937</v>
      </c>
      <c r="K514">
        <v>1</v>
      </c>
      <c r="L514" t="s">
        <v>486</v>
      </c>
      <c r="M514" t="s">
        <v>483</v>
      </c>
      <c r="N514">
        <v>4.13</v>
      </c>
      <c r="O514">
        <v>3030</v>
      </c>
      <c r="P514">
        <v>0</v>
      </c>
      <c r="Q514" s="23">
        <f>LOG10(Table14[[#This Row],[IFNa2]])</f>
        <v>0.61595005165640104</v>
      </c>
      <c r="R514">
        <v>0</v>
      </c>
      <c r="S514" s="23">
        <f>LOG10(Table14[[#This Row],[Viral Copy '#]])</f>
        <v>-0.32145516771689747</v>
      </c>
    </row>
    <row r="515" spans="1:19" x14ac:dyDescent="0.25">
      <c r="A515">
        <v>3031</v>
      </c>
      <c r="B515" t="s">
        <v>43</v>
      </c>
      <c r="C515">
        <v>0</v>
      </c>
      <c r="D515" t="s">
        <v>470</v>
      </c>
      <c r="E515" t="s">
        <v>74</v>
      </c>
      <c r="N515">
        <v>4.13</v>
      </c>
      <c r="O515">
        <v>3031</v>
      </c>
      <c r="P515">
        <v>0</v>
      </c>
      <c r="Q515" s="23">
        <f>LOG10(Table14[[#This Row],[IFNa2]])</f>
        <v>0.61595005165640104</v>
      </c>
      <c r="S515" s="23" t="e">
        <f>LOG10(Table14[[#This Row],[Viral Copy '#]])</f>
        <v>#NUM!</v>
      </c>
    </row>
    <row r="516" spans="1:19" x14ac:dyDescent="0.25">
      <c r="A516">
        <v>3032</v>
      </c>
      <c r="B516" t="s">
        <v>44</v>
      </c>
      <c r="C516">
        <v>0</v>
      </c>
      <c r="D516" t="s">
        <v>470</v>
      </c>
      <c r="E516" t="s">
        <v>74</v>
      </c>
      <c r="N516">
        <v>4.3</v>
      </c>
      <c r="O516">
        <v>3032</v>
      </c>
      <c r="P516">
        <v>0</v>
      </c>
      <c r="Q516" s="23">
        <f>LOG10(Table14[[#This Row],[IFNa2]])</f>
        <v>0.63346845557958653</v>
      </c>
      <c r="S516" s="23" t="e">
        <f>LOG10(Table14[[#This Row],[Viral Copy '#]])</f>
        <v>#NUM!</v>
      </c>
    </row>
    <row r="517" spans="1:19" x14ac:dyDescent="0.25">
      <c r="A517">
        <v>3033</v>
      </c>
      <c r="B517" t="s">
        <v>45</v>
      </c>
      <c r="C517">
        <v>0</v>
      </c>
      <c r="D517" t="s">
        <v>470</v>
      </c>
      <c r="E517" t="s">
        <v>74</v>
      </c>
      <c r="N517">
        <v>4.13</v>
      </c>
      <c r="O517">
        <v>3033</v>
      </c>
      <c r="P517">
        <v>0</v>
      </c>
      <c r="Q517" s="23">
        <f>LOG10(Table14[[#This Row],[IFNa2]])</f>
        <v>0.61595005165640104</v>
      </c>
      <c r="S517" s="23" t="e">
        <f>LOG10(Table14[[#This Row],[Viral Copy '#]])</f>
        <v>#NUM!</v>
      </c>
    </row>
    <row r="518" spans="1:19" x14ac:dyDescent="0.25">
      <c r="A518">
        <v>3034</v>
      </c>
      <c r="B518" t="s">
        <v>46</v>
      </c>
      <c r="C518">
        <v>0</v>
      </c>
      <c r="D518" t="s">
        <v>470</v>
      </c>
      <c r="E518" t="s">
        <v>74</v>
      </c>
      <c r="F518">
        <v>3034</v>
      </c>
      <c r="H518">
        <v>0</v>
      </c>
      <c r="I518">
        <v>0</v>
      </c>
      <c r="J518">
        <v>453.46225992838544</v>
      </c>
      <c r="K518">
        <v>1</v>
      </c>
      <c r="L518" t="s">
        <v>486</v>
      </c>
      <c r="M518" t="s">
        <v>482</v>
      </c>
      <c r="N518">
        <v>78.14</v>
      </c>
      <c r="O518">
        <v>3034</v>
      </c>
      <c r="P518">
        <v>0</v>
      </c>
      <c r="Q518" s="23">
        <f>LOG10(Table14[[#This Row],[IFNa2]])</f>
        <v>1.8928734068887656</v>
      </c>
      <c r="R518">
        <v>0</v>
      </c>
      <c r="S518" s="23">
        <f>LOG10(Table14[[#This Row],[Viral Copy '#]])</f>
        <v>2.6565411480953784</v>
      </c>
    </row>
    <row r="519" spans="1:19" x14ac:dyDescent="0.25">
      <c r="A519">
        <v>3035</v>
      </c>
      <c r="B519" t="s">
        <v>47</v>
      </c>
      <c r="C519">
        <v>0</v>
      </c>
      <c r="D519" t="s">
        <v>470</v>
      </c>
      <c r="E519" t="s">
        <v>74</v>
      </c>
      <c r="F519">
        <v>3035</v>
      </c>
      <c r="H519">
        <v>0</v>
      </c>
      <c r="I519">
        <v>0</v>
      </c>
      <c r="J519">
        <v>530274.76041666663</v>
      </c>
      <c r="K519">
        <v>1</v>
      </c>
      <c r="L519" t="s">
        <v>485</v>
      </c>
      <c r="M519" t="s">
        <v>482</v>
      </c>
      <c r="N519">
        <v>465.11</v>
      </c>
      <c r="O519">
        <v>3035</v>
      </c>
      <c r="P519">
        <v>0</v>
      </c>
      <c r="Q519" s="23">
        <f>LOG10(Table14[[#This Row],[IFNa2]])</f>
        <v>2.6675556770693136</v>
      </c>
      <c r="R519">
        <v>0</v>
      </c>
      <c r="S519" s="23">
        <f>LOG10(Table14[[#This Row],[Viral Copy '#]])</f>
        <v>5.7245009564177725</v>
      </c>
    </row>
    <row r="520" spans="1:19" x14ac:dyDescent="0.25">
      <c r="A520">
        <v>3036</v>
      </c>
      <c r="B520" t="s">
        <v>48</v>
      </c>
      <c r="C520">
        <v>0</v>
      </c>
      <c r="D520" t="s">
        <v>470</v>
      </c>
      <c r="E520" t="s">
        <v>74</v>
      </c>
      <c r="N520">
        <v>4.13</v>
      </c>
      <c r="O520">
        <v>3036</v>
      </c>
      <c r="P520">
        <v>0</v>
      </c>
      <c r="Q520" s="23">
        <f>LOG10(Table14[[#This Row],[IFNa2]])</f>
        <v>0.61595005165640104</v>
      </c>
      <c r="S520" s="23" t="e">
        <f>LOG10(Table14[[#This Row],[Viral Copy '#]])</f>
        <v>#NUM!</v>
      </c>
    </row>
    <row r="521" spans="1:19" x14ac:dyDescent="0.25">
      <c r="A521">
        <v>3037</v>
      </c>
      <c r="B521" t="s">
        <v>49</v>
      </c>
      <c r="C521">
        <v>0</v>
      </c>
      <c r="D521" t="s">
        <v>470</v>
      </c>
      <c r="E521" t="s">
        <v>74</v>
      </c>
      <c r="F521">
        <v>3037</v>
      </c>
      <c r="H521">
        <v>0</v>
      </c>
      <c r="I521">
        <v>0</v>
      </c>
      <c r="J521">
        <v>24.41514778137207</v>
      </c>
      <c r="K521">
        <v>6</v>
      </c>
      <c r="L521" t="s">
        <v>486</v>
      </c>
      <c r="M521" t="s">
        <v>482</v>
      </c>
      <c r="N521">
        <v>17.37</v>
      </c>
      <c r="O521">
        <v>3037</v>
      </c>
      <c r="P521">
        <v>0</v>
      </c>
      <c r="Q521" s="23">
        <f>LOG10(Table14[[#This Row],[IFNa2]])</f>
        <v>1.2397998184470986</v>
      </c>
      <c r="R521">
        <v>0</v>
      </c>
      <c r="S521" s="23">
        <f>LOG10(Table14[[#This Row],[Viral Copy '#]])</f>
        <v>1.3876593573500289</v>
      </c>
    </row>
    <row r="522" spans="1:19" x14ac:dyDescent="0.25">
      <c r="A522">
        <v>3037</v>
      </c>
      <c r="B522" t="s">
        <v>49</v>
      </c>
      <c r="C522">
        <v>2</v>
      </c>
      <c r="D522" t="s">
        <v>470</v>
      </c>
      <c r="E522" t="s">
        <v>74</v>
      </c>
      <c r="F522">
        <v>3037</v>
      </c>
      <c r="H522">
        <v>2</v>
      </c>
      <c r="I522">
        <v>3</v>
      </c>
      <c r="J522">
        <v>8.4609382947285976</v>
      </c>
      <c r="K522">
        <v>6</v>
      </c>
      <c r="L522" t="s">
        <v>486</v>
      </c>
      <c r="M522" t="s">
        <v>482</v>
      </c>
      <c r="N522">
        <v>22.7</v>
      </c>
      <c r="O522">
        <v>3037</v>
      </c>
      <c r="P522">
        <v>2</v>
      </c>
      <c r="Q522" s="23">
        <f>LOG10(Table14[[#This Row],[IFNa2]])</f>
        <v>1.3560258571931227</v>
      </c>
      <c r="R522">
        <v>2</v>
      </c>
      <c r="S522" s="23">
        <f>LOG10(Table14[[#This Row],[Viral Copy '#]])</f>
        <v>0.92741852777035805</v>
      </c>
    </row>
    <row r="523" spans="1:19" x14ac:dyDescent="0.25">
      <c r="A523">
        <v>3037</v>
      </c>
      <c r="B523" t="s">
        <v>49</v>
      </c>
      <c r="C523">
        <v>5</v>
      </c>
      <c r="D523" t="s">
        <v>470</v>
      </c>
      <c r="E523" t="s">
        <v>74</v>
      </c>
      <c r="F523">
        <v>3037</v>
      </c>
      <c r="H523">
        <v>5</v>
      </c>
      <c r="I523">
        <v>7</v>
      </c>
      <c r="J523">
        <v>8.1951626936594639</v>
      </c>
      <c r="K523">
        <v>6</v>
      </c>
      <c r="L523" t="s">
        <v>486</v>
      </c>
      <c r="M523" t="s">
        <v>482</v>
      </c>
      <c r="N523">
        <v>22.7</v>
      </c>
      <c r="O523">
        <v>3037</v>
      </c>
      <c r="P523">
        <v>5</v>
      </c>
      <c r="Q523" s="23">
        <f>LOG10(Table14[[#This Row],[IFNa2]])</f>
        <v>1.3560258571931227</v>
      </c>
      <c r="R523">
        <v>5</v>
      </c>
      <c r="S523" s="23">
        <f>LOG10(Table14[[#This Row],[Viral Copy '#]])</f>
        <v>0.91355757978048813</v>
      </c>
    </row>
    <row r="524" spans="1:19" x14ac:dyDescent="0.25">
      <c r="A524">
        <v>3037</v>
      </c>
      <c r="B524" t="s">
        <v>49</v>
      </c>
      <c r="C524">
        <v>9</v>
      </c>
      <c r="D524" t="s">
        <v>470</v>
      </c>
      <c r="E524" t="s">
        <v>74</v>
      </c>
      <c r="J524">
        <v>0</v>
      </c>
      <c r="M524" t="s">
        <v>482</v>
      </c>
      <c r="N524">
        <v>35</v>
      </c>
      <c r="O524">
        <v>3037</v>
      </c>
      <c r="P524">
        <v>9</v>
      </c>
      <c r="Q524" s="23">
        <f>LOG10(Table14[[#This Row],[IFNa2]])</f>
        <v>1.5440680443502757</v>
      </c>
      <c r="S524" s="23">
        <v>0</v>
      </c>
    </row>
    <row r="525" spans="1:19" x14ac:dyDescent="0.25">
      <c r="A525">
        <v>3037</v>
      </c>
      <c r="B525" t="s">
        <v>49</v>
      </c>
      <c r="C525">
        <v>40</v>
      </c>
      <c r="D525" t="s">
        <v>470</v>
      </c>
      <c r="E525" t="s">
        <v>74</v>
      </c>
      <c r="J525">
        <v>0</v>
      </c>
      <c r="M525" t="s">
        <v>482</v>
      </c>
      <c r="N525">
        <v>4.13</v>
      </c>
      <c r="O525">
        <v>3037</v>
      </c>
      <c r="P525">
        <v>40</v>
      </c>
      <c r="Q525" s="23">
        <f>LOG10(Table14[[#This Row],[IFNa2]])</f>
        <v>0.61595005165640104</v>
      </c>
      <c r="S525" s="23">
        <v>0</v>
      </c>
    </row>
    <row r="526" spans="1:19" x14ac:dyDescent="0.25">
      <c r="A526">
        <v>3037</v>
      </c>
      <c r="B526" t="s">
        <v>49</v>
      </c>
      <c r="C526">
        <v>425</v>
      </c>
      <c r="D526" t="s">
        <v>470</v>
      </c>
      <c r="E526" t="s">
        <v>74</v>
      </c>
      <c r="J526">
        <v>0</v>
      </c>
      <c r="M526" t="s">
        <v>482</v>
      </c>
      <c r="N526">
        <v>20.64</v>
      </c>
      <c r="O526">
        <v>3037</v>
      </c>
      <c r="P526">
        <v>425</v>
      </c>
      <c r="Q526" s="23">
        <f>LOG10(Table14[[#This Row],[IFNa2]])</f>
        <v>1.3147096929551738</v>
      </c>
      <c r="S526" s="23">
        <v>0</v>
      </c>
    </row>
    <row r="527" spans="1:19" x14ac:dyDescent="0.25">
      <c r="A527">
        <v>3038</v>
      </c>
      <c r="B527" t="s">
        <v>50</v>
      </c>
      <c r="C527">
        <v>0</v>
      </c>
      <c r="D527" t="s">
        <v>470</v>
      </c>
      <c r="E527" t="s">
        <v>74</v>
      </c>
      <c r="F527">
        <v>3038</v>
      </c>
      <c r="G527">
        <v>3037</v>
      </c>
      <c r="H527">
        <v>0</v>
      </c>
      <c r="I527">
        <v>0</v>
      </c>
      <c r="J527">
        <v>4.9222408930460615</v>
      </c>
      <c r="K527">
        <v>6</v>
      </c>
      <c r="L527" t="s">
        <v>486</v>
      </c>
      <c r="M527" t="s">
        <v>483</v>
      </c>
      <c r="N527">
        <v>14.06</v>
      </c>
      <c r="O527">
        <v>3038</v>
      </c>
      <c r="P527">
        <v>0</v>
      </c>
      <c r="Q527" s="23">
        <f>LOG10(Table14[[#This Row],[IFNa2]])</f>
        <v>1.1479853206838051</v>
      </c>
      <c r="R527">
        <v>0</v>
      </c>
      <c r="S527" s="23">
        <f>LOG10(Table14[[#This Row],[Viral Copy '#]])</f>
        <v>0.692162864133259</v>
      </c>
    </row>
    <row r="528" spans="1:19" x14ac:dyDescent="0.25">
      <c r="A528">
        <v>3038</v>
      </c>
      <c r="B528" t="s">
        <v>50</v>
      </c>
      <c r="C528">
        <v>2</v>
      </c>
      <c r="D528" t="s">
        <v>470</v>
      </c>
      <c r="E528" t="s">
        <v>74</v>
      </c>
      <c r="F528">
        <v>3038</v>
      </c>
      <c r="G528">
        <v>3037</v>
      </c>
      <c r="H528">
        <v>2</v>
      </c>
      <c r="I528">
        <v>3</v>
      </c>
      <c r="J528">
        <v>2474.4188639322915</v>
      </c>
      <c r="K528">
        <v>6</v>
      </c>
      <c r="L528" t="s">
        <v>486</v>
      </c>
      <c r="M528" t="s">
        <v>483</v>
      </c>
      <c r="N528">
        <v>55.14</v>
      </c>
      <c r="O528">
        <v>3038</v>
      </c>
      <c r="P528">
        <v>2</v>
      </c>
      <c r="Q528" s="23">
        <f>LOG10(Table14[[#This Row],[IFNa2]])</f>
        <v>1.741466761769755</v>
      </c>
      <c r="R528">
        <v>2</v>
      </c>
      <c r="S528" s="23">
        <f>LOG10(Table14[[#This Row],[Viral Copy '#]])</f>
        <v>3.393473217886843</v>
      </c>
    </row>
    <row r="529" spans="1:19" x14ac:dyDescent="0.25">
      <c r="A529">
        <v>3038</v>
      </c>
      <c r="B529" t="s">
        <v>50</v>
      </c>
      <c r="C529">
        <v>5</v>
      </c>
      <c r="D529" t="s">
        <v>470</v>
      </c>
      <c r="E529" t="s">
        <v>74</v>
      </c>
      <c r="F529">
        <v>3038</v>
      </c>
      <c r="G529">
        <v>3037</v>
      </c>
      <c r="H529">
        <v>5</v>
      </c>
      <c r="I529">
        <v>7</v>
      </c>
      <c r="J529">
        <v>7.706499894460042</v>
      </c>
      <c r="K529">
        <v>6</v>
      </c>
      <c r="L529" t="s">
        <v>486</v>
      </c>
      <c r="M529" t="s">
        <v>483</v>
      </c>
      <c r="N529">
        <v>4.13</v>
      </c>
      <c r="O529">
        <v>3038</v>
      </c>
      <c r="P529">
        <v>5</v>
      </c>
      <c r="Q529" s="23">
        <f>LOG10(Table14[[#This Row],[IFNa2]])</f>
        <v>0.61595005165640104</v>
      </c>
      <c r="R529">
        <v>5</v>
      </c>
      <c r="S529" s="23">
        <f>LOG10(Table14[[#This Row],[Viral Copy '#]])</f>
        <v>0.88685717679793497</v>
      </c>
    </row>
    <row r="530" spans="1:19" x14ac:dyDescent="0.25">
      <c r="A530">
        <v>3038</v>
      </c>
      <c r="B530" t="s">
        <v>50</v>
      </c>
      <c r="C530">
        <v>9</v>
      </c>
      <c r="D530" t="s">
        <v>470</v>
      </c>
      <c r="E530" t="s">
        <v>74</v>
      </c>
      <c r="J530">
        <v>0</v>
      </c>
      <c r="M530" t="s">
        <v>483</v>
      </c>
      <c r="N530">
        <v>4.13</v>
      </c>
      <c r="O530">
        <v>3038</v>
      </c>
      <c r="P530">
        <v>9</v>
      </c>
      <c r="Q530" s="23">
        <f>LOG10(Table14[[#This Row],[IFNa2]])</f>
        <v>0.61595005165640104</v>
      </c>
      <c r="S530" s="23">
        <v>0</v>
      </c>
    </row>
    <row r="531" spans="1:19" x14ac:dyDescent="0.25">
      <c r="A531">
        <v>3038</v>
      </c>
      <c r="B531" t="s">
        <v>50</v>
      </c>
      <c r="C531">
        <v>12</v>
      </c>
      <c r="D531" t="s">
        <v>470</v>
      </c>
      <c r="E531" t="s">
        <v>74</v>
      </c>
      <c r="J531">
        <v>0</v>
      </c>
      <c r="M531" t="s">
        <v>483</v>
      </c>
      <c r="N531">
        <v>4.13</v>
      </c>
      <c r="O531">
        <v>3038</v>
      </c>
      <c r="P531">
        <v>12</v>
      </c>
      <c r="Q531" s="23">
        <f>LOG10(Table14[[#This Row],[IFNa2]])</f>
        <v>0.61595005165640104</v>
      </c>
      <c r="S531" s="23">
        <v>0</v>
      </c>
    </row>
    <row r="532" spans="1:19" x14ac:dyDescent="0.25">
      <c r="A532">
        <v>3038</v>
      </c>
      <c r="B532" t="s">
        <v>50</v>
      </c>
      <c r="C532">
        <v>40</v>
      </c>
      <c r="D532" t="s">
        <v>470</v>
      </c>
      <c r="E532" t="s">
        <v>74</v>
      </c>
      <c r="J532">
        <v>0</v>
      </c>
      <c r="M532" t="s">
        <v>483</v>
      </c>
      <c r="N532">
        <v>4.13</v>
      </c>
      <c r="O532">
        <v>3038</v>
      </c>
      <c r="P532">
        <v>40</v>
      </c>
      <c r="Q532" s="23">
        <f>LOG10(Table14[[#This Row],[IFNa2]])</f>
        <v>0.61595005165640104</v>
      </c>
      <c r="S532" s="23">
        <v>0</v>
      </c>
    </row>
    <row r="533" spans="1:19" x14ac:dyDescent="0.25">
      <c r="A533">
        <v>3038</v>
      </c>
      <c r="B533" t="s">
        <v>50</v>
      </c>
      <c r="C533">
        <v>425</v>
      </c>
      <c r="D533" t="s">
        <v>470</v>
      </c>
      <c r="E533" t="s">
        <v>74</v>
      </c>
      <c r="J533">
        <v>0</v>
      </c>
      <c r="M533" t="s">
        <v>483</v>
      </c>
      <c r="N533">
        <v>17.079999999999998</v>
      </c>
      <c r="O533">
        <v>3038</v>
      </c>
      <c r="P533">
        <v>425</v>
      </c>
      <c r="Q533" s="23">
        <f>LOG10(Table14[[#This Row],[IFNa2]])</f>
        <v>1.2324878663529861</v>
      </c>
      <c r="S533" s="23">
        <v>0</v>
      </c>
    </row>
    <row r="534" spans="1:19" x14ac:dyDescent="0.25">
      <c r="A534">
        <v>3039</v>
      </c>
      <c r="B534" t="s">
        <v>51</v>
      </c>
      <c r="C534">
        <v>0</v>
      </c>
      <c r="D534" t="s">
        <v>470</v>
      </c>
      <c r="E534" t="s">
        <v>74</v>
      </c>
      <c r="F534">
        <v>3039</v>
      </c>
      <c r="G534">
        <v>3037</v>
      </c>
      <c r="H534">
        <v>0</v>
      </c>
      <c r="I534">
        <v>0</v>
      </c>
      <c r="J534">
        <v>5.1735843022664385</v>
      </c>
      <c r="K534">
        <v>3</v>
      </c>
      <c r="L534" t="s">
        <v>486</v>
      </c>
      <c r="M534" t="s">
        <v>483</v>
      </c>
      <c r="N534">
        <v>20.02</v>
      </c>
      <c r="O534">
        <v>3039</v>
      </c>
      <c r="P534">
        <v>0</v>
      </c>
      <c r="Q534" s="23">
        <f>LOG10(Table14[[#This Row],[IFNa2]])</f>
        <v>1.3014640731432998</v>
      </c>
      <c r="R534">
        <v>0</v>
      </c>
      <c r="S534" s="23">
        <f>LOG10(Table14[[#This Row],[Viral Copy '#]])</f>
        <v>0.71379153020104291</v>
      </c>
    </row>
    <row r="535" spans="1:19" x14ac:dyDescent="0.25">
      <c r="A535">
        <v>3039</v>
      </c>
      <c r="B535" t="s">
        <v>51</v>
      </c>
      <c r="C535">
        <v>2</v>
      </c>
      <c r="D535" t="s">
        <v>470</v>
      </c>
      <c r="E535" t="s">
        <v>74</v>
      </c>
      <c r="F535">
        <v>3039</v>
      </c>
      <c r="G535">
        <v>3037</v>
      </c>
      <c r="H535">
        <v>2</v>
      </c>
      <c r="I535">
        <v>3</v>
      </c>
      <c r="J535">
        <v>1.7941310405731201</v>
      </c>
      <c r="K535">
        <v>3</v>
      </c>
      <c r="L535" t="s">
        <v>486</v>
      </c>
      <c r="M535" t="s">
        <v>483</v>
      </c>
      <c r="N535">
        <v>4.13</v>
      </c>
      <c r="O535">
        <v>3039</v>
      </c>
      <c r="P535">
        <v>2</v>
      </c>
      <c r="Q535" s="23">
        <f>LOG10(Table14[[#This Row],[IFNa2]])</f>
        <v>0.61595005165640104</v>
      </c>
      <c r="R535">
        <v>2</v>
      </c>
      <c r="S535" s="23">
        <f>LOG10(Table14[[#This Row],[Viral Copy '#]])</f>
        <v>0.25385416006785266</v>
      </c>
    </row>
    <row r="536" spans="1:19" x14ac:dyDescent="0.25">
      <c r="A536">
        <v>3039</v>
      </c>
      <c r="B536" t="s">
        <v>51</v>
      </c>
      <c r="C536">
        <v>5</v>
      </c>
      <c r="D536" t="s">
        <v>470</v>
      </c>
      <c r="E536" t="s">
        <v>74</v>
      </c>
      <c r="J536">
        <v>0</v>
      </c>
      <c r="M536" t="s">
        <v>483</v>
      </c>
      <c r="N536">
        <v>4.13</v>
      </c>
      <c r="O536">
        <v>3039</v>
      </c>
      <c r="P536">
        <v>5</v>
      </c>
      <c r="Q536" s="23">
        <f>LOG10(Table14[[#This Row],[IFNa2]])</f>
        <v>0.61595005165640104</v>
      </c>
      <c r="S536" s="23">
        <v>0</v>
      </c>
    </row>
    <row r="537" spans="1:19" x14ac:dyDescent="0.25">
      <c r="A537">
        <v>3039</v>
      </c>
      <c r="B537" t="s">
        <v>51</v>
      </c>
      <c r="C537">
        <v>9</v>
      </c>
      <c r="D537" t="s">
        <v>470</v>
      </c>
      <c r="E537" t="s">
        <v>74</v>
      </c>
      <c r="J537">
        <v>0</v>
      </c>
      <c r="M537" t="s">
        <v>483</v>
      </c>
      <c r="N537">
        <v>4.13</v>
      </c>
      <c r="O537">
        <v>3039</v>
      </c>
      <c r="P537">
        <v>9</v>
      </c>
      <c r="Q537" s="23">
        <f>LOG10(Table14[[#This Row],[IFNa2]])</f>
        <v>0.61595005165640104</v>
      </c>
      <c r="S537" s="23">
        <v>0</v>
      </c>
    </row>
    <row r="538" spans="1:19" x14ac:dyDescent="0.25">
      <c r="A538">
        <v>3039</v>
      </c>
      <c r="B538" t="s">
        <v>51</v>
      </c>
      <c r="C538">
        <v>12</v>
      </c>
      <c r="D538" t="s">
        <v>470</v>
      </c>
      <c r="E538" t="s">
        <v>74</v>
      </c>
      <c r="J538">
        <v>0</v>
      </c>
      <c r="M538" t="s">
        <v>483</v>
      </c>
      <c r="N538">
        <v>4.13</v>
      </c>
      <c r="O538">
        <v>3039</v>
      </c>
      <c r="P538">
        <v>12</v>
      </c>
      <c r="Q538" s="23">
        <f>LOG10(Table14[[#This Row],[IFNa2]])</f>
        <v>0.61595005165640104</v>
      </c>
      <c r="S538" s="23">
        <v>0</v>
      </c>
    </row>
    <row r="539" spans="1:19" x14ac:dyDescent="0.25">
      <c r="A539">
        <v>3039</v>
      </c>
      <c r="B539" t="s">
        <v>51</v>
      </c>
      <c r="C539">
        <v>41</v>
      </c>
      <c r="D539" t="s">
        <v>470</v>
      </c>
      <c r="E539" t="s">
        <v>74</v>
      </c>
      <c r="J539">
        <v>0</v>
      </c>
      <c r="M539" t="s">
        <v>483</v>
      </c>
      <c r="N539">
        <v>4.13</v>
      </c>
      <c r="O539">
        <v>3039</v>
      </c>
      <c r="P539">
        <v>41</v>
      </c>
      <c r="Q539" s="23">
        <f>LOG10(Table14[[#This Row],[IFNa2]])</f>
        <v>0.61595005165640104</v>
      </c>
      <c r="S539" s="23">
        <v>0</v>
      </c>
    </row>
    <row r="540" spans="1:19" x14ac:dyDescent="0.25">
      <c r="A540">
        <v>3040</v>
      </c>
      <c r="B540" t="s">
        <v>52</v>
      </c>
      <c r="C540">
        <v>0</v>
      </c>
      <c r="D540" t="s">
        <v>470</v>
      </c>
      <c r="E540" t="s">
        <v>74</v>
      </c>
      <c r="F540">
        <v>3040</v>
      </c>
      <c r="G540">
        <v>3037</v>
      </c>
      <c r="H540">
        <v>0</v>
      </c>
      <c r="I540">
        <v>0</v>
      </c>
      <c r="J540">
        <v>1.2573059797286987</v>
      </c>
      <c r="K540">
        <v>1</v>
      </c>
      <c r="L540" t="s">
        <v>486</v>
      </c>
      <c r="M540" t="s">
        <v>483</v>
      </c>
      <c r="N540">
        <v>4.13</v>
      </c>
      <c r="O540">
        <v>3040</v>
      </c>
      <c r="P540">
        <v>0</v>
      </c>
      <c r="Q540" s="23">
        <f>LOG10(Table14[[#This Row],[IFNa2]])</f>
        <v>0.61595005165640104</v>
      </c>
      <c r="R540">
        <v>0</v>
      </c>
      <c r="S540" s="23">
        <f>LOG10(Table14[[#This Row],[Viral Copy '#]])</f>
        <v>9.9440981056570149E-2</v>
      </c>
    </row>
    <row r="541" spans="1:19" x14ac:dyDescent="0.25">
      <c r="A541">
        <v>3040</v>
      </c>
      <c r="B541" t="s">
        <v>52</v>
      </c>
      <c r="C541">
        <v>2</v>
      </c>
      <c r="D541" t="s">
        <v>470</v>
      </c>
      <c r="E541" t="s">
        <v>74</v>
      </c>
      <c r="J541">
        <v>0</v>
      </c>
      <c r="M541" t="s">
        <v>483</v>
      </c>
      <c r="N541">
        <v>7.61</v>
      </c>
      <c r="O541">
        <v>3040</v>
      </c>
      <c r="P541">
        <v>2</v>
      </c>
      <c r="Q541" s="23">
        <f>LOG10(Table14[[#This Row],[IFNa2]])</f>
        <v>0.88138465677057287</v>
      </c>
      <c r="S541" s="23">
        <v>0</v>
      </c>
    </row>
    <row r="542" spans="1:19" x14ac:dyDescent="0.25">
      <c r="A542">
        <v>3040</v>
      </c>
      <c r="B542" t="s">
        <v>52</v>
      </c>
      <c r="C542">
        <v>5</v>
      </c>
      <c r="D542" t="s">
        <v>470</v>
      </c>
      <c r="E542" t="s">
        <v>74</v>
      </c>
      <c r="J542">
        <v>0</v>
      </c>
      <c r="M542" t="s">
        <v>483</v>
      </c>
      <c r="N542">
        <v>4.13</v>
      </c>
      <c r="O542">
        <v>3040</v>
      </c>
      <c r="P542">
        <v>5</v>
      </c>
      <c r="Q542" s="23">
        <f>LOG10(Table14[[#This Row],[IFNa2]])</f>
        <v>0.61595005165640104</v>
      </c>
      <c r="S542" s="23">
        <v>0</v>
      </c>
    </row>
    <row r="543" spans="1:19" x14ac:dyDescent="0.25">
      <c r="A543">
        <v>3040</v>
      </c>
      <c r="B543" t="s">
        <v>52</v>
      </c>
      <c r="C543">
        <v>9</v>
      </c>
      <c r="D543" t="s">
        <v>470</v>
      </c>
      <c r="E543" t="s">
        <v>74</v>
      </c>
      <c r="J543">
        <v>0</v>
      </c>
      <c r="M543" t="s">
        <v>483</v>
      </c>
      <c r="N543">
        <v>4.13</v>
      </c>
      <c r="O543">
        <v>3040</v>
      </c>
      <c r="P543">
        <v>9</v>
      </c>
      <c r="Q543" s="23">
        <f>LOG10(Table14[[#This Row],[IFNa2]])</f>
        <v>0.61595005165640104</v>
      </c>
      <c r="S543" s="23">
        <v>0</v>
      </c>
    </row>
    <row r="544" spans="1:19" x14ac:dyDescent="0.25">
      <c r="A544">
        <v>3040</v>
      </c>
      <c r="B544" t="s">
        <v>52</v>
      </c>
      <c r="C544">
        <v>12</v>
      </c>
      <c r="D544" t="s">
        <v>470</v>
      </c>
      <c r="E544" t="s">
        <v>74</v>
      </c>
      <c r="J544">
        <v>0</v>
      </c>
      <c r="M544" t="s">
        <v>483</v>
      </c>
      <c r="N544">
        <v>4.13</v>
      </c>
      <c r="O544">
        <v>3040</v>
      </c>
      <c r="P544">
        <v>12</v>
      </c>
      <c r="Q544" s="23">
        <f>LOG10(Table14[[#This Row],[IFNa2]])</f>
        <v>0.61595005165640104</v>
      </c>
      <c r="S544" s="23">
        <v>0</v>
      </c>
    </row>
    <row r="545" spans="1:19" x14ac:dyDescent="0.25">
      <c r="A545">
        <v>3040</v>
      </c>
      <c r="B545" t="s">
        <v>52</v>
      </c>
      <c r="C545">
        <v>40</v>
      </c>
      <c r="D545" t="s">
        <v>470</v>
      </c>
      <c r="E545" t="s">
        <v>74</v>
      </c>
      <c r="J545">
        <v>0</v>
      </c>
      <c r="M545" t="s">
        <v>483</v>
      </c>
      <c r="N545">
        <v>4.13</v>
      </c>
      <c r="O545">
        <v>3040</v>
      </c>
      <c r="P545">
        <v>40</v>
      </c>
      <c r="Q545" s="23">
        <f>LOG10(Table14[[#This Row],[IFNa2]])</f>
        <v>0.61595005165640104</v>
      </c>
      <c r="S545" s="23">
        <v>0</v>
      </c>
    </row>
    <row r="546" spans="1:19" x14ac:dyDescent="0.25">
      <c r="A546">
        <v>3040</v>
      </c>
      <c r="B546" t="s">
        <v>52</v>
      </c>
      <c r="C546">
        <v>425</v>
      </c>
      <c r="D546" t="s">
        <v>470</v>
      </c>
      <c r="E546" t="s">
        <v>74</v>
      </c>
      <c r="J546">
        <v>0</v>
      </c>
      <c r="M546" t="s">
        <v>483</v>
      </c>
      <c r="N546">
        <v>3.19</v>
      </c>
      <c r="O546">
        <v>3040</v>
      </c>
      <c r="P546">
        <v>425</v>
      </c>
      <c r="Q546" s="23">
        <f>LOG10(Table14[[#This Row],[IFNa2]])</f>
        <v>0.50379068305718111</v>
      </c>
      <c r="S546" s="23">
        <v>0</v>
      </c>
    </row>
    <row r="547" spans="1:19" x14ac:dyDescent="0.25">
      <c r="A547">
        <v>3041</v>
      </c>
      <c r="B547" t="s">
        <v>53</v>
      </c>
      <c r="C547">
        <v>0</v>
      </c>
      <c r="D547" t="s">
        <v>470</v>
      </c>
      <c r="E547" t="s">
        <v>74</v>
      </c>
      <c r="F547">
        <v>3041</v>
      </c>
      <c r="G547">
        <v>3037</v>
      </c>
      <c r="H547">
        <v>2</v>
      </c>
      <c r="I547">
        <v>3</v>
      </c>
      <c r="J547">
        <v>3.8778781890869141</v>
      </c>
      <c r="K547">
        <v>4</v>
      </c>
      <c r="L547" t="s">
        <v>486</v>
      </c>
      <c r="M547" t="s">
        <v>484</v>
      </c>
      <c r="N547">
        <v>4.13</v>
      </c>
      <c r="O547">
        <v>3041</v>
      </c>
      <c r="P547">
        <v>0</v>
      </c>
      <c r="Q547" s="23">
        <f>LOG10(Table14[[#This Row],[IFNa2]])</f>
        <v>0.61595005165640104</v>
      </c>
      <c r="R547">
        <v>2</v>
      </c>
      <c r="S547" s="23">
        <f>LOG10(Table14[[#This Row],[Viral Copy '#]])</f>
        <v>0.58859416301028611</v>
      </c>
    </row>
    <row r="548" spans="1:19" x14ac:dyDescent="0.25">
      <c r="A548">
        <v>3041</v>
      </c>
      <c r="B548" t="s">
        <v>53</v>
      </c>
      <c r="C548">
        <v>12</v>
      </c>
      <c r="D548" t="s">
        <v>470</v>
      </c>
      <c r="E548" t="s">
        <v>74</v>
      </c>
      <c r="F548">
        <v>3041</v>
      </c>
      <c r="G548">
        <v>3037</v>
      </c>
      <c r="H548">
        <v>5</v>
      </c>
      <c r="I548">
        <v>7</v>
      </c>
      <c r="J548">
        <v>5.188432852427165</v>
      </c>
      <c r="K548">
        <v>4</v>
      </c>
      <c r="L548" t="s">
        <v>486</v>
      </c>
      <c r="M548" t="s">
        <v>484</v>
      </c>
      <c r="N548">
        <v>4.13</v>
      </c>
      <c r="O548">
        <v>3041</v>
      </c>
      <c r="P548">
        <v>12</v>
      </c>
      <c r="Q548" s="23">
        <f>LOG10(Table14[[#This Row],[IFNa2]])</f>
        <v>0.61595005165640104</v>
      </c>
      <c r="R548">
        <v>5</v>
      </c>
      <c r="S548" s="23">
        <f>LOG10(Table14[[#This Row],[Viral Copy '#]])</f>
        <v>0.71503620056140671</v>
      </c>
    </row>
    <row r="549" spans="1:19" x14ac:dyDescent="0.25">
      <c r="A549">
        <v>3041</v>
      </c>
      <c r="B549" t="s">
        <v>53</v>
      </c>
      <c r="C549">
        <v>19</v>
      </c>
      <c r="D549" t="s">
        <v>470</v>
      </c>
      <c r="E549" t="s">
        <v>74</v>
      </c>
      <c r="M549" t="s">
        <v>484</v>
      </c>
      <c r="N549">
        <v>4.13</v>
      </c>
      <c r="O549">
        <v>3041</v>
      </c>
      <c r="P549">
        <v>19</v>
      </c>
      <c r="Q549" s="23">
        <f>LOG10(Table14[[#This Row],[IFNa2]])</f>
        <v>0.61595005165640104</v>
      </c>
      <c r="S549" s="23" t="e">
        <f>LOG10(Table14[[#This Row],[Viral Copy '#]])</f>
        <v>#NUM!</v>
      </c>
    </row>
    <row r="550" spans="1:19" x14ac:dyDescent="0.25">
      <c r="A550">
        <v>3041</v>
      </c>
      <c r="B550" t="s">
        <v>53</v>
      </c>
      <c r="C550">
        <v>22</v>
      </c>
      <c r="D550" t="s">
        <v>470</v>
      </c>
      <c r="E550" t="s">
        <v>74</v>
      </c>
      <c r="M550" t="s">
        <v>484</v>
      </c>
      <c r="N550">
        <v>4.13</v>
      </c>
      <c r="O550">
        <v>3041</v>
      </c>
      <c r="P550">
        <v>22</v>
      </c>
      <c r="Q550" s="23">
        <f>LOG10(Table14[[#This Row],[IFNa2]])</f>
        <v>0.61595005165640104</v>
      </c>
      <c r="S550" s="23" t="e">
        <f>LOG10(Table14[[#This Row],[Viral Copy '#]])</f>
        <v>#NUM!</v>
      </c>
    </row>
    <row r="551" spans="1:19" x14ac:dyDescent="0.25">
      <c r="A551">
        <v>3041</v>
      </c>
      <c r="B551" t="s">
        <v>53</v>
      </c>
      <c r="C551">
        <v>40</v>
      </c>
      <c r="D551" t="s">
        <v>470</v>
      </c>
      <c r="E551" t="s">
        <v>74</v>
      </c>
      <c r="M551" t="s">
        <v>484</v>
      </c>
      <c r="N551">
        <v>4.13</v>
      </c>
      <c r="O551">
        <v>3041</v>
      </c>
      <c r="P551">
        <v>40</v>
      </c>
      <c r="Q551" s="23">
        <f>LOG10(Table14[[#This Row],[IFNa2]])</f>
        <v>0.61595005165640104</v>
      </c>
      <c r="S551" s="23" t="e">
        <f>LOG10(Table14[[#This Row],[Viral Copy '#]])</f>
        <v>#NUM!</v>
      </c>
    </row>
    <row r="552" spans="1:19" x14ac:dyDescent="0.25">
      <c r="A552">
        <v>3041</v>
      </c>
      <c r="B552" t="s">
        <v>53</v>
      </c>
      <c r="C552">
        <v>425</v>
      </c>
      <c r="D552" t="s">
        <v>470</v>
      </c>
      <c r="E552" t="s">
        <v>74</v>
      </c>
      <c r="M552" t="s">
        <v>484</v>
      </c>
      <c r="N552">
        <v>3.63</v>
      </c>
      <c r="O552">
        <v>3041</v>
      </c>
      <c r="P552">
        <v>425</v>
      </c>
      <c r="Q552" s="23">
        <f>LOG10(Table14[[#This Row],[IFNa2]])</f>
        <v>0.55990662503611255</v>
      </c>
      <c r="S552" s="23" t="e">
        <f>LOG10(Table14[[#This Row],[Viral Copy '#]])</f>
        <v>#NUM!</v>
      </c>
    </row>
    <row r="553" spans="1:19" x14ac:dyDescent="0.25">
      <c r="A553">
        <v>3042</v>
      </c>
      <c r="B553" t="s">
        <v>54</v>
      </c>
      <c r="C553">
        <v>0</v>
      </c>
      <c r="D553" t="s">
        <v>470</v>
      </c>
      <c r="E553" t="s">
        <v>74</v>
      </c>
      <c r="F553">
        <v>3042</v>
      </c>
      <c r="G553">
        <v>3037</v>
      </c>
      <c r="H553">
        <v>0</v>
      </c>
      <c r="I553">
        <v>0</v>
      </c>
      <c r="J553">
        <v>459.27212524414063</v>
      </c>
      <c r="K553">
        <v>4</v>
      </c>
      <c r="L553" t="s">
        <v>486</v>
      </c>
      <c r="M553" t="s">
        <v>483</v>
      </c>
      <c r="N553">
        <v>4.13</v>
      </c>
      <c r="O553">
        <v>3042</v>
      </c>
      <c r="P553">
        <v>0</v>
      </c>
      <c r="Q553" s="23">
        <f>LOG10(Table14[[#This Row],[IFNa2]])</f>
        <v>0.61595005165640104</v>
      </c>
      <c r="R553">
        <v>0</v>
      </c>
      <c r="S553" s="23">
        <f>LOG10(Table14[[#This Row],[Viral Copy '#]])</f>
        <v>2.6620700874383481</v>
      </c>
    </row>
    <row r="554" spans="1:19" x14ac:dyDescent="0.25">
      <c r="A554">
        <v>3042</v>
      </c>
      <c r="B554" t="s">
        <v>54</v>
      </c>
      <c r="C554">
        <v>12</v>
      </c>
      <c r="D554" t="s">
        <v>470</v>
      </c>
      <c r="E554" t="s">
        <v>74</v>
      </c>
      <c r="F554">
        <v>3042</v>
      </c>
      <c r="G554">
        <v>3037</v>
      </c>
      <c r="H554">
        <v>3</v>
      </c>
      <c r="I554">
        <v>3</v>
      </c>
      <c r="J554">
        <v>3.7267160415649414</v>
      </c>
      <c r="K554">
        <v>4</v>
      </c>
      <c r="L554" t="s">
        <v>486</v>
      </c>
      <c r="M554" t="s">
        <v>483</v>
      </c>
      <c r="N554">
        <v>4.13</v>
      </c>
      <c r="O554">
        <v>3042</v>
      </c>
      <c r="P554">
        <v>12</v>
      </c>
      <c r="Q554" s="23">
        <f>LOG10(Table14[[#This Row],[IFNa2]])</f>
        <v>0.61595005165640104</v>
      </c>
      <c r="R554">
        <v>3</v>
      </c>
      <c r="S554" s="23">
        <f>LOG10(Table14[[#This Row],[Viral Copy '#]])</f>
        <v>0.5713263027941986</v>
      </c>
    </row>
    <row r="555" spans="1:19" x14ac:dyDescent="0.25">
      <c r="A555">
        <v>3042</v>
      </c>
      <c r="B555" t="s">
        <v>54</v>
      </c>
      <c r="C555">
        <v>17</v>
      </c>
      <c r="D555" t="s">
        <v>470</v>
      </c>
      <c r="E555" t="s">
        <v>74</v>
      </c>
      <c r="M555" t="s">
        <v>483</v>
      </c>
      <c r="N555">
        <v>4.13</v>
      </c>
      <c r="O555">
        <v>3042</v>
      </c>
      <c r="P555">
        <v>17</v>
      </c>
      <c r="Q555" s="23">
        <f>LOG10(Table14[[#This Row],[IFNa2]])</f>
        <v>0.61595005165640104</v>
      </c>
      <c r="S555" s="23" t="e">
        <f>LOG10(Table14[[#This Row],[Viral Copy '#]])</f>
        <v>#NUM!</v>
      </c>
    </row>
    <row r="556" spans="1:19" x14ac:dyDescent="0.25">
      <c r="A556">
        <v>3042</v>
      </c>
      <c r="B556" t="s">
        <v>54</v>
      </c>
      <c r="C556">
        <v>20</v>
      </c>
      <c r="D556" t="s">
        <v>470</v>
      </c>
      <c r="E556" t="s">
        <v>74</v>
      </c>
      <c r="M556" t="s">
        <v>483</v>
      </c>
      <c r="N556">
        <v>4.13</v>
      </c>
      <c r="O556">
        <v>3042</v>
      </c>
      <c r="P556">
        <v>20</v>
      </c>
      <c r="Q556" s="23">
        <f>LOG10(Table14[[#This Row],[IFNa2]])</f>
        <v>0.61595005165640104</v>
      </c>
      <c r="S556" s="23" t="e">
        <f>LOG10(Table14[[#This Row],[Viral Copy '#]])</f>
        <v>#NUM!</v>
      </c>
    </row>
    <row r="557" spans="1:19" x14ac:dyDescent="0.25">
      <c r="A557">
        <v>3042</v>
      </c>
      <c r="B557" t="s">
        <v>54</v>
      </c>
      <c r="C557">
        <v>38</v>
      </c>
      <c r="D557" t="s">
        <v>470</v>
      </c>
      <c r="E557" t="s">
        <v>74</v>
      </c>
      <c r="M557" t="s">
        <v>483</v>
      </c>
      <c r="N557">
        <v>4.13</v>
      </c>
      <c r="O557">
        <v>3042</v>
      </c>
      <c r="P557">
        <v>38</v>
      </c>
      <c r="Q557" s="23">
        <f>LOG10(Table14[[#This Row],[IFNa2]])</f>
        <v>0.61595005165640104</v>
      </c>
      <c r="S557" s="23" t="e">
        <f>LOG10(Table14[[#This Row],[Viral Copy '#]])</f>
        <v>#NUM!</v>
      </c>
    </row>
    <row r="558" spans="1:19" x14ac:dyDescent="0.25">
      <c r="A558">
        <v>3042</v>
      </c>
      <c r="B558" t="s">
        <v>54</v>
      </c>
      <c r="C558">
        <v>423</v>
      </c>
      <c r="D558" t="s">
        <v>470</v>
      </c>
      <c r="E558" t="s">
        <v>74</v>
      </c>
      <c r="M558" t="s">
        <v>483</v>
      </c>
      <c r="N558">
        <v>0.89</v>
      </c>
      <c r="O558">
        <v>3042</v>
      </c>
      <c r="P558">
        <v>423</v>
      </c>
      <c r="Q558" s="23">
        <f>LOG10(Table14[[#This Row],[IFNa2]])</f>
        <v>-5.0609993355087209E-2</v>
      </c>
      <c r="S558" s="23" t="e">
        <f>LOG10(Table14[[#This Row],[Viral Copy '#]])</f>
        <v>#NUM!</v>
      </c>
    </row>
    <row r="559" spans="1:19" x14ac:dyDescent="0.25">
      <c r="A559">
        <v>3043</v>
      </c>
      <c r="B559" t="s">
        <v>55</v>
      </c>
      <c r="C559">
        <v>0</v>
      </c>
      <c r="D559" t="s">
        <v>470</v>
      </c>
      <c r="E559" t="s">
        <v>74</v>
      </c>
      <c r="N559">
        <v>4.13</v>
      </c>
      <c r="O559">
        <v>3043</v>
      </c>
      <c r="P559">
        <v>0</v>
      </c>
      <c r="Q559" s="23">
        <f>LOG10(Table14[[#This Row],[IFNa2]])</f>
        <v>0.61595005165640104</v>
      </c>
      <c r="S559" s="23" t="e">
        <f>LOG10(Table14[[#This Row],[Viral Copy '#]])</f>
        <v>#NUM!</v>
      </c>
    </row>
    <row r="560" spans="1:19" x14ac:dyDescent="0.25">
      <c r="A560">
        <v>3043</v>
      </c>
      <c r="B560" t="s">
        <v>55</v>
      </c>
      <c r="C560">
        <v>39</v>
      </c>
      <c r="D560" t="s">
        <v>470</v>
      </c>
      <c r="E560" t="s">
        <v>74</v>
      </c>
      <c r="N560">
        <v>4.13</v>
      </c>
      <c r="O560">
        <v>3043</v>
      </c>
      <c r="P560">
        <v>39</v>
      </c>
      <c r="Q560" s="23">
        <f>LOG10(Table14[[#This Row],[IFNa2]])</f>
        <v>0.61595005165640104</v>
      </c>
      <c r="S560" s="23" t="e">
        <f>LOG10(Table14[[#This Row],[Viral Copy '#]])</f>
        <v>#NUM!</v>
      </c>
    </row>
    <row r="561" spans="1:19" x14ac:dyDescent="0.25">
      <c r="A561">
        <v>3044</v>
      </c>
      <c r="B561" t="s">
        <v>56</v>
      </c>
      <c r="C561">
        <v>0</v>
      </c>
      <c r="D561" t="s">
        <v>470</v>
      </c>
      <c r="E561" t="s">
        <v>74</v>
      </c>
      <c r="F561">
        <v>3044</v>
      </c>
      <c r="G561">
        <v>3037</v>
      </c>
      <c r="H561">
        <v>0</v>
      </c>
      <c r="I561">
        <v>0</v>
      </c>
      <c r="J561">
        <v>87980.4140625</v>
      </c>
      <c r="K561">
        <v>4</v>
      </c>
      <c r="L561" t="s">
        <v>486</v>
      </c>
      <c r="M561" t="s">
        <v>483</v>
      </c>
      <c r="N561">
        <v>18.329999999999998</v>
      </c>
      <c r="O561">
        <v>3044</v>
      </c>
      <c r="P561">
        <v>0</v>
      </c>
      <c r="Q561" s="23">
        <f>LOG10(Table14[[#This Row],[IFNa2]])</f>
        <v>1.2631624649622166</v>
      </c>
      <c r="R561">
        <v>0</v>
      </c>
      <c r="S561" s="23">
        <f>LOG10(Table14[[#This Row],[Viral Copy '#]])</f>
        <v>4.9443860015671426</v>
      </c>
    </row>
    <row r="562" spans="1:19" x14ac:dyDescent="0.25">
      <c r="A562">
        <v>3044</v>
      </c>
      <c r="B562" t="s">
        <v>56</v>
      </c>
      <c r="C562">
        <v>7</v>
      </c>
      <c r="D562" t="s">
        <v>470</v>
      </c>
      <c r="E562" t="s">
        <v>74</v>
      </c>
      <c r="F562">
        <v>3044</v>
      </c>
      <c r="G562">
        <v>3037</v>
      </c>
      <c r="H562">
        <v>3</v>
      </c>
      <c r="I562">
        <v>3</v>
      </c>
      <c r="J562">
        <v>7.8529515266418457</v>
      </c>
      <c r="K562">
        <v>4</v>
      </c>
      <c r="L562" t="s">
        <v>486</v>
      </c>
      <c r="M562" t="s">
        <v>483</v>
      </c>
      <c r="N562">
        <v>25.15</v>
      </c>
      <c r="O562">
        <v>3044</v>
      </c>
      <c r="P562">
        <v>7</v>
      </c>
      <c r="Q562" s="23">
        <f>LOG10(Table14[[#This Row],[IFNa2]])</f>
        <v>1.4005379893919461</v>
      </c>
      <c r="R562">
        <v>3</v>
      </c>
      <c r="S562" s="23">
        <f>LOG10(Table14[[#This Row],[Viral Copy '#]])</f>
        <v>0.89503291672178176</v>
      </c>
    </row>
    <row r="563" spans="1:19" x14ac:dyDescent="0.25">
      <c r="A563">
        <v>3044</v>
      </c>
      <c r="B563" t="s">
        <v>56</v>
      </c>
      <c r="C563">
        <v>10</v>
      </c>
      <c r="D563" t="s">
        <v>470</v>
      </c>
      <c r="E563" t="s">
        <v>74</v>
      </c>
      <c r="M563" t="s">
        <v>483</v>
      </c>
      <c r="N563">
        <v>13.13</v>
      </c>
      <c r="O563">
        <v>3044</v>
      </c>
      <c r="P563">
        <v>10</v>
      </c>
      <c r="Q563" s="23">
        <f>LOG10(Table14[[#This Row],[IFNa2]])</f>
        <v>1.1182647260894794</v>
      </c>
      <c r="S563" s="23" t="e">
        <f>LOG10(Table14[[#This Row],[Viral Copy '#]])</f>
        <v>#NUM!</v>
      </c>
    </row>
    <row r="564" spans="1:19" x14ac:dyDescent="0.25">
      <c r="A564">
        <v>3044</v>
      </c>
      <c r="B564" t="s">
        <v>56</v>
      </c>
      <c r="C564">
        <v>17</v>
      </c>
      <c r="D564" t="s">
        <v>470</v>
      </c>
      <c r="E564" t="s">
        <v>74</v>
      </c>
      <c r="M564" t="s">
        <v>483</v>
      </c>
      <c r="N564">
        <v>5.41</v>
      </c>
      <c r="O564">
        <v>3044</v>
      </c>
      <c r="P564">
        <v>17</v>
      </c>
      <c r="Q564" s="23">
        <f>LOG10(Table14[[#This Row],[IFNa2]])</f>
        <v>0.73319726510656946</v>
      </c>
      <c r="S564" s="23" t="e">
        <f>LOG10(Table14[[#This Row],[Viral Copy '#]])</f>
        <v>#NUM!</v>
      </c>
    </row>
    <row r="565" spans="1:19" x14ac:dyDescent="0.25">
      <c r="A565">
        <v>3044</v>
      </c>
      <c r="B565" t="s">
        <v>56</v>
      </c>
      <c r="C565">
        <v>38</v>
      </c>
      <c r="D565" t="s">
        <v>470</v>
      </c>
      <c r="E565" t="s">
        <v>74</v>
      </c>
      <c r="M565" t="s">
        <v>483</v>
      </c>
      <c r="N565">
        <v>23.19</v>
      </c>
      <c r="O565">
        <v>3044</v>
      </c>
      <c r="P565">
        <v>38</v>
      </c>
      <c r="Q565" s="23">
        <f>LOG10(Table14[[#This Row],[IFNa2]])</f>
        <v>1.3653007486379873</v>
      </c>
      <c r="S565" s="23" t="e">
        <f>LOG10(Table14[[#This Row],[Viral Copy '#]])</f>
        <v>#NUM!</v>
      </c>
    </row>
    <row r="566" spans="1:19" x14ac:dyDescent="0.25">
      <c r="A566">
        <v>3045</v>
      </c>
      <c r="B566" t="s">
        <v>57</v>
      </c>
      <c r="C566">
        <v>0</v>
      </c>
      <c r="D566" t="s">
        <v>470</v>
      </c>
      <c r="E566" t="s">
        <v>74</v>
      </c>
      <c r="F566">
        <v>3045</v>
      </c>
      <c r="G566">
        <v>3037</v>
      </c>
      <c r="H566">
        <v>0</v>
      </c>
      <c r="I566">
        <v>0</v>
      </c>
      <c r="J566">
        <v>7.1450809637705488</v>
      </c>
      <c r="K566">
        <v>1</v>
      </c>
      <c r="L566" t="s">
        <v>486</v>
      </c>
      <c r="M566" t="s">
        <v>483</v>
      </c>
      <c r="N566">
        <v>4.13</v>
      </c>
      <c r="O566">
        <v>3045</v>
      </c>
      <c r="P566">
        <v>0</v>
      </c>
      <c r="Q566" s="23">
        <f>LOG10(Table14[[#This Row],[IFNa2]])</f>
        <v>0.61595005165640104</v>
      </c>
      <c r="R566">
        <v>0</v>
      </c>
      <c r="S566" s="23">
        <f>LOG10(Table14[[#This Row],[Viral Copy '#]])</f>
        <v>0.85400715431937035</v>
      </c>
    </row>
    <row r="567" spans="1:19" x14ac:dyDescent="0.25">
      <c r="A567">
        <v>3045</v>
      </c>
      <c r="B567" t="s">
        <v>57</v>
      </c>
      <c r="C567">
        <v>7</v>
      </c>
      <c r="D567" t="s">
        <v>470</v>
      </c>
      <c r="E567" t="s">
        <v>74</v>
      </c>
      <c r="F567">
        <v>3045</v>
      </c>
      <c r="G567">
        <v>3037</v>
      </c>
      <c r="H567">
        <v>3</v>
      </c>
      <c r="I567">
        <v>3</v>
      </c>
      <c r="J567">
        <v>0</v>
      </c>
      <c r="K567">
        <v>1</v>
      </c>
      <c r="L567" t="s">
        <v>486</v>
      </c>
      <c r="M567" t="s">
        <v>483</v>
      </c>
      <c r="N567">
        <v>4.13</v>
      </c>
      <c r="O567">
        <v>3045</v>
      </c>
      <c r="P567">
        <v>7</v>
      </c>
      <c r="Q567" s="23">
        <f>LOG10(Table14[[#This Row],[IFNa2]])</f>
        <v>0.61595005165640104</v>
      </c>
      <c r="R567">
        <v>3</v>
      </c>
      <c r="S567" s="23">
        <v>0</v>
      </c>
    </row>
    <row r="568" spans="1:19" x14ac:dyDescent="0.25">
      <c r="A568">
        <v>3045</v>
      </c>
      <c r="B568" t="s">
        <v>57</v>
      </c>
      <c r="C568">
        <v>10</v>
      </c>
      <c r="D568" t="s">
        <v>470</v>
      </c>
      <c r="E568" t="s">
        <v>74</v>
      </c>
      <c r="J568">
        <v>0</v>
      </c>
      <c r="M568" t="s">
        <v>483</v>
      </c>
      <c r="N568">
        <v>4.13</v>
      </c>
      <c r="O568">
        <v>3045</v>
      </c>
      <c r="P568">
        <v>10</v>
      </c>
      <c r="Q568" s="23">
        <f>LOG10(Table14[[#This Row],[IFNa2]])</f>
        <v>0.61595005165640104</v>
      </c>
      <c r="R568">
        <v>10</v>
      </c>
      <c r="S568" s="23">
        <v>0</v>
      </c>
    </row>
    <row r="569" spans="1:19" x14ac:dyDescent="0.25">
      <c r="A569">
        <v>3045</v>
      </c>
      <c r="B569" t="s">
        <v>57</v>
      </c>
      <c r="C569">
        <v>17</v>
      </c>
      <c r="D569" t="s">
        <v>470</v>
      </c>
      <c r="E569" t="s">
        <v>74</v>
      </c>
      <c r="J569">
        <v>0</v>
      </c>
      <c r="M569" t="s">
        <v>483</v>
      </c>
      <c r="N569">
        <v>4.13</v>
      </c>
      <c r="O569">
        <v>3045</v>
      </c>
      <c r="P569">
        <v>17</v>
      </c>
      <c r="Q569" s="23">
        <f>LOG10(Table14[[#This Row],[IFNa2]])</f>
        <v>0.61595005165640104</v>
      </c>
      <c r="R569">
        <v>17</v>
      </c>
      <c r="S569" s="23">
        <v>0</v>
      </c>
    </row>
    <row r="570" spans="1:19" x14ac:dyDescent="0.25">
      <c r="A570">
        <v>3045</v>
      </c>
      <c r="B570" t="s">
        <v>57</v>
      </c>
      <c r="C570">
        <v>39</v>
      </c>
      <c r="D570" t="s">
        <v>470</v>
      </c>
      <c r="E570" t="s">
        <v>74</v>
      </c>
      <c r="J570">
        <v>0</v>
      </c>
      <c r="M570" t="s">
        <v>483</v>
      </c>
      <c r="N570">
        <v>4.13</v>
      </c>
      <c r="O570">
        <v>3045</v>
      </c>
      <c r="P570">
        <v>39</v>
      </c>
      <c r="Q570" s="23">
        <f>LOG10(Table14[[#This Row],[IFNa2]])</f>
        <v>0.61595005165640104</v>
      </c>
      <c r="R570">
        <v>39</v>
      </c>
      <c r="S570" s="23">
        <v>0</v>
      </c>
    </row>
    <row r="571" spans="1:19" x14ac:dyDescent="0.25">
      <c r="A571">
        <v>3046</v>
      </c>
      <c r="B571" t="s">
        <v>58</v>
      </c>
      <c r="C571">
        <v>0</v>
      </c>
      <c r="D571" t="s">
        <v>470</v>
      </c>
      <c r="E571" t="s">
        <v>74</v>
      </c>
      <c r="N571">
        <v>4.3</v>
      </c>
      <c r="O571">
        <v>3046</v>
      </c>
      <c r="P571">
        <v>0</v>
      </c>
      <c r="Q571" s="23">
        <f>LOG10(Table14[[#This Row],[IFNa2]])</f>
        <v>0.63346845557958653</v>
      </c>
      <c r="S571" s="23" t="e">
        <f>LOG10(Table14[[#This Row],[Viral Copy '#]])</f>
        <v>#NUM!</v>
      </c>
    </row>
    <row r="572" spans="1:19" x14ac:dyDescent="0.25">
      <c r="A572">
        <v>3047</v>
      </c>
      <c r="B572" t="s">
        <v>59</v>
      </c>
      <c r="C572">
        <v>0</v>
      </c>
      <c r="D572" t="s">
        <v>470</v>
      </c>
      <c r="E572" t="s">
        <v>74</v>
      </c>
      <c r="N572">
        <v>4.13</v>
      </c>
      <c r="O572">
        <v>3047</v>
      </c>
      <c r="P572">
        <v>0</v>
      </c>
      <c r="Q572" s="23">
        <f>LOG10(Table14[[#This Row],[IFNa2]])</f>
        <v>0.61595005165640104</v>
      </c>
      <c r="S572" s="23" t="e">
        <f>LOG10(Table14[[#This Row],[Viral Copy '#]])</f>
        <v>#NUM!</v>
      </c>
    </row>
    <row r="573" spans="1:19" x14ac:dyDescent="0.25">
      <c r="A573">
        <v>3048</v>
      </c>
      <c r="B573" t="s">
        <v>60</v>
      </c>
      <c r="C573">
        <v>0</v>
      </c>
      <c r="D573" t="s">
        <v>470</v>
      </c>
      <c r="E573" t="s">
        <v>74</v>
      </c>
      <c r="N573">
        <v>31.31</v>
      </c>
      <c r="O573">
        <v>3048</v>
      </c>
      <c r="P573">
        <v>0</v>
      </c>
      <c r="Q573" s="23">
        <f>LOG10(Table14[[#This Row],[IFNa2]])</f>
        <v>1.4956830676169153</v>
      </c>
      <c r="S573" s="23" t="e">
        <f>LOG10(Table14[[#This Row],[Viral Copy '#]])</f>
        <v>#NUM!</v>
      </c>
    </row>
    <row r="574" spans="1:19" x14ac:dyDescent="0.25">
      <c r="A574">
        <v>3049</v>
      </c>
      <c r="B574" t="s">
        <v>61</v>
      </c>
      <c r="C574">
        <v>0</v>
      </c>
      <c r="D574" t="s">
        <v>470</v>
      </c>
      <c r="E574" t="s">
        <v>74</v>
      </c>
      <c r="N574">
        <v>4.13</v>
      </c>
      <c r="O574">
        <v>3049</v>
      </c>
      <c r="P574">
        <v>0</v>
      </c>
      <c r="Q574" s="23">
        <f>LOG10(Table14[[#This Row],[IFNa2]])</f>
        <v>0.61595005165640104</v>
      </c>
      <c r="S574" s="23" t="e">
        <f>LOG10(Table14[[#This Row],[Viral Copy '#]])</f>
        <v>#NUM!</v>
      </c>
    </row>
    <row r="575" spans="1:19" x14ac:dyDescent="0.25">
      <c r="A575">
        <v>3050</v>
      </c>
      <c r="B575" t="s">
        <v>62</v>
      </c>
      <c r="C575">
        <v>0</v>
      </c>
      <c r="D575" t="s">
        <v>470</v>
      </c>
      <c r="E575" t="s">
        <v>74</v>
      </c>
      <c r="N575">
        <v>4.13</v>
      </c>
      <c r="O575">
        <v>3050</v>
      </c>
      <c r="P575">
        <v>0</v>
      </c>
      <c r="Q575" s="23">
        <f>LOG10(Table14[[#This Row],[IFNa2]])</f>
        <v>0.61595005165640104</v>
      </c>
      <c r="S575" s="23" t="e">
        <f>LOG10(Table14[[#This Row],[Viral Copy '#]])</f>
        <v>#NUM!</v>
      </c>
    </row>
    <row r="576" spans="1:19" x14ac:dyDescent="0.25">
      <c r="A576">
        <v>3051</v>
      </c>
      <c r="B576" t="s">
        <v>63</v>
      </c>
      <c r="C576">
        <v>0</v>
      </c>
      <c r="D576" t="s">
        <v>470</v>
      </c>
      <c r="E576" t="s">
        <v>74</v>
      </c>
      <c r="F576">
        <v>3051</v>
      </c>
      <c r="H576">
        <v>0</v>
      </c>
      <c r="I576">
        <v>0</v>
      </c>
      <c r="J576">
        <v>142320.93229166666</v>
      </c>
      <c r="K576">
        <v>5</v>
      </c>
      <c r="L576" t="s">
        <v>486</v>
      </c>
      <c r="M576" t="s">
        <v>482</v>
      </c>
      <c r="N576">
        <v>41.14</v>
      </c>
      <c r="O576">
        <v>3051</v>
      </c>
      <c r="P576">
        <v>0</v>
      </c>
      <c r="Q576" s="23">
        <f>LOG10(Table14[[#This Row],[IFNa2]])</f>
        <v>1.6142642873587052</v>
      </c>
      <c r="R576">
        <v>0</v>
      </c>
      <c r="S576" s="23">
        <f>LOG10(Table14[[#This Row],[Viral Copy '#]])</f>
        <v>5.1532687799873376</v>
      </c>
    </row>
    <row r="577" spans="1:19" x14ac:dyDescent="0.25">
      <c r="A577">
        <v>3051</v>
      </c>
      <c r="B577" t="s">
        <v>63</v>
      </c>
      <c r="C577">
        <v>4</v>
      </c>
      <c r="D577" t="s">
        <v>470</v>
      </c>
      <c r="E577" t="s">
        <v>74</v>
      </c>
      <c r="F577">
        <v>3051</v>
      </c>
      <c r="H577">
        <v>4</v>
      </c>
      <c r="I577">
        <v>3</v>
      </c>
      <c r="J577">
        <v>51891.944010416664</v>
      </c>
      <c r="K577">
        <v>5</v>
      </c>
      <c r="L577" t="s">
        <v>486</v>
      </c>
      <c r="M577" t="s">
        <v>482</v>
      </c>
      <c r="N577">
        <v>20.02</v>
      </c>
      <c r="O577">
        <v>3051</v>
      </c>
      <c r="P577">
        <v>4</v>
      </c>
      <c r="Q577" s="23">
        <f>LOG10(Table14[[#This Row],[IFNa2]])</f>
        <v>1.3014640731432998</v>
      </c>
      <c r="R577">
        <v>4</v>
      </c>
      <c r="S577" s="23">
        <f>LOG10(Table14[[#This Row],[Viral Copy '#]])</f>
        <v>4.7150999408275576</v>
      </c>
    </row>
    <row r="578" spans="1:19" x14ac:dyDescent="0.25">
      <c r="A578">
        <v>3051</v>
      </c>
      <c r="B578" t="s">
        <v>63</v>
      </c>
      <c r="C578">
        <v>6</v>
      </c>
      <c r="D578" t="s">
        <v>470</v>
      </c>
      <c r="E578" t="s">
        <v>74</v>
      </c>
      <c r="J578">
        <v>0</v>
      </c>
      <c r="M578" t="s">
        <v>482</v>
      </c>
      <c r="N578">
        <v>7.61</v>
      </c>
      <c r="O578">
        <v>3051</v>
      </c>
      <c r="P578">
        <v>6</v>
      </c>
      <c r="Q578" s="23">
        <f>LOG10(Table14[[#This Row],[IFNa2]])</f>
        <v>0.88138465677057287</v>
      </c>
      <c r="S578" s="23">
        <v>0</v>
      </c>
    </row>
    <row r="579" spans="1:19" x14ac:dyDescent="0.25">
      <c r="A579">
        <v>3051</v>
      </c>
      <c r="B579" t="s">
        <v>63</v>
      </c>
      <c r="C579">
        <v>11</v>
      </c>
      <c r="D579" t="s">
        <v>470</v>
      </c>
      <c r="E579" t="s">
        <v>74</v>
      </c>
      <c r="J579">
        <v>0</v>
      </c>
      <c r="N579">
        <v>42.11</v>
      </c>
      <c r="O579">
        <v>3051</v>
      </c>
      <c r="P579">
        <v>11</v>
      </c>
      <c r="Q579" s="23">
        <f>LOG10(Table14[[#This Row],[IFNa2]])</f>
        <v>1.6243852414202651</v>
      </c>
      <c r="S579" s="23">
        <v>0</v>
      </c>
    </row>
    <row r="580" spans="1:19" x14ac:dyDescent="0.25">
      <c r="A580">
        <v>3051</v>
      </c>
      <c r="B580" t="s">
        <v>63</v>
      </c>
      <c r="C580">
        <v>33</v>
      </c>
      <c r="D580" t="s">
        <v>470</v>
      </c>
      <c r="E580" t="s">
        <v>74</v>
      </c>
      <c r="J580">
        <v>0</v>
      </c>
      <c r="M580" t="s">
        <v>482</v>
      </c>
      <c r="N580">
        <v>4.13</v>
      </c>
      <c r="O580">
        <v>3051</v>
      </c>
      <c r="P580">
        <v>33</v>
      </c>
      <c r="Q580" s="23">
        <f>LOG10(Table14[[#This Row],[IFNa2]])</f>
        <v>0.61595005165640104</v>
      </c>
      <c r="S580" s="23">
        <v>0</v>
      </c>
    </row>
    <row r="581" spans="1:19" x14ac:dyDescent="0.25">
      <c r="A581">
        <v>3052</v>
      </c>
      <c r="B581" t="s">
        <v>64</v>
      </c>
      <c r="C581">
        <v>0</v>
      </c>
      <c r="D581" t="s">
        <v>470</v>
      </c>
      <c r="E581" t="s">
        <v>74</v>
      </c>
      <c r="F581">
        <v>3052</v>
      </c>
      <c r="G581">
        <v>3051</v>
      </c>
      <c r="H581">
        <v>0</v>
      </c>
      <c r="I581">
        <v>0</v>
      </c>
      <c r="J581">
        <v>19051.421223958332</v>
      </c>
      <c r="K581">
        <v>5</v>
      </c>
      <c r="L581" t="s">
        <v>486</v>
      </c>
      <c r="M581" t="s">
        <v>483</v>
      </c>
      <c r="N581">
        <v>4.13</v>
      </c>
      <c r="O581">
        <v>3052</v>
      </c>
      <c r="P581">
        <v>0</v>
      </c>
      <c r="Q581" s="23">
        <f>LOG10(Table14[[#This Row],[IFNa2]])</f>
        <v>0.61595005165640104</v>
      </c>
      <c r="R581">
        <v>0</v>
      </c>
      <c r="S581" s="23">
        <f>LOG10(Table14[[#This Row],[Viral Copy '#]])</f>
        <v>4.2799273793134551</v>
      </c>
    </row>
    <row r="582" spans="1:19" x14ac:dyDescent="0.25">
      <c r="A582">
        <v>3052</v>
      </c>
      <c r="B582" t="s">
        <v>64</v>
      </c>
      <c r="C582">
        <v>4</v>
      </c>
      <c r="D582" t="s">
        <v>470</v>
      </c>
      <c r="E582" t="s">
        <v>74</v>
      </c>
      <c r="F582">
        <v>3052</v>
      </c>
      <c r="G582">
        <v>3051</v>
      </c>
      <c r="H582">
        <v>4</v>
      </c>
      <c r="I582">
        <v>3</v>
      </c>
      <c r="J582">
        <v>10.202942848205566</v>
      </c>
      <c r="K582">
        <v>5</v>
      </c>
      <c r="L582" t="s">
        <v>486</v>
      </c>
      <c r="M582" t="s">
        <v>483</v>
      </c>
      <c r="N582">
        <v>4.13</v>
      </c>
      <c r="O582">
        <v>3052</v>
      </c>
      <c r="P582">
        <v>4</v>
      </c>
      <c r="Q582" s="23">
        <f>LOG10(Table14[[#This Row],[IFNa2]])</f>
        <v>0.61595005165640104</v>
      </c>
      <c r="R582">
        <v>4</v>
      </c>
      <c r="S582" s="23">
        <f>LOG10(Table14[[#This Row],[Viral Copy '#]])</f>
        <v>1.0087254539582289</v>
      </c>
    </row>
    <row r="583" spans="1:19" x14ac:dyDescent="0.25">
      <c r="A583">
        <v>3052</v>
      </c>
      <c r="B583" t="s">
        <v>64</v>
      </c>
      <c r="C583">
        <v>6</v>
      </c>
      <c r="D583" t="s">
        <v>470</v>
      </c>
      <c r="E583" t="s">
        <v>74</v>
      </c>
      <c r="J583">
        <v>0</v>
      </c>
      <c r="M583" t="s">
        <v>483</v>
      </c>
      <c r="N583">
        <v>4.13</v>
      </c>
      <c r="O583">
        <v>3052</v>
      </c>
      <c r="P583">
        <v>6</v>
      </c>
      <c r="Q583" s="23">
        <f>LOG10(Table14[[#This Row],[IFNa2]])</f>
        <v>0.61595005165640104</v>
      </c>
      <c r="S583" s="23">
        <v>0</v>
      </c>
    </row>
    <row r="584" spans="1:19" x14ac:dyDescent="0.25">
      <c r="A584">
        <v>3052</v>
      </c>
      <c r="B584" t="s">
        <v>64</v>
      </c>
      <c r="C584">
        <v>11</v>
      </c>
      <c r="D584" t="s">
        <v>470</v>
      </c>
      <c r="E584" t="s">
        <v>74</v>
      </c>
      <c r="J584">
        <v>0</v>
      </c>
      <c r="M584" t="s">
        <v>483</v>
      </c>
      <c r="N584">
        <v>4.13</v>
      </c>
      <c r="O584">
        <v>3052</v>
      </c>
      <c r="P584">
        <v>11</v>
      </c>
      <c r="Q584" s="23">
        <f>LOG10(Table14[[#This Row],[IFNa2]])</f>
        <v>0.61595005165640104</v>
      </c>
      <c r="S584" s="23">
        <v>0</v>
      </c>
    </row>
    <row r="585" spans="1:19" x14ac:dyDescent="0.25">
      <c r="A585">
        <v>3052</v>
      </c>
      <c r="B585" t="s">
        <v>64</v>
      </c>
      <c r="C585">
        <v>14</v>
      </c>
      <c r="D585" t="s">
        <v>470</v>
      </c>
      <c r="E585" t="s">
        <v>74</v>
      </c>
      <c r="J585">
        <v>0</v>
      </c>
      <c r="M585" t="s">
        <v>483</v>
      </c>
      <c r="N585">
        <v>4.13</v>
      </c>
      <c r="O585">
        <v>3052</v>
      </c>
      <c r="P585">
        <v>14</v>
      </c>
      <c r="Q585" s="23">
        <f>LOG10(Table14[[#This Row],[IFNa2]])</f>
        <v>0.61595005165640104</v>
      </c>
      <c r="S585" s="23">
        <v>0</v>
      </c>
    </row>
    <row r="586" spans="1:19" x14ac:dyDescent="0.25">
      <c r="A586">
        <v>3052</v>
      </c>
      <c r="B586" t="s">
        <v>64</v>
      </c>
      <c r="C586">
        <v>33</v>
      </c>
      <c r="D586" t="s">
        <v>470</v>
      </c>
      <c r="E586" t="s">
        <v>74</v>
      </c>
      <c r="J586">
        <v>0</v>
      </c>
      <c r="M586" t="s">
        <v>483</v>
      </c>
      <c r="N586">
        <v>4.13</v>
      </c>
      <c r="O586">
        <v>3052</v>
      </c>
      <c r="P586">
        <v>33</v>
      </c>
      <c r="Q586" s="23">
        <f>LOG10(Table14[[#This Row],[IFNa2]])</f>
        <v>0.61595005165640104</v>
      </c>
      <c r="S586" s="23">
        <v>0</v>
      </c>
    </row>
    <row r="587" spans="1:19" x14ac:dyDescent="0.25">
      <c r="A587">
        <v>3053</v>
      </c>
      <c r="B587" t="s">
        <v>65</v>
      </c>
      <c r="C587">
        <v>0</v>
      </c>
      <c r="D587" t="s">
        <v>470</v>
      </c>
      <c r="E587" t="s">
        <v>74</v>
      </c>
      <c r="N587">
        <v>4.13</v>
      </c>
      <c r="O587">
        <v>3053</v>
      </c>
      <c r="P587">
        <v>0</v>
      </c>
      <c r="Q587" s="23">
        <f>LOG10(Table14[[#This Row],[IFNa2]])</f>
        <v>0.61595005165640104</v>
      </c>
      <c r="S587" s="23" t="e">
        <f>LOG10(Table14[[#This Row],[Viral Copy '#]])</f>
        <v>#NUM!</v>
      </c>
    </row>
    <row r="588" spans="1:19" x14ac:dyDescent="0.25">
      <c r="A588">
        <v>3053</v>
      </c>
      <c r="B588" t="s">
        <v>65</v>
      </c>
      <c r="C588">
        <v>33</v>
      </c>
      <c r="D588" t="s">
        <v>470</v>
      </c>
      <c r="E588" t="s">
        <v>74</v>
      </c>
      <c r="N588">
        <v>4.13</v>
      </c>
      <c r="O588">
        <v>3053</v>
      </c>
      <c r="P588">
        <v>33</v>
      </c>
      <c r="Q588" s="23">
        <f>LOG10(Table14[[#This Row],[IFNa2]])</f>
        <v>0.61595005165640104</v>
      </c>
      <c r="S588" s="23" t="e">
        <f>LOG10(Table14[[#This Row],[Viral Copy '#]])</f>
        <v>#NUM!</v>
      </c>
    </row>
    <row r="589" spans="1:19" x14ac:dyDescent="0.25">
      <c r="A589">
        <v>3054</v>
      </c>
      <c r="B589" t="s">
        <v>66</v>
      </c>
      <c r="C589">
        <v>0</v>
      </c>
      <c r="D589" t="s">
        <v>470</v>
      </c>
      <c r="E589" t="s">
        <v>74</v>
      </c>
      <c r="N589">
        <v>4.13</v>
      </c>
      <c r="O589">
        <v>3054</v>
      </c>
      <c r="P589">
        <v>0</v>
      </c>
      <c r="Q589" s="23">
        <f>LOG10(Table14[[#This Row],[IFNa2]])</f>
        <v>0.61595005165640104</v>
      </c>
      <c r="S589" s="23" t="e">
        <f>LOG10(Table14[[#This Row],[Viral Copy '#]])</f>
        <v>#NUM!</v>
      </c>
    </row>
    <row r="590" spans="1:19" x14ac:dyDescent="0.25">
      <c r="A590">
        <v>3055</v>
      </c>
      <c r="B590" t="s">
        <v>67</v>
      </c>
      <c r="C590">
        <v>0</v>
      </c>
      <c r="D590" t="s">
        <v>470</v>
      </c>
      <c r="E590" t="s">
        <v>74</v>
      </c>
      <c r="N590">
        <v>4.13</v>
      </c>
      <c r="O590">
        <v>3055</v>
      </c>
      <c r="P590">
        <v>0</v>
      </c>
      <c r="Q590" s="23">
        <f>LOG10(Table14[[#This Row],[IFNa2]])</f>
        <v>0.61595005165640104</v>
      </c>
      <c r="S590" s="23" t="e">
        <f>LOG10(Table14[[#This Row],[Viral Copy '#]])</f>
        <v>#NUM!</v>
      </c>
    </row>
    <row r="591" spans="1:19" x14ac:dyDescent="0.25">
      <c r="A591">
        <v>3056</v>
      </c>
      <c r="B591" t="s">
        <v>68</v>
      </c>
      <c r="C591">
        <v>0</v>
      </c>
      <c r="D591" t="s">
        <v>470</v>
      </c>
      <c r="E591" t="s">
        <v>74</v>
      </c>
      <c r="F591">
        <v>3056</v>
      </c>
      <c r="H591">
        <v>0</v>
      </c>
      <c r="I591">
        <v>0</v>
      </c>
      <c r="J591">
        <v>2277.3937174479165</v>
      </c>
      <c r="K591">
        <v>8</v>
      </c>
      <c r="L591" t="s">
        <v>485</v>
      </c>
      <c r="M591" t="s">
        <v>482</v>
      </c>
      <c r="N591">
        <v>4.13</v>
      </c>
      <c r="O591">
        <v>3056</v>
      </c>
      <c r="P591">
        <v>0</v>
      </c>
      <c r="Q591" s="23">
        <f>LOG10(Table14[[#This Row],[IFNa2]])</f>
        <v>0.61595005165640104</v>
      </c>
      <c r="R591">
        <v>0</v>
      </c>
      <c r="S591" s="23">
        <f>LOG10(Table14[[#This Row],[Viral Copy '#]])</f>
        <v>3.3574381182452835</v>
      </c>
    </row>
    <row r="592" spans="1:19" x14ac:dyDescent="0.25">
      <c r="A592">
        <v>3056</v>
      </c>
      <c r="B592" t="s">
        <v>68</v>
      </c>
      <c r="C592">
        <v>2</v>
      </c>
      <c r="D592" t="s">
        <v>470</v>
      </c>
      <c r="E592" t="s">
        <v>74</v>
      </c>
      <c r="F592">
        <v>3056</v>
      </c>
      <c r="H592">
        <v>2</v>
      </c>
      <c r="I592">
        <v>3</v>
      </c>
      <c r="J592">
        <v>26.163314819335938</v>
      </c>
      <c r="K592">
        <v>8</v>
      </c>
      <c r="L592" t="s">
        <v>485</v>
      </c>
      <c r="M592" t="s">
        <v>482</v>
      </c>
      <c r="N592">
        <v>4.13</v>
      </c>
      <c r="O592">
        <v>3056</v>
      </c>
      <c r="P592">
        <v>2</v>
      </c>
      <c r="Q592" s="23">
        <f>LOG10(Table14[[#This Row],[IFNa2]])</f>
        <v>0.61595005165640104</v>
      </c>
      <c r="R592">
        <v>2</v>
      </c>
      <c r="S592" s="23">
        <f>LOG10(Table14[[#This Row],[Viral Copy '#]])</f>
        <v>1.4176927670430974</v>
      </c>
    </row>
    <row r="593" spans="1:19" x14ac:dyDescent="0.25">
      <c r="A593">
        <v>3056</v>
      </c>
      <c r="B593" t="s">
        <v>68</v>
      </c>
      <c r="C593">
        <v>7</v>
      </c>
      <c r="D593" t="s">
        <v>470</v>
      </c>
      <c r="E593" t="s">
        <v>74</v>
      </c>
      <c r="F593">
        <v>3056</v>
      </c>
      <c r="H593">
        <v>7</v>
      </c>
      <c r="I593">
        <v>7</v>
      </c>
      <c r="J593">
        <v>1.5252152681350708</v>
      </c>
      <c r="K593">
        <v>8</v>
      </c>
      <c r="L593" t="s">
        <v>485</v>
      </c>
      <c r="M593" t="s">
        <v>482</v>
      </c>
      <c r="N593">
        <v>4.13</v>
      </c>
      <c r="O593">
        <v>3056</v>
      </c>
      <c r="P593">
        <v>7</v>
      </c>
      <c r="Q593" s="23">
        <f>LOG10(Table14[[#This Row],[IFNa2]])</f>
        <v>0.61595005165640104</v>
      </c>
      <c r="R593">
        <v>7</v>
      </c>
      <c r="S593" s="23">
        <f>LOG10(Table14[[#This Row],[Viral Copy '#]])</f>
        <v>0.18333114411908713</v>
      </c>
    </row>
    <row r="594" spans="1:19" x14ac:dyDescent="0.25">
      <c r="A594">
        <v>3056</v>
      </c>
      <c r="B594" t="s">
        <v>68</v>
      </c>
      <c r="C594">
        <v>9</v>
      </c>
      <c r="D594" t="s">
        <v>470</v>
      </c>
      <c r="E594" t="s">
        <v>74</v>
      </c>
      <c r="J594">
        <v>0</v>
      </c>
      <c r="M594" t="s">
        <v>482</v>
      </c>
      <c r="N594">
        <v>4.13</v>
      </c>
      <c r="O594">
        <v>3056</v>
      </c>
      <c r="P594">
        <v>9</v>
      </c>
      <c r="Q594" s="23">
        <f>LOG10(Table14[[#This Row],[IFNa2]])</f>
        <v>0.61595005165640104</v>
      </c>
      <c r="S594" s="23">
        <v>0</v>
      </c>
    </row>
    <row r="595" spans="1:19" x14ac:dyDescent="0.25">
      <c r="A595">
        <v>3056</v>
      </c>
      <c r="B595" t="s">
        <v>68</v>
      </c>
      <c r="C595">
        <v>27</v>
      </c>
      <c r="D595" t="s">
        <v>470</v>
      </c>
      <c r="E595" t="s">
        <v>74</v>
      </c>
      <c r="J595">
        <v>0</v>
      </c>
      <c r="M595" t="s">
        <v>482</v>
      </c>
      <c r="N595">
        <v>4.13</v>
      </c>
      <c r="O595">
        <v>3056</v>
      </c>
      <c r="P595">
        <v>27</v>
      </c>
      <c r="Q595" s="23">
        <f>LOG10(Table14[[#This Row],[IFNa2]])</f>
        <v>0.61595005165640104</v>
      </c>
      <c r="S595" s="23">
        <v>0</v>
      </c>
    </row>
    <row r="596" spans="1:19" x14ac:dyDescent="0.25">
      <c r="A596">
        <v>3056</v>
      </c>
      <c r="B596" t="s">
        <v>68</v>
      </c>
      <c r="C596">
        <v>422</v>
      </c>
      <c r="D596" t="s">
        <v>470</v>
      </c>
      <c r="E596" t="s">
        <v>74</v>
      </c>
      <c r="J596">
        <v>0</v>
      </c>
      <c r="M596" t="s">
        <v>482</v>
      </c>
      <c r="N596">
        <v>6.4</v>
      </c>
      <c r="O596">
        <v>3056</v>
      </c>
      <c r="P596">
        <v>422</v>
      </c>
      <c r="Q596" s="23">
        <f>LOG10(Table14[[#This Row],[IFNa2]])</f>
        <v>0.80617997398388719</v>
      </c>
      <c r="S596" s="23">
        <v>0</v>
      </c>
    </row>
    <row r="597" spans="1:19" x14ac:dyDescent="0.25">
      <c r="A597">
        <v>3057</v>
      </c>
      <c r="B597" t="s">
        <v>69</v>
      </c>
      <c r="C597">
        <v>0</v>
      </c>
      <c r="D597" t="s">
        <v>470</v>
      </c>
      <c r="E597" t="s">
        <v>74</v>
      </c>
      <c r="N597">
        <v>4.13</v>
      </c>
      <c r="O597">
        <v>3057</v>
      </c>
      <c r="P597">
        <v>0</v>
      </c>
      <c r="Q597" s="23">
        <f>LOG10(Table14[[#This Row],[IFNa2]])</f>
        <v>0.61595005165640104</v>
      </c>
      <c r="S597" s="23" t="e">
        <f>LOG10(Table14[[#This Row],[Viral Copy '#]])</f>
        <v>#NUM!</v>
      </c>
    </row>
    <row r="598" spans="1:19" x14ac:dyDescent="0.25">
      <c r="A598">
        <v>3057</v>
      </c>
      <c r="B598" t="s">
        <v>69</v>
      </c>
      <c r="C598">
        <v>27</v>
      </c>
      <c r="D598" t="s">
        <v>470</v>
      </c>
      <c r="E598" t="s">
        <v>74</v>
      </c>
      <c r="N598">
        <v>4.13</v>
      </c>
      <c r="O598">
        <v>3057</v>
      </c>
      <c r="P598">
        <v>27</v>
      </c>
      <c r="Q598" s="23">
        <f>LOG10(Table14[[#This Row],[IFNa2]])</f>
        <v>0.61595005165640104</v>
      </c>
      <c r="S598" s="23" t="e">
        <f>LOG10(Table14[[#This Row],[Viral Copy '#]])</f>
        <v>#NUM!</v>
      </c>
    </row>
    <row r="599" spans="1:19" x14ac:dyDescent="0.25">
      <c r="A599">
        <v>3058</v>
      </c>
      <c r="B599" t="s">
        <v>70</v>
      </c>
      <c r="C599">
        <v>0</v>
      </c>
      <c r="D599" t="s">
        <v>470</v>
      </c>
      <c r="E599" t="s">
        <v>74</v>
      </c>
      <c r="N599">
        <v>4.13</v>
      </c>
      <c r="O599">
        <v>3058</v>
      </c>
      <c r="P599">
        <v>0</v>
      </c>
      <c r="Q599" s="23">
        <f>LOG10(Table14[[#This Row],[IFNa2]])</f>
        <v>0.61595005165640104</v>
      </c>
      <c r="S599" s="23" t="e">
        <f>LOG10(Table14[[#This Row],[Viral Copy '#]])</f>
        <v>#NUM!</v>
      </c>
    </row>
    <row r="600" spans="1:19" x14ac:dyDescent="0.25">
      <c r="A600">
        <v>3058</v>
      </c>
      <c r="B600" t="s">
        <v>70</v>
      </c>
      <c r="C600">
        <v>27</v>
      </c>
      <c r="D600" t="s">
        <v>470</v>
      </c>
      <c r="E600" t="s">
        <v>74</v>
      </c>
      <c r="N600">
        <v>4.13</v>
      </c>
      <c r="O600">
        <v>3058</v>
      </c>
      <c r="P600">
        <v>27</v>
      </c>
      <c r="Q600" s="23">
        <f>LOG10(Table14[[#This Row],[IFNa2]])</f>
        <v>0.61595005165640104</v>
      </c>
      <c r="S600" s="23" t="e">
        <f>LOG10(Table14[[#This Row],[Viral Copy '#]])</f>
        <v>#NUM!</v>
      </c>
    </row>
    <row r="601" spans="1:19" x14ac:dyDescent="0.25">
      <c r="A601">
        <v>3058</v>
      </c>
      <c r="B601" t="s">
        <v>70</v>
      </c>
      <c r="C601">
        <v>422</v>
      </c>
      <c r="D601" t="s">
        <v>470</v>
      </c>
      <c r="E601" t="s">
        <v>74</v>
      </c>
      <c r="N601">
        <v>4.8</v>
      </c>
      <c r="O601">
        <v>3058</v>
      </c>
      <c r="P601">
        <v>422</v>
      </c>
      <c r="Q601" s="23">
        <f>LOG10(Table14[[#This Row],[IFNa2]])</f>
        <v>0.68124123737558717</v>
      </c>
      <c r="S601" s="23" t="e">
        <f>LOG10(Table14[[#This Row],[Viral Copy '#]])</f>
        <v>#NUM!</v>
      </c>
    </row>
    <row r="602" spans="1:19" x14ac:dyDescent="0.25">
      <c r="A602">
        <v>3059</v>
      </c>
      <c r="B602" t="s">
        <v>71</v>
      </c>
      <c r="C602">
        <v>0</v>
      </c>
      <c r="D602" t="s">
        <v>470</v>
      </c>
      <c r="E602" t="s">
        <v>74</v>
      </c>
      <c r="N602">
        <v>4.13</v>
      </c>
      <c r="O602">
        <v>3059</v>
      </c>
      <c r="P602">
        <v>0</v>
      </c>
      <c r="Q602" s="23">
        <f>LOG10(Table14[[#This Row],[IFNa2]])</f>
        <v>0.61595005165640104</v>
      </c>
      <c r="S602" s="23" t="e">
        <f>LOG10(Table14[[#This Row],[Viral Copy '#]])</f>
        <v>#NUM!</v>
      </c>
    </row>
    <row r="603" spans="1:19" x14ac:dyDescent="0.25">
      <c r="A603">
        <v>3059</v>
      </c>
      <c r="B603" t="s">
        <v>71</v>
      </c>
      <c r="C603">
        <v>27</v>
      </c>
      <c r="D603" t="s">
        <v>470</v>
      </c>
      <c r="E603" t="s">
        <v>74</v>
      </c>
      <c r="N603">
        <v>4.13</v>
      </c>
      <c r="O603">
        <v>3059</v>
      </c>
      <c r="P603">
        <v>27</v>
      </c>
      <c r="Q603" s="23">
        <f>LOG10(Table14[[#This Row],[IFNa2]])</f>
        <v>0.61595005165640104</v>
      </c>
      <c r="S603" s="23" t="e">
        <f>LOG10(Table14[[#This Row],[Viral Copy '#]])</f>
        <v>#NUM!</v>
      </c>
    </row>
    <row r="604" spans="1:19" x14ac:dyDescent="0.25">
      <c r="A604">
        <v>3059</v>
      </c>
      <c r="B604" t="s">
        <v>404</v>
      </c>
      <c r="C604">
        <v>422</v>
      </c>
      <c r="D604" t="s">
        <v>470</v>
      </c>
      <c r="E604" t="s">
        <v>74</v>
      </c>
      <c r="N604">
        <v>1.22</v>
      </c>
      <c r="O604">
        <v>3059</v>
      </c>
      <c r="P604">
        <v>422</v>
      </c>
      <c r="Q604" s="23">
        <f>LOG10(Table14[[#This Row],[IFNa2]])</f>
        <v>8.6359830674748214E-2</v>
      </c>
      <c r="S604" s="23" t="e">
        <f>LOG10(Table14[[#This Row],[Viral Copy '#]])</f>
        <v>#NUM!</v>
      </c>
    </row>
    <row r="605" spans="1:19" x14ac:dyDescent="0.25">
      <c r="A605">
        <v>4001</v>
      </c>
      <c r="B605" t="s">
        <v>340</v>
      </c>
      <c r="C605">
        <v>0</v>
      </c>
      <c r="D605" t="s">
        <v>471</v>
      </c>
      <c r="E605" t="s">
        <v>74</v>
      </c>
      <c r="F605">
        <v>4001</v>
      </c>
      <c r="H605">
        <v>0</v>
      </c>
      <c r="I605">
        <v>0</v>
      </c>
      <c r="J605">
        <v>5137928.25</v>
      </c>
      <c r="K605">
        <v>7</v>
      </c>
      <c r="L605" t="s">
        <v>486</v>
      </c>
      <c r="M605" t="s">
        <v>482</v>
      </c>
      <c r="N605">
        <v>106.14</v>
      </c>
      <c r="O605">
        <v>4001</v>
      </c>
      <c r="P605">
        <v>0</v>
      </c>
      <c r="Q605" s="23">
        <f>LOG10(Table14[[#This Row],[IFNa2]])</f>
        <v>2.0258790832933666</v>
      </c>
      <c r="R605">
        <v>0</v>
      </c>
      <c r="S605" s="23">
        <f>LOG10(Table14[[#This Row],[Viral Copy '#]])</f>
        <v>6.7107880351489628</v>
      </c>
    </row>
    <row r="606" spans="1:19" x14ac:dyDescent="0.25">
      <c r="A606">
        <v>4001</v>
      </c>
      <c r="B606" t="s">
        <v>340</v>
      </c>
      <c r="C606">
        <v>4</v>
      </c>
      <c r="D606" t="s">
        <v>471</v>
      </c>
      <c r="E606" t="s">
        <v>74</v>
      </c>
      <c r="F606">
        <v>4001</v>
      </c>
      <c r="H606">
        <v>4</v>
      </c>
      <c r="I606">
        <v>4</v>
      </c>
      <c r="J606">
        <v>111.31427383422852</v>
      </c>
      <c r="K606">
        <v>7</v>
      </c>
      <c r="L606" t="s">
        <v>486</v>
      </c>
      <c r="M606" t="s">
        <v>482</v>
      </c>
      <c r="N606">
        <v>29.01</v>
      </c>
      <c r="O606">
        <v>4001</v>
      </c>
      <c r="P606">
        <v>4</v>
      </c>
      <c r="Q606" s="23">
        <f>LOG10(Table14[[#This Row],[IFNa2]])</f>
        <v>1.462547728802664</v>
      </c>
      <c r="R606">
        <v>4</v>
      </c>
      <c r="S606" s="23">
        <f>LOG10(Table14[[#This Row],[Viral Copy '#]])</f>
        <v>2.0465508575060651</v>
      </c>
    </row>
    <row r="607" spans="1:19" x14ac:dyDescent="0.25">
      <c r="A607">
        <v>4001</v>
      </c>
      <c r="B607" t="s">
        <v>340</v>
      </c>
      <c r="C607">
        <v>6</v>
      </c>
      <c r="D607" t="s">
        <v>471</v>
      </c>
      <c r="E607" t="s">
        <v>74</v>
      </c>
      <c r="F607">
        <v>4001</v>
      </c>
      <c r="H607">
        <v>6</v>
      </c>
      <c r="I607">
        <v>6</v>
      </c>
      <c r="J607">
        <v>27.522865295410156</v>
      </c>
      <c r="K607">
        <v>7</v>
      </c>
      <c r="L607" t="s">
        <v>486</v>
      </c>
      <c r="M607" t="s">
        <v>482</v>
      </c>
      <c r="N607">
        <v>122.76</v>
      </c>
      <c r="O607">
        <v>4001</v>
      </c>
      <c r="P607">
        <v>6</v>
      </c>
      <c r="Q607" s="23">
        <f>LOG10(Table14[[#This Row],[IFNa2]])</f>
        <v>2.0890568797597848</v>
      </c>
      <c r="R607">
        <v>6</v>
      </c>
      <c r="S607" s="23">
        <f>LOG10(Table14[[#This Row],[Viral Copy '#]])</f>
        <v>1.439693644578357</v>
      </c>
    </row>
    <row r="608" spans="1:19" x14ac:dyDescent="0.25">
      <c r="A608">
        <v>4002</v>
      </c>
      <c r="B608" t="s">
        <v>341</v>
      </c>
      <c r="C608">
        <v>0</v>
      </c>
      <c r="D608" t="s">
        <v>471</v>
      </c>
      <c r="E608" t="s">
        <v>74</v>
      </c>
      <c r="F608">
        <v>4002</v>
      </c>
      <c r="H608">
        <v>0</v>
      </c>
      <c r="I608">
        <v>0</v>
      </c>
      <c r="J608">
        <v>5591.27197265625</v>
      </c>
      <c r="K608">
        <v>1</v>
      </c>
      <c r="L608" t="s">
        <v>486</v>
      </c>
      <c r="M608" t="s">
        <v>482</v>
      </c>
      <c r="N608">
        <v>38.31</v>
      </c>
      <c r="O608">
        <v>4002</v>
      </c>
      <c r="P608">
        <v>0</v>
      </c>
      <c r="Q608" s="23">
        <f>LOG10(Table14[[#This Row],[IFNa2]])</f>
        <v>1.5833121519830777</v>
      </c>
      <c r="R608">
        <v>0</v>
      </c>
      <c r="S608" s="23">
        <f>LOG10(Table14[[#This Row],[Viral Copy '#]])</f>
        <v>3.7475106178803981</v>
      </c>
    </row>
    <row r="609" spans="1:19" x14ac:dyDescent="0.25">
      <c r="A609">
        <v>4003</v>
      </c>
      <c r="B609" t="s">
        <v>342</v>
      </c>
      <c r="C609">
        <v>0</v>
      </c>
      <c r="D609" t="s">
        <v>471</v>
      </c>
      <c r="E609" t="s">
        <v>74</v>
      </c>
      <c r="N609">
        <v>3.72</v>
      </c>
      <c r="O609">
        <v>4003</v>
      </c>
      <c r="P609">
        <v>0</v>
      </c>
      <c r="Q609" s="23">
        <f>LOG10(Table14[[#This Row],[IFNa2]])</f>
        <v>0.57054293988189753</v>
      </c>
      <c r="S609" s="23" t="e">
        <f>LOG10(Table14[[#This Row],[Viral Copy '#]])</f>
        <v>#NUM!</v>
      </c>
    </row>
    <row r="610" spans="1:19" x14ac:dyDescent="0.25">
      <c r="A610">
        <v>4003</v>
      </c>
      <c r="B610" t="s">
        <v>342</v>
      </c>
      <c r="C610">
        <v>3</v>
      </c>
      <c r="D610" t="s">
        <v>471</v>
      </c>
      <c r="E610" t="s">
        <v>74</v>
      </c>
      <c r="N610">
        <v>3.72</v>
      </c>
      <c r="O610">
        <v>4003</v>
      </c>
      <c r="P610">
        <v>3</v>
      </c>
      <c r="Q610" s="23">
        <f>LOG10(Table14[[#This Row],[IFNa2]])</f>
        <v>0.57054293988189753</v>
      </c>
      <c r="S610" s="23" t="e">
        <f>LOG10(Table14[[#This Row],[Viral Copy '#]])</f>
        <v>#NUM!</v>
      </c>
    </row>
    <row r="611" spans="1:19" x14ac:dyDescent="0.25">
      <c r="A611">
        <v>4004</v>
      </c>
      <c r="B611" t="s">
        <v>343</v>
      </c>
      <c r="C611">
        <v>0</v>
      </c>
      <c r="D611" t="s">
        <v>471</v>
      </c>
      <c r="E611" t="s">
        <v>74</v>
      </c>
      <c r="N611">
        <v>3.72</v>
      </c>
      <c r="O611">
        <v>4004</v>
      </c>
      <c r="P611">
        <v>0</v>
      </c>
      <c r="Q611" s="23">
        <f>LOG10(Table14[[#This Row],[IFNa2]])</f>
        <v>0.57054293988189753</v>
      </c>
      <c r="S611" s="23" t="e">
        <f>LOG10(Table14[[#This Row],[Viral Copy '#]])</f>
        <v>#NUM!</v>
      </c>
    </row>
    <row r="612" spans="1:19" x14ac:dyDescent="0.25">
      <c r="A612">
        <v>4005</v>
      </c>
      <c r="B612" t="s">
        <v>344</v>
      </c>
      <c r="C612">
        <v>0</v>
      </c>
      <c r="D612" t="s">
        <v>471</v>
      </c>
      <c r="E612" t="s">
        <v>74</v>
      </c>
      <c r="N612">
        <v>3.72</v>
      </c>
      <c r="O612">
        <v>4005</v>
      </c>
      <c r="P612">
        <v>0</v>
      </c>
      <c r="Q612" s="23">
        <f>LOG10(Table14[[#This Row],[IFNa2]])</f>
        <v>0.57054293988189753</v>
      </c>
      <c r="S612" s="23" t="e">
        <f>LOG10(Table14[[#This Row],[Viral Copy '#]])</f>
        <v>#NUM!</v>
      </c>
    </row>
    <row r="613" spans="1:19" x14ac:dyDescent="0.25">
      <c r="A613">
        <v>4006</v>
      </c>
      <c r="B613" t="s">
        <v>345</v>
      </c>
      <c r="C613">
        <v>0</v>
      </c>
      <c r="D613" t="s">
        <v>471</v>
      </c>
      <c r="E613" t="s">
        <v>74</v>
      </c>
      <c r="N613">
        <v>3.72</v>
      </c>
      <c r="O613">
        <v>4006</v>
      </c>
      <c r="P613">
        <v>0</v>
      </c>
      <c r="Q613" s="23">
        <f>LOG10(Table14[[#This Row],[IFNa2]])</f>
        <v>0.57054293988189753</v>
      </c>
      <c r="S613" s="23" t="e">
        <f>LOG10(Table14[[#This Row],[Viral Copy '#]])</f>
        <v>#NUM!</v>
      </c>
    </row>
    <row r="614" spans="1:19" x14ac:dyDescent="0.25">
      <c r="A614">
        <v>4007</v>
      </c>
      <c r="B614" t="s">
        <v>346</v>
      </c>
      <c r="C614">
        <v>0</v>
      </c>
      <c r="D614" t="s">
        <v>471</v>
      </c>
      <c r="E614" t="s">
        <v>74</v>
      </c>
      <c r="N614">
        <v>3.72</v>
      </c>
      <c r="O614">
        <v>4007</v>
      </c>
      <c r="P614">
        <v>0</v>
      </c>
      <c r="Q614" s="23">
        <f>LOG10(Table14[[#This Row],[IFNa2]])</f>
        <v>0.57054293988189753</v>
      </c>
      <c r="S614" s="23" t="e">
        <f>LOG10(Table14[[#This Row],[Viral Copy '#]])</f>
        <v>#NUM!</v>
      </c>
    </row>
    <row r="615" spans="1:19" x14ac:dyDescent="0.25">
      <c r="A615">
        <v>4008</v>
      </c>
      <c r="B615" t="s">
        <v>347</v>
      </c>
      <c r="C615">
        <v>0</v>
      </c>
      <c r="D615" t="s">
        <v>471</v>
      </c>
      <c r="E615" t="s">
        <v>74</v>
      </c>
      <c r="F615">
        <v>4008</v>
      </c>
      <c r="H615">
        <v>0</v>
      </c>
      <c r="I615">
        <v>0</v>
      </c>
      <c r="J615">
        <v>1774.9007568359375</v>
      </c>
      <c r="K615">
        <v>1</v>
      </c>
      <c r="L615" t="s">
        <v>486</v>
      </c>
      <c r="M615" t="s">
        <v>482</v>
      </c>
      <c r="N615">
        <v>3.72</v>
      </c>
      <c r="O615">
        <v>4008</v>
      </c>
      <c r="P615">
        <v>0</v>
      </c>
      <c r="Q615" s="23">
        <f>LOG10(Table14[[#This Row],[IFNa2]])</f>
        <v>0.57054293988189753</v>
      </c>
      <c r="R615">
        <v>0</v>
      </c>
      <c r="S615" s="23">
        <f>LOG10(Table14[[#This Row],[Viral Copy '#]])</f>
        <v>3.2491740745947855</v>
      </c>
    </row>
    <row r="616" spans="1:19" x14ac:dyDescent="0.25">
      <c r="A616">
        <v>4009</v>
      </c>
      <c r="B616" t="s">
        <v>348</v>
      </c>
      <c r="C616">
        <v>0</v>
      </c>
      <c r="D616" t="s">
        <v>471</v>
      </c>
      <c r="E616" t="s">
        <v>74</v>
      </c>
      <c r="F616">
        <v>4009</v>
      </c>
      <c r="G616">
        <v>4008</v>
      </c>
      <c r="H616">
        <v>0</v>
      </c>
      <c r="I616">
        <v>0</v>
      </c>
      <c r="J616">
        <v>92.610763549804688</v>
      </c>
      <c r="K616">
        <v>1</v>
      </c>
      <c r="L616" t="s">
        <v>486</v>
      </c>
      <c r="M616" t="s">
        <v>483</v>
      </c>
      <c r="N616">
        <v>3.72</v>
      </c>
      <c r="O616">
        <v>4009</v>
      </c>
      <c r="P616">
        <v>0</v>
      </c>
      <c r="Q616" s="23">
        <f>LOG10(Table14[[#This Row],[IFNa2]])</f>
        <v>0.57054293988189753</v>
      </c>
      <c r="R616">
        <v>0</v>
      </c>
      <c r="S616" s="23">
        <f>LOG10(Table14[[#This Row],[Viral Copy '#]])</f>
        <v>1.9666614648528735</v>
      </c>
    </row>
    <row r="617" spans="1:19" x14ac:dyDescent="0.25">
      <c r="A617">
        <v>4010</v>
      </c>
      <c r="B617" t="s">
        <v>349</v>
      </c>
      <c r="C617">
        <v>0</v>
      </c>
      <c r="D617" t="s">
        <v>471</v>
      </c>
      <c r="E617" t="s">
        <v>74</v>
      </c>
      <c r="F617">
        <v>4010</v>
      </c>
      <c r="H617">
        <v>0</v>
      </c>
      <c r="I617">
        <v>0</v>
      </c>
      <c r="J617">
        <v>49.829336166381836</v>
      </c>
      <c r="K617">
        <v>1</v>
      </c>
      <c r="L617" t="s">
        <v>486</v>
      </c>
      <c r="M617" t="s">
        <v>482</v>
      </c>
      <c r="N617">
        <v>3.72</v>
      </c>
      <c r="O617">
        <v>4010</v>
      </c>
      <c r="P617">
        <v>0</v>
      </c>
      <c r="Q617" s="23">
        <f>LOG10(Table14[[#This Row],[IFNa2]])</f>
        <v>0.57054293988189753</v>
      </c>
      <c r="R617">
        <v>0</v>
      </c>
      <c r="S617" s="23">
        <f>LOG10(Table14[[#This Row],[Viral Copy '#]])</f>
        <v>1.6974851014757399</v>
      </c>
    </row>
    <row r="618" spans="1:19" x14ac:dyDescent="0.25">
      <c r="A618">
        <v>4010</v>
      </c>
      <c r="B618" t="s">
        <v>349</v>
      </c>
      <c r="C618">
        <v>4</v>
      </c>
      <c r="D618" t="s">
        <v>471</v>
      </c>
      <c r="E618" t="s">
        <v>74</v>
      </c>
      <c r="M618" t="s">
        <v>482</v>
      </c>
      <c r="N618">
        <v>3.72</v>
      </c>
      <c r="O618">
        <v>4010</v>
      </c>
      <c r="P618">
        <v>4</v>
      </c>
      <c r="Q618" s="23">
        <f>LOG10(Table14[[#This Row],[IFNa2]])</f>
        <v>0.57054293988189753</v>
      </c>
      <c r="S618" s="23" t="e">
        <f>LOG10(Table14[[#This Row],[Viral Copy '#]])</f>
        <v>#NUM!</v>
      </c>
    </row>
    <row r="619" spans="1:19" x14ac:dyDescent="0.25">
      <c r="A619">
        <v>4010</v>
      </c>
      <c r="B619" t="s">
        <v>349</v>
      </c>
      <c r="C619">
        <v>7</v>
      </c>
      <c r="D619" t="s">
        <v>471</v>
      </c>
      <c r="E619" t="s">
        <v>74</v>
      </c>
      <c r="M619" t="s">
        <v>482</v>
      </c>
      <c r="N619">
        <v>3.72</v>
      </c>
      <c r="O619">
        <v>4010</v>
      </c>
      <c r="P619">
        <v>7</v>
      </c>
      <c r="Q619" s="23">
        <f>LOG10(Table14[[#This Row],[IFNa2]])</f>
        <v>0.57054293988189753</v>
      </c>
      <c r="S619" s="23" t="e">
        <f>LOG10(Table14[[#This Row],[Viral Copy '#]])</f>
        <v>#NUM!</v>
      </c>
    </row>
    <row r="620" spans="1:19" x14ac:dyDescent="0.25">
      <c r="A620">
        <v>4010</v>
      </c>
      <c r="B620" t="s">
        <v>349</v>
      </c>
      <c r="C620">
        <v>11</v>
      </c>
      <c r="D620" t="s">
        <v>471</v>
      </c>
      <c r="E620" t="s">
        <v>74</v>
      </c>
      <c r="M620" t="s">
        <v>482</v>
      </c>
      <c r="N620">
        <v>3.72</v>
      </c>
      <c r="O620">
        <v>4010</v>
      </c>
      <c r="P620">
        <v>11</v>
      </c>
      <c r="Q620" s="23">
        <f>LOG10(Table14[[#This Row],[IFNa2]])</f>
        <v>0.57054293988189753</v>
      </c>
      <c r="S620" s="23" t="e">
        <f>LOG10(Table14[[#This Row],[Viral Copy '#]])</f>
        <v>#NUM!</v>
      </c>
    </row>
    <row r="621" spans="1:19" x14ac:dyDescent="0.25">
      <c r="A621">
        <v>4010</v>
      </c>
      <c r="B621" t="s">
        <v>349</v>
      </c>
      <c r="C621">
        <v>25</v>
      </c>
      <c r="D621" t="s">
        <v>471</v>
      </c>
      <c r="E621" t="s">
        <v>74</v>
      </c>
      <c r="M621" t="s">
        <v>482</v>
      </c>
      <c r="N621">
        <v>3.72</v>
      </c>
      <c r="O621">
        <v>4010</v>
      </c>
      <c r="P621">
        <v>25</v>
      </c>
      <c r="Q621" s="23">
        <f>LOG10(Table14[[#This Row],[IFNa2]])</f>
        <v>0.57054293988189753</v>
      </c>
      <c r="S621" s="23" t="e">
        <f>LOG10(Table14[[#This Row],[Viral Copy '#]])</f>
        <v>#NUM!</v>
      </c>
    </row>
    <row r="622" spans="1:19" x14ac:dyDescent="0.25">
      <c r="A622">
        <v>4011</v>
      </c>
      <c r="B622" t="s">
        <v>350</v>
      </c>
      <c r="C622">
        <v>0</v>
      </c>
      <c r="D622" t="s">
        <v>471</v>
      </c>
      <c r="E622" t="s">
        <v>74</v>
      </c>
      <c r="N622">
        <v>3.72</v>
      </c>
      <c r="O622">
        <v>4011</v>
      </c>
      <c r="P622">
        <v>0</v>
      </c>
      <c r="Q622" s="23">
        <f>LOG10(Table14[[#This Row],[IFNa2]])</f>
        <v>0.57054293988189753</v>
      </c>
      <c r="S622" s="23" t="e">
        <f>LOG10(Table14[[#This Row],[Viral Copy '#]])</f>
        <v>#NUM!</v>
      </c>
    </row>
    <row r="623" spans="1:19" x14ac:dyDescent="0.25">
      <c r="A623">
        <v>4011</v>
      </c>
      <c r="B623" t="s">
        <v>350</v>
      </c>
      <c r="C623">
        <v>25</v>
      </c>
      <c r="D623" t="s">
        <v>471</v>
      </c>
      <c r="E623" t="s">
        <v>74</v>
      </c>
      <c r="N623">
        <v>3.72</v>
      </c>
      <c r="O623">
        <v>4011</v>
      </c>
      <c r="P623">
        <v>25</v>
      </c>
      <c r="Q623" s="23">
        <f>LOG10(Table14[[#This Row],[IFNa2]])</f>
        <v>0.57054293988189753</v>
      </c>
      <c r="S623" s="23" t="e">
        <f>LOG10(Table14[[#This Row],[Viral Copy '#]])</f>
        <v>#NUM!</v>
      </c>
    </row>
    <row r="624" spans="1:19" x14ac:dyDescent="0.25">
      <c r="A624">
        <v>4012</v>
      </c>
      <c r="B624" t="s">
        <v>351</v>
      </c>
      <c r="C624">
        <v>0</v>
      </c>
      <c r="D624" t="s">
        <v>471</v>
      </c>
      <c r="E624" t="s">
        <v>74</v>
      </c>
      <c r="N624">
        <v>3.72</v>
      </c>
      <c r="O624">
        <v>4012</v>
      </c>
      <c r="P624">
        <v>0</v>
      </c>
      <c r="Q624" s="23">
        <f>LOG10(Table14[[#This Row],[IFNa2]])</f>
        <v>0.57054293988189753</v>
      </c>
      <c r="S624" s="23" t="e">
        <f>LOG10(Table14[[#This Row],[Viral Copy '#]])</f>
        <v>#NUM!</v>
      </c>
    </row>
    <row r="625" spans="1:19" x14ac:dyDescent="0.25">
      <c r="A625">
        <v>4012</v>
      </c>
      <c r="B625" t="s">
        <v>351</v>
      </c>
      <c r="C625">
        <v>25</v>
      </c>
      <c r="D625" t="s">
        <v>471</v>
      </c>
      <c r="E625" t="s">
        <v>74</v>
      </c>
      <c r="N625">
        <v>3.72</v>
      </c>
      <c r="O625">
        <v>4012</v>
      </c>
      <c r="P625">
        <v>25</v>
      </c>
      <c r="Q625" s="23">
        <f>LOG10(Table14[[#This Row],[IFNa2]])</f>
        <v>0.57054293988189753</v>
      </c>
      <c r="S625" s="23" t="e">
        <f>LOG10(Table14[[#This Row],[Viral Copy '#]])</f>
        <v>#NUM!</v>
      </c>
    </row>
    <row r="626" spans="1:19" x14ac:dyDescent="0.25">
      <c r="A626">
        <v>4013</v>
      </c>
      <c r="B626" t="s">
        <v>352</v>
      </c>
      <c r="C626">
        <v>0</v>
      </c>
      <c r="D626" t="s">
        <v>471</v>
      </c>
      <c r="E626" t="s">
        <v>74</v>
      </c>
      <c r="F626">
        <v>4013</v>
      </c>
      <c r="H626">
        <v>0</v>
      </c>
      <c r="I626">
        <v>0</v>
      </c>
      <c r="J626">
        <v>87221.83203125</v>
      </c>
      <c r="K626">
        <v>9</v>
      </c>
      <c r="L626" t="s">
        <v>486</v>
      </c>
      <c r="M626" t="s">
        <v>482</v>
      </c>
      <c r="N626">
        <v>27.14</v>
      </c>
      <c r="O626">
        <v>4013</v>
      </c>
      <c r="P626">
        <v>0</v>
      </c>
      <c r="Q626" s="23">
        <f>LOG10(Table14[[#This Row],[IFNa2]])</f>
        <v>1.4336098433237183</v>
      </c>
      <c r="R626">
        <v>0</v>
      </c>
      <c r="S626" s="23">
        <f>LOG10(Table14[[#This Row],[Viral Copy '#]])</f>
        <v>4.9406252044734611</v>
      </c>
    </row>
    <row r="627" spans="1:19" x14ac:dyDescent="0.25">
      <c r="A627">
        <v>4013</v>
      </c>
      <c r="B627" t="s">
        <v>352</v>
      </c>
      <c r="C627">
        <v>2</v>
      </c>
      <c r="D627" t="s">
        <v>471</v>
      </c>
      <c r="E627" t="s">
        <v>74</v>
      </c>
      <c r="F627">
        <v>4013</v>
      </c>
      <c r="H627">
        <v>2</v>
      </c>
      <c r="I627">
        <v>2</v>
      </c>
      <c r="J627">
        <v>768.18997192382813</v>
      </c>
      <c r="K627">
        <v>9</v>
      </c>
      <c r="L627" t="s">
        <v>486</v>
      </c>
      <c r="M627" t="s">
        <v>482</v>
      </c>
      <c r="N627">
        <v>14.16</v>
      </c>
      <c r="O627">
        <v>4013</v>
      </c>
      <c r="P627">
        <v>2</v>
      </c>
      <c r="Q627" s="23">
        <f>LOG10(Table14[[#This Row],[IFNa2]])</f>
        <v>1.1510632533537501</v>
      </c>
      <c r="R627">
        <v>2</v>
      </c>
      <c r="S627" s="23">
        <f>LOG10(Table14[[#This Row],[Viral Copy '#]])</f>
        <v>2.885468633515734</v>
      </c>
    </row>
    <row r="628" spans="1:19" x14ac:dyDescent="0.25">
      <c r="A628">
        <v>4013</v>
      </c>
      <c r="B628" t="s">
        <v>352</v>
      </c>
      <c r="C628">
        <v>7</v>
      </c>
      <c r="D628" t="s">
        <v>471</v>
      </c>
      <c r="E628" t="s">
        <v>74</v>
      </c>
      <c r="F628">
        <v>4013</v>
      </c>
      <c r="H628">
        <v>7</v>
      </c>
      <c r="I628">
        <v>7</v>
      </c>
      <c r="J628">
        <v>39.104268074035645</v>
      </c>
      <c r="K628">
        <v>9</v>
      </c>
      <c r="L628" t="s">
        <v>486</v>
      </c>
      <c r="M628" t="s">
        <v>482</v>
      </c>
      <c r="N628">
        <v>7.87</v>
      </c>
      <c r="O628">
        <v>4013</v>
      </c>
      <c r="P628">
        <v>7</v>
      </c>
      <c r="Q628" s="23">
        <f>LOG10(Table14[[#This Row],[IFNa2]])</f>
        <v>0.89597473235906455</v>
      </c>
      <c r="R628">
        <v>7</v>
      </c>
      <c r="S628" s="23">
        <f>LOG10(Table14[[#This Row],[Viral Copy '#]])</f>
        <v>1.5922241614838923</v>
      </c>
    </row>
    <row r="629" spans="1:19" x14ac:dyDescent="0.25">
      <c r="A629">
        <v>4013</v>
      </c>
      <c r="B629" t="s">
        <v>352</v>
      </c>
      <c r="C629">
        <v>9</v>
      </c>
      <c r="D629" t="s">
        <v>471</v>
      </c>
      <c r="E629" t="s">
        <v>74</v>
      </c>
      <c r="J629">
        <v>0</v>
      </c>
      <c r="M629" t="s">
        <v>482</v>
      </c>
      <c r="N629">
        <v>8.36</v>
      </c>
      <c r="O629">
        <v>4013</v>
      </c>
      <c r="P629">
        <v>9</v>
      </c>
      <c r="Q629" s="23">
        <f>LOG10(Table14[[#This Row],[IFNa2]])</f>
        <v>0.9222062774390164</v>
      </c>
      <c r="S629" s="23">
        <v>0</v>
      </c>
    </row>
    <row r="630" spans="1:19" x14ac:dyDescent="0.25">
      <c r="A630">
        <v>4013</v>
      </c>
      <c r="B630" t="s">
        <v>352</v>
      </c>
      <c r="C630">
        <v>26</v>
      </c>
      <c r="D630" t="s">
        <v>471</v>
      </c>
      <c r="E630" t="s">
        <v>74</v>
      </c>
      <c r="J630">
        <v>0</v>
      </c>
      <c r="M630" t="s">
        <v>482</v>
      </c>
      <c r="N630">
        <v>17.3</v>
      </c>
      <c r="O630">
        <v>4013</v>
      </c>
      <c r="P630">
        <v>26</v>
      </c>
      <c r="Q630" s="23">
        <f>LOG10(Table14[[#This Row],[IFNa2]])</f>
        <v>1.2380461031287955</v>
      </c>
      <c r="S630" s="23">
        <v>0</v>
      </c>
    </row>
    <row r="631" spans="1:19" x14ac:dyDescent="0.25">
      <c r="A631">
        <v>4014</v>
      </c>
      <c r="B631" t="s">
        <v>353</v>
      </c>
      <c r="C631">
        <v>0</v>
      </c>
      <c r="D631" t="s">
        <v>471</v>
      </c>
      <c r="E631" t="s">
        <v>74</v>
      </c>
      <c r="F631">
        <v>4014</v>
      </c>
      <c r="H631">
        <v>0</v>
      </c>
      <c r="I631">
        <v>0</v>
      </c>
      <c r="J631">
        <v>15768929</v>
      </c>
      <c r="K631">
        <v>23</v>
      </c>
      <c r="L631" t="s">
        <v>486</v>
      </c>
      <c r="M631" t="s">
        <v>482</v>
      </c>
      <c r="N631">
        <v>113.12</v>
      </c>
      <c r="O631">
        <v>4014</v>
      </c>
      <c r="P631">
        <v>0</v>
      </c>
      <c r="Q631" s="23">
        <f>LOG10(Table14[[#This Row],[IFNa2]])</f>
        <v>2.0535393964528241</v>
      </c>
      <c r="R631">
        <v>0</v>
      </c>
      <c r="S631" s="23">
        <f>LOG10(Table14[[#This Row],[Viral Copy '#]])</f>
        <v>7.1978021977559683</v>
      </c>
    </row>
    <row r="632" spans="1:19" x14ac:dyDescent="0.25">
      <c r="A632">
        <v>4014</v>
      </c>
      <c r="B632" t="s">
        <v>353</v>
      </c>
      <c r="C632">
        <v>2</v>
      </c>
      <c r="D632" t="s">
        <v>471</v>
      </c>
      <c r="E632" t="s">
        <v>74</v>
      </c>
      <c r="F632">
        <v>4014</v>
      </c>
      <c r="H632">
        <v>3</v>
      </c>
      <c r="I632">
        <v>3</v>
      </c>
      <c r="J632">
        <v>1722423.5</v>
      </c>
      <c r="K632">
        <v>23</v>
      </c>
      <c r="L632" t="s">
        <v>486</v>
      </c>
      <c r="M632" t="s">
        <v>482</v>
      </c>
      <c r="N632">
        <v>13.64</v>
      </c>
      <c r="O632">
        <v>4014</v>
      </c>
      <c r="P632">
        <v>2</v>
      </c>
      <c r="Q632" s="23">
        <f>LOG10(Table14[[#This Row],[IFNa2]])</f>
        <v>1.1348143703204601</v>
      </c>
      <c r="R632">
        <v>3</v>
      </c>
      <c r="S632" s="23">
        <f>LOG10(Table14[[#This Row],[Viral Copy '#]])</f>
        <v>6.2361399421816071</v>
      </c>
    </row>
    <row r="633" spans="1:19" x14ac:dyDescent="0.25">
      <c r="A633">
        <v>4014</v>
      </c>
      <c r="B633" t="s">
        <v>353</v>
      </c>
      <c r="C633">
        <v>7</v>
      </c>
      <c r="D633" t="s">
        <v>471</v>
      </c>
      <c r="E633" t="s">
        <v>74</v>
      </c>
      <c r="F633">
        <v>4014</v>
      </c>
      <c r="H633">
        <v>7</v>
      </c>
      <c r="I633">
        <v>7</v>
      </c>
      <c r="J633">
        <v>73.331974029541016</v>
      </c>
      <c r="K633">
        <v>23</v>
      </c>
      <c r="L633" t="s">
        <v>486</v>
      </c>
      <c r="M633" t="s">
        <v>482</v>
      </c>
      <c r="N633">
        <v>20.47</v>
      </c>
      <c r="O633">
        <v>4014</v>
      </c>
      <c r="P633">
        <v>7</v>
      </c>
      <c r="Q633" s="23">
        <f>LOG10(Table14[[#This Row],[IFNa2]])</f>
        <v>1.3111178426625056</v>
      </c>
      <c r="R633">
        <v>7</v>
      </c>
      <c r="S633" s="23">
        <f>LOG10(Table14[[#This Row],[Viral Copy '#]])</f>
        <v>1.8652933759624408</v>
      </c>
    </row>
    <row r="634" spans="1:19" x14ac:dyDescent="0.25">
      <c r="A634">
        <v>4014</v>
      </c>
      <c r="B634" t="s">
        <v>353</v>
      </c>
      <c r="C634">
        <v>9</v>
      </c>
      <c r="D634" t="s">
        <v>471</v>
      </c>
      <c r="E634" t="s">
        <v>74</v>
      </c>
      <c r="F634">
        <v>4014</v>
      </c>
      <c r="H634">
        <v>9</v>
      </c>
      <c r="I634">
        <v>9</v>
      </c>
      <c r="J634">
        <v>728.923583984375</v>
      </c>
      <c r="K634">
        <v>23</v>
      </c>
      <c r="L634" t="s">
        <v>486</v>
      </c>
      <c r="M634" t="s">
        <v>482</v>
      </c>
      <c r="N634">
        <v>12.61</v>
      </c>
      <c r="O634">
        <v>4014</v>
      </c>
      <c r="P634">
        <v>9</v>
      </c>
      <c r="Q634" s="23">
        <f>LOG10(Table14[[#This Row],[IFNa2]])</f>
        <v>1.1007150865730817</v>
      </c>
      <c r="R634">
        <v>9</v>
      </c>
      <c r="S634" s="23">
        <f>LOG10(Table14[[#This Row],[Viral Copy '#]])</f>
        <v>2.8626820018523769</v>
      </c>
    </row>
    <row r="635" spans="1:19" x14ac:dyDescent="0.25">
      <c r="A635">
        <v>4014</v>
      </c>
      <c r="B635" t="s">
        <v>353</v>
      </c>
      <c r="C635">
        <v>26</v>
      </c>
      <c r="D635" t="s">
        <v>471</v>
      </c>
      <c r="E635" t="s">
        <v>74</v>
      </c>
      <c r="F635">
        <v>4014</v>
      </c>
      <c r="H635">
        <v>22</v>
      </c>
      <c r="I635">
        <v>22</v>
      </c>
      <c r="J635">
        <v>87.042747497558594</v>
      </c>
      <c r="K635">
        <v>23</v>
      </c>
      <c r="L635" t="s">
        <v>486</v>
      </c>
      <c r="M635" t="s">
        <v>482</v>
      </c>
      <c r="N635">
        <v>18.09</v>
      </c>
      <c r="O635">
        <v>4014</v>
      </c>
      <c r="P635">
        <v>26</v>
      </c>
      <c r="Q635" s="23">
        <f>LOG10(Table14[[#This Row],[IFNa2]])</f>
        <v>1.2574385668598138</v>
      </c>
      <c r="R635">
        <v>22</v>
      </c>
      <c r="S635" s="23">
        <f>LOG10(Table14[[#This Row],[Viral Copy '#]])</f>
        <v>1.9397325910420247</v>
      </c>
    </row>
    <row r="636" spans="1:19" x14ac:dyDescent="0.25">
      <c r="A636">
        <v>4015</v>
      </c>
      <c r="B636" t="s">
        <v>354</v>
      </c>
      <c r="C636">
        <v>0</v>
      </c>
      <c r="D636" t="s">
        <v>471</v>
      </c>
      <c r="E636" t="s">
        <v>74</v>
      </c>
      <c r="F636">
        <v>4015</v>
      </c>
      <c r="G636" t="s">
        <v>491</v>
      </c>
      <c r="H636">
        <v>0</v>
      </c>
      <c r="I636">
        <v>0</v>
      </c>
      <c r="J636">
        <v>36.77593994140625</v>
      </c>
      <c r="K636">
        <v>1</v>
      </c>
      <c r="L636" t="s">
        <v>486</v>
      </c>
      <c r="M636" t="s">
        <v>483</v>
      </c>
      <c r="N636">
        <v>3.72</v>
      </c>
      <c r="O636">
        <v>4015</v>
      </c>
      <c r="P636">
        <v>0</v>
      </c>
      <c r="Q636" s="23">
        <f>LOG10(Table14[[#This Row],[IFNa2]])</f>
        <v>0.57054293988189753</v>
      </c>
      <c r="R636">
        <v>0</v>
      </c>
      <c r="S636" s="23">
        <f>LOG10(Table14[[#This Row],[Viral Copy '#]])</f>
        <v>1.5655637814988022</v>
      </c>
    </row>
    <row r="637" spans="1:19" x14ac:dyDescent="0.25">
      <c r="A637">
        <v>4015</v>
      </c>
      <c r="B637" t="s">
        <v>354</v>
      </c>
      <c r="C637">
        <v>2</v>
      </c>
      <c r="D637" t="s">
        <v>471</v>
      </c>
      <c r="E637" t="s">
        <v>74</v>
      </c>
      <c r="J637">
        <v>0</v>
      </c>
      <c r="M637" t="s">
        <v>483</v>
      </c>
      <c r="N637">
        <v>3.72</v>
      </c>
      <c r="O637">
        <v>4015</v>
      </c>
      <c r="P637">
        <v>2</v>
      </c>
      <c r="Q637" s="23">
        <f>LOG10(Table14[[#This Row],[IFNa2]])</f>
        <v>0.57054293988189753</v>
      </c>
      <c r="S637" s="23">
        <v>0</v>
      </c>
    </row>
    <row r="638" spans="1:19" x14ac:dyDescent="0.25">
      <c r="A638">
        <v>4015</v>
      </c>
      <c r="B638" t="s">
        <v>354</v>
      </c>
      <c r="C638">
        <v>5</v>
      </c>
      <c r="D638" t="s">
        <v>471</v>
      </c>
      <c r="E638" t="s">
        <v>74</v>
      </c>
      <c r="J638">
        <v>0</v>
      </c>
      <c r="M638" t="s">
        <v>483</v>
      </c>
      <c r="N638">
        <v>3.72</v>
      </c>
      <c r="O638">
        <v>4015</v>
      </c>
      <c r="P638">
        <v>5</v>
      </c>
      <c r="Q638" s="23">
        <f>LOG10(Table14[[#This Row],[IFNa2]])</f>
        <v>0.57054293988189753</v>
      </c>
      <c r="S638" s="23">
        <v>0</v>
      </c>
    </row>
    <row r="639" spans="1:19" x14ac:dyDescent="0.25">
      <c r="A639">
        <v>4015</v>
      </c>
      <c r="B639" t="s">
        <v>354</v>
      </c>
      <c r="C639">
        <v>9</v>
      </c>
      <c r="D639" t="s">
        <v>471</v>
      </c>
      <c r="E639" t="s">
        <v>74</v>
      </c>
      <c r="J639">
        <v>0</v>
      </c>
      <c r="M639" t="s">
        <v>483</v>
      </c>
      <c r="N639">
        <v>3.72</v>
      </c>
      <c r="O639">
        <v>4015</v>
      </c>
      <c r="P639">
        <v>9</v>
      </c>
      <c r="Q639" s="23">
        <f>LOG10(Table14[[#This Row],[IFNa2]])</f>
        <v>0.57054293988189753</v>
      </c>
      <c r="S639" s="23">
        <v>0</v>
      </c>
    </row>
    <row r="640" spans="1:19" x14ac:dyDescent="0.25">
      <c r="A640">
        <v>4015</v>
      </c>
      <c r="B640" t="s">
        <v>354</v>
      </c>
      <c r="C640">
        <v>12</v>
      </c>
      <c r="D640" t="s">
        <v>471</v>
      </c>
      <c r="E640" t="s">
        <v>74</v>
      </c>
      <c r="J640">
        <v>0</v>
      </c>
      <c r="M640" t="s">
        <v>483</v>
      </c>
      <c r="N640">
        <v>3.72</v>
      </c>
      <c r="O640">
        <v>4015</v>
      </c>
      <c r="P640">
        <v>12</v>
      </c>
      <c r="Q640" s="23">
        <f>LOG10(Table14[[#This Row],[IFNa2]])</f>
        <v>0.57054293988189753</v>
      </c>
      <c r="S640" s="23">
        <v>0</v>
      </c>
    </row>
    <row r="641" spans="1:19" x14ac:dyDescent="0.25">
      <c r="A641">
        <v>4015</v>
      </c>
      <c r="B641" t="s">
        <v>354</v>
      </c>
      <c r="C641">
        <v>26</v>
      </c>
      <c r="D641" t="s">
        <v>471</v>
      </c>
      <c r="E641" t="s">
        <v>74</v>
      </c>
      <c r="J641">
        <v>0</v>
      </c>
      <c r="M641" t="s">
        <v>483</v>
      </c>
      <c r="N641">
        <v>3.72</v>
      </c>
      <c r="O641">
        <v>4015</v>
      </c>
      <c r="P641">
        <v>26</v>
      </c>
      <c r="Q641" s="23">
        <f>LOG10(Table14[[#This Row],[IFNa2]])</f>
        <v>0.57054293988189753</v>
      </c>
      <c r="S641" s="23">
        <v>0</v>
      </c>
    </row>
    <row r="642" spans="1:19" x14ac:dyDescent="0.25">
      <c r="A642">
        <v>4016</v>
      </c>
      <c r="B642" t="s">
        <v>355</v>
      </c>
      <c r="C642">
        <v>0</v>
      </c>
      <c r="D642" t="s">
        <v>471</v>
      </c>
      <c r="E642" t="s">
        <v>74</v>
      </c>
      <c r="N642">
        <v>3.72</v>
      </c>
      <c r="O642">
        <v>4016</v>
      </c>
      <c r="P642">
        <v>0</v>
      </c>
      <c r="Q642" s="23">
        <f>LOG10(Table14[[#This Row],[IFNa2]])</f>
        <v>0.57054293988189753</v>
      </c>
      <c r="S642" s="23" t="e">
        <f>LOG10(Table14[[#This Row],[Viral Copy '#]])</f>
        <v>#NUM!</v>
      </c>
    </row>
    <row r="643" spans="1:19" x14ac:dyDescent="0.25">
      <c r="A643">
        <v>4016</v>
      </c>
      <c r="B643" t="s">
        <v>355</v>
      </c>
      <c r="C643">
        <v>26</v>
      </c>
      <c r="D643" t="s">
        <v>471</v>
      </c>
      <c r="E643" t="s">
        <v>74</v>
      </c>
      <c r="N643">
        <v>3.72</v>
      </c>
      <c r="O643">
        <v>4016</v>
      </c>
      <c r="P643">
        <v>26</v>
      </c>
      <c r="Q643" s="23">
        <f>LOG10(Table14[[#This Row],[IFNa2]])</f>
        <v>0.57054293988189753</v>
      </c>
      <c r="S643" s="23" t="e">
        <f>LOG10(Table14[[#This Row],[Viral Copy '#]])</f>
        <v>#NUM!</v>
      </c>
    </row>
    <row r="644" spans="1:19" x14ac:dyDescent="0.25">
      <c r="A644">
        <v>4017</v>
      </c>
      <c r="B644" t="s">
        <v>356</v>
      </c>
      <c r="C644">
        <v>0</v>
      </c>
      <c r="D644" t="s">
        <v>471</v>
      </c>
      <c r="E644" t="s">
        <v>74</v>
      </c>
      <c r="F644">
        <v>4017</v>
      </c>
      <c r="H644">
        <v>0</v>
      </c>
      <c r="I644">
        <v>0</v>
      </c>
      <c r="J644">
        <v>8900.11474609375</v>
      </c>
      <c r="K644">
        <v>4</v>
      </c>
      <c r="L644" t="s">
        <v>486</v>
      </c>
      <c r="M644" t="s">
        <v>482</v>
      </c>
      <c r="N644">
        <v>6.69</v>
      </c>
      <c r="O644">
        <v>4017</v>
      </c>
      <c r="P644">
        <v>0</v>
      </c>
      <c r="Q644" s="23">
        <f>LOG10(Table14[[#This Row],[IFNa2]])</f>
        <v>0.82542611776782315</v>
      </c>
      <c r="R644">
        <v>0</v>
      </c>
      <c r="S644" s="23">
        <f>LOG10(Table14[[#This Row],[Viral Copy '#]])</f>
        <v>3.9493956058891926</v>
      </c>
    </row>
    <row r="645" spans="1:19" x14ac:dyDescent="0.25">
      <c r="A645">
        <v>4017</v>
      </c>
      <c r="B645" t="s">
        <v>356</v>
      </c>
      <c r="C645">
        <v>2</v>
      </c>
      <c r="D645" t="s">
        <v>471</v>
      </c>
      <c r="E645" t="s">
        <v>74</v>
      </c>
      <c r="F645">
        <v>4017</v>
      </c>
      <c r="H645">
        <v>3</v>
      </c>
      <c r="I645">
        <v>3</v>
      </c>
      <c r="J645">
        <v>44.789804458618164</v>
      </c>
      <c r="K645">
        <v>4</v>
      </c>
      <c r="L645" t="s">
        <v>486</v>
      </c>
      <c r="M645" t="s">
        <v>482</v>
      </c>
      <c r="N645">
        <v>3.72</v>
      </c>
      <c r="O645">
        <v>4017</v>
      </c>
      <c r="P645">
        <v>2</v>
      </c>
      <c r="Q645" s="23">
        <f>LOG10(Table14[[#This Row],[IFNa2]])</f>
        <v>0.57054293988189753</v>
      </c>
      <c r="R645">
        <v>3</v>
      </c>
      <c r="S645" s="23">
        <f>LOG10(Table14[[#This Row],[Viral Copy '#]])</f>
        <v>1.651179166424851</v>
      </c>
    </row>
    <row r="646" spans="1:19" x14ac:dyDescent="0.25">
      <c r="A646">
        <v>4017</v>
      </c>
      <c r="B646" t="s">
        <v>356</v>
      </c>
      <c r="C646">
        <v>7</v>
      </c>
      <c r="D646" t="s">
        <v>471</v>
      </c>
      <c r="E646" t="s">
        <v>74</v>
      </c>
      <c r="J646">
        <v>0</v>
      </c>
      <c r="M646" t="s">
        <v>482</v>
      </c>
      <c r="N646">
        <v>3.72</v>
      </c>
      <c r="O646">
        <v>4017</v>
      </c>
      <c r="P646">
        <v>7</v>
      </c>
      <c r="Q646" s="23">
        <f>LOG10(Table14[[#This Row],[IFNa2]])</f>
        <v>0.57054293988189753</v>
      </c>
      <c r="S646" s="23">
        <v>0</v>
      </c>
    </row>
    <row r="647" spans="1:19" x14ac:dyDescent="0.25">
      <c r="A647">
        <v>4017</v>
      </c>
      <c r="B647" t="s">
        <v>356</v>
      </c>
      <c r="C647">
        <v>9</v>
      </c>
      <c r="D647" t="s">
        <v>471</v>
      </c>
      <c r="E647" t="s">
        <v>74</v>
      </c>
      <c r="J647">
        <v>0</v>
      </c>
      <c r="M647" t="s">
        <v>482</v>
      </c>
      <c r="N647">
        <v>3.72</v>
      </c>
      <c r="O647">
        <v>4017</v>
      </c>
      <c r="P647">
        <v>9</v>
      </c>
      <c r="Q647" s="23">
        <f>LOG10(Table14[[#This Row],[IFNa2]])</f>
        <v>0.57054293988189753</v>
      </c>
      <c r="S647" s="23">
        <v>0</v>
      </c>
    </row>
    <row r="648" spans="1:19" x14ac:dyDescent="0.25">
      <c r="A648">
        <v>4017</v>
      </c>
      <c r="B648" t="s">
        <v>356</v>
      </c>
      <c r="C648">
        <v>26</v>
      </c>
      <c r="D648" t="s">
        <v>471</v>
      </c>
      <c r="E648" t="s">
        <v>74</v>
      </c>
      <c r="J648">
        <v>0</v>
      </c>
      <c r="M648" t="s">
        <v>482</v>
      </c>
      <c r="N648">
        <v>3.72</v>
      </c>
      <c r="O648">
        <v>4017</v>
      </c>
      <c r="P648">
        <v>26</v>
      </c>
      <c r="Q648" s="23">
        <f>LOG10(Table14[[#This Row],[IFNa2]])</f>
        <v>0.57054293988189753</v>
      </c>
      <c r="S648" s="23">
        <v>0</v>
      </c>
    </row>
    <row r="649" spans="1:19" x14ac:dyDescent="0.25">
      <c r="A649">
        <v>4018</v>
      </c>
      <c r="B649" t="s">
        <v>357</v>
      </c>
      <c r="C649">
        <v>0</v>
      </c>
      <c r="D649" t="s">
        <v>471</v>
      </c>
      <c r="E649" t="s">
        <v>74</v>
      </c>
      <c r="F649">
        <v>4018</v>
      </c>
      <c r="G649" t="s">
        <v>491</v>
      </c>
      <c r="H649">
        <v>0</v>
      </c>
      <c r="I649">
        <v>0</v>
      </c>
      <c r="J649">
        <v>1986.92236328125</v>
      </c>
      <c r="K649">
        <v>14</v>
      </c>
      <c r="L649" t="s">
        <v>486</v>
      </c>
      <c r="M649" t="s">
        <v>483</v>
      </c>
      <c r="N649">
        <v>18.09</v>
      </c>
      <c r="O649">
        <v>4018</v>
      </c>
      <c r="P649">
        <v>0</v>
      </c>
      <c r="Q649" s="23">
        <f>LOG10(Table14[[#This Row],[IFNa2]])</f>
        <v>1.2574385668598138</v>
      </c>
      <c r="R649">
        <v>0</v>
      </c>
      <c r="S649" s="23">
        <f>LOG10(Table14[[#This Row],[Viral Copy '#]])</f>
        <v>3.2981808978811951</v>
      </c>
    </row>
    <row r="650" spans="1:19" x14ac:dyDescent="0.25">
      <c r="A650">
        <v>4018</v>
      </c>
      <c r="B650" t="s">
        <v>357</v>
      </c>
      <c r="C650">
        <v>2</v>
      </c>
      <c r="D650" t="s">
        <v>471</v>
      </c>
      <c r="E650" t="s">
        <v>74</v>
      </c>
      <c r="F650">
        <v>4018</v>
      </c>
      <c r="G650" t="s">
        <v>491</v>
      </c>
      <c r="H650">
        <v>2</v>
      </c>
      <c r="I650">
        <v>2</v>
      </c>
      <c r="J650">
        <v>38.675662994384766</v>
      </c>
      <c r="K650">
        <v>14</v>
      </c>
      <c r="L650" t="s">
        <v>486</v>
      </c>
      <c r="M650" t="s">
        <v>483</v>
      </c>
      <c r="N650">
        <v>10.58</v>
      </c>
      <c r="O650">
        <v>4018</v>
      </c>
      <c r="P650">
        <v>2</v>
      </c>
      <c r="Q650" s="23">
        <f>LOG10(Table14[[#This Row],[IFNa2]])</f>
        <v>1.0244856676991669</v>
      </c>
      <c r="R650">
        <v>2</v>
      </c>
      <c r="S650" s="23">
        <f>LOG10(Table14[[#This Row],[Viral Copy '#]])</f>
        <v>1.5874377672927982</v>
      </c>
    </row>
    <row r="651" spans="1:19" x14ac:dyDescent="0.25">
      <c r="A651">
        <v>4018</v>
      </c>
      <c r="B651" t="s">
        <v>357</v>
      </c>
      <c r="C651">
        <v>5</v>
      </c>
      <c r="D651" t="s">
        <v>471</v>
      </c>
      <c r="E651" t="s">
        <v>74</v>
      </c>
      <c r="F651">
        <v>4018</v>
      </c>
      <c r="G651" t="s">
        <v>491</v>
      </c>
      <c r="H651">
        <v>5</v>
      </c>
      <c r="I651">
        <v>5</v>
      </c>
      <c r="J651">
        <v>52.024471282958984</v>
      </c>
      <c r="K651">
        <v>14</v>
      </c>
      <c r="L651" t="s">
        <v>486</v>
      </c>
      <c r="M651" t="s">
        <v>483</v>
      </c>
      <c r="N651">
        <v>5.77</v>
      </c>
      <c r="O651">
        <v>4018</v>
      </c>
      <c r="P651">
        <v>5</v>
      </c>
      <c r="Q651" s="23">
        <f>LOG10(Table14[[#This Row],[IFNa2]])</f>
        <v>0.76117581315573135</v>
      </c>
      <c r="R651">
        <v>5</v>
      </c>
      <c r="S651" s="23">
        <f>LOG10(Table14[[#This Row],[Viral Copy '#]])</f>
        <v>1.7162076752352227</v>
      </c>
    </row>
    <row r="652" spans="1:19" x14ac:dyDescent="0.25">
      <c r="A652">
        <v>4018</v>
      </c>
      <c r="B652" t="s">
        <v>357</v>
      </c>
      <c r="C652">
        <v>9</v>
      </c>
      <c r="D652" t="s">
        <v>471</v>
      </c>
      <c r="E652" t="s">
        <v>74</v>
      </c>
      <c r="F652">
        <v>4018</v>
      </c>
      <c r="G652" t="s">
        <v>491</v>
      </c>
      <c r="H652">
        <v>9</v>
      </c>
      <c r="I652">
        <v>9</v>
      </c>
      <c r="J652">
        <v>36.167646408081055</v>
      </c>
      <c r="K652">
        <v>14</v>
      </c>
      <c r="L652" t="s">
        <v>486</v>
      </c>
      <c r="M652" t="s">
        <v>483</v>
      </c>
      <c r="N652">
        <v>6.69</v>
      </c>
      <c r="O652">
        <v>4018</v>
      </c>
      <c r="P652">
        <v>9</v>
      </c>
      <c r="Q652" s="23">
        <f>LOG10(Table14[[#This Row],[IFNa2]])</f>
        <v>0.82542611776782315</v>
      </c>
      <c r="R652">
        <v>9</v>
      </c>
      <c r="S652" s="23">
        <f>LOG10(Table14[[#This Row],[Viral Copy '#]])</f>
        <v>1.5583202481799125</v>
      </c>
    </row>
    <row r="653" spans="1:19" x14ac:dyDescent="0.25">
      <c r="A653">
        <v>4018</v>
      </c>
      <c r="B653" t="s">
        <v>357</v>
      </c>
      <c r="C653">
        <v>12</v>
      </c>
      <c r="D653" t="s">
        <v>471</v>
      </c>
      <c r="E653" t="s">
        <v>74</v>
      </c>
      <c r="M653" t="s">
        <v>483</v>
      </c>
      <c r="N653">
        <v>3.72</v>
      </c>
      <c r="O653">
        <v>4018</v>
      </c>
      <c r="P653">
        <v>12</v>
      </c>
      <c r="Q653" s="23">
        <f>LOG10(Table14[[#This Row],[IFNa2]])</f>
        <v>0.57054293988189753</v>
      </c>
      <c r="R653">
        <v>12</v>
      </c>
      <c r="S653" s="23">
        <v>0</v>
      </c>
    </row>
    <row r="654" spans="1:19" x14ac:dyDescent="0.25">
      <c r="A654">
        <v>4018</v>
      </c>
      <c r="B654" t="s">
        <v>357</v>
      </c>
      <c r="C654">
        <v>26</v>
      </c>
      <c r="D654" t="s">
        <v>471</v>
      </c>
      <c r="E654" t="s">
        <v>74</v>
      </c>
      <c r="J654">
        <v>0</v>
      </c>
      <c r="M654" t="s">
        <v>483</v>
      </c>
      <c r="N654">
        <v>3.72</v>
      </c>
      <c r="O654">
        <v>4018</v>
      </c>
      <c r="P654">
        <v>26</v>
      </c>
      <c r="Q654" s="23">
        <f>LOG10(Table14[[#This Row],[IFNa2]])</f>
        <v>0.57054293988189753</v>
      </c>
      <c r="R654">
        <v>26</v>
      </c>
      <c r="S654" s="23">
        <v>0</v>
      </c>
    </row>
    <row r="655" spans="1:19" x14ac:dyDescent="0.25">
      <c r="A655">
        <v>4019</v>
      </c>
      <c r="B655" t="s">
        <v>358</v>
      </c>
      <c r="C655">
        <v>0</v>
      </c>
      <c r="D655" t="s">
        <v>471</v>
      </c>
      <c r="E655" t="s">
        <v>74</v>
      </c>
      <c r="N655">
        <v>5.54</v>
      </c>
      <c r="O655">
        <v>4019</v>
      </c>
      <c r="P655">
        <v>0</v>
      </c>
      <c r="Q655" s="23">
        <f>LOG10(Table14[[#This Row],[IFNa2]])</f>
        <v>0.74350976472842978</v>
      </c>
      <c r="S655" s="23" t="e">
        <f>LOG10(Table14[[#This Row],[Viral Copy '#]])</f>
        <v>#NUM!</v>
      </c>
    </row>
    <row r="656" spans="1:19" x14ac:dyDescent="0.25">
      <c r="A656">
        <v>4019</v>
      </c>
      <c r="B656" t="s">
        <v>358</v>
      </c>
      <c r="C656">
        <v>26</v>
      </c>
      <c r="D656" t="s">
        <v>471</v>
      </c>
      <c r="E656" t="s">
        <v>74</v>
      </c>
      <c r="N656">
        <v>47.76</v>
      </c>
      <c r="O656">
        <v>4019</v>
      </c>
      <c r="P656">
        <v>26</v>
      </c>
      <c r="Q656" s="23">
        <f>LOG10(Table14[[#This Row],[IFNa2]])</f>
        <v>1.6790643181213127</v>
      </c>
      <c r="S656" s="23" t="e">
        <f>LOG10(Table14[[#This Row],[Viral Copy '#]])</f>
        <v>#NUM!</v>
      </c>
    </row>
    <row r="657" spans="1:19" x14ac:dyDescent="0.25">
      <c r="A657">
        <v>4020</v>
      </c>
      <c r="B657" t="s">
        <v>359</v>
      </c>
      <c r="C657">
        <v>0</v>
      </c>
      <c r="D657" t="s">
        <v>471</v>
      </c>
      <c r="E657" t="s">
        <v>74</v>
      </c>
      <c r="F657">
        <v>4020</v>
      </c>
      <c r="H657">
        <v>0</v>
      </c>
      <c r="I657">
        <v>0</v>
      </c>
      <c r="J657">
        <v>44455.4453125</v>
      </c>
      <c r="K657">
        <v>1</v>
      </c>
      <c r="L657" t="s">
        <v>486</v>
      </c>
      <c r="M657" t="s">
        <v>482</v>
      </c>
      <c r="N657">
        <v>3.81</v>
      </c>
      <c r="O657">
        <v>4020</v>
      </c>
      <c r="P657">
        <v>0</v>
      </c>
      <c r="Q657" s="23">
        <f>LOG10(Table14[[#This Row],[IFNa2]])</f>
        <v>0.58092497567561929</v>
      </c>
      <c r="R657">
        <v>0</v>
      </c>
      <c r="S657" s="23">
        <f>LOG10(Table14[[#This Row],[Viral Copy '#]])</f>
        <v>4.6479249649536927</v>
      </c>
    </row>
    <row r="658" spans="1:19" x14ac:dyDescent="0.25">
      <c r="A658">
        <v>4020</v>
      </c>
      <c r="B658" t="s">
        <v>359</v>
      </c>
      <c r="C658">
        <v>28</v>
      </c>
      <c r="D658" t="s">
        <v>471</v>
      </c>
      <c r="E658" t="s">
        <v>74</v>
      </c>
      <c r="M658" t="s">
        <v>482</v>
      </c>
      <c r="N658">
        <v>3.72</v>
      </c>
      <c r="O658">
        <v>4020</v>
      </c>
      <c r="P658">
        <v>28</v>
      </c>
      <c r="Q658" s="23">
        <f>LOG10(Table14[[#This Row],[IFNa2]])</f>
        <v>0.57054293988189753</v>
      </c>
      <c r="R658">
        <v>28</v>
      </c>
      <c r="S658" s="23">
        <v>0</v>
      </c>
    </row>
    <row r="659" spans="1:19" x14ac:dyDescent="0.25">
      <c r="A659">
        <v>4020</v>
      </c>
      <c r="B659" t="s">
        <v>359</v>
      </c>
      <c r="C659">
        <v>8</v>
      </c>
      <c r="D659" t="s">
        <v>471</v>
      </c>
      <c r="E659" t="s">
        <v>74</v>
      </c>
      <c r="M659" t="s">
        <v>482</v>
      </c>
      <c r="N659">
        <v>3.72</v>
      </c>
      <c r="O659">
        <v>4020</v>
      </c>
      <c r="P659">
        <v>8</v>
      </c>
      <c r="Q659" s="23">
        <f>LOG10(Table14[[#This Row],[IFNa2]])</f>
        <v>0.57054293988189753</v>
      </c>
      <c r="S659" s="23" t="e">
        <f>LOG10(Table14[[#This Row],[Viral Copy '#]])</f>
        <v>#NUM!</v>
      </c>
    </row>
    <row r="660" spans="1:19" x14ac:dyDescent="0.25">
      <c r="A660">
        <v>4021</v>
      </c>
      <c r="B660" t="s">
        <v>360</v>
      </c>
      <c r="C660">
        <v>0</v>
      </c>
      <c r="D660" t="s">
        <v>471</v>
      </c>
      <c r="E660" t="s">
        <v>74</v>
      </c>
      <c r="N660">
        <v>3.72</v>
      </c>
      <c r="O660">
        <v>4021</v>
      </c>
      <c r="P660">
        <v>0</v>
      </c>
      <c r="Q660" s="23">
        <f>LOG10(Table14[[#This Row],[IFNa2]])</f>
        <v>0.57054293988189753</v>
      </c>
      <c r="S660" s="23" t="e">
        <f>LOG10(Table14[[#This Row],[Viral Copy '#]])</f>
        <v>#NUM!</v>
      </c>
    </row>
    <row r="661" spans="1:19" x14ac:dyDescent="0.25">
      <c r="A661">
        <v>4021</v>
      </c>
      <c r="B661" t="s">
        <v>360</v>
      </c>
      <c r="C661">
        <v>28</v>
      </c>
      <c r="D661" t="s">
        <v>471</v>
      </c>
      <c r="E661" t="s">
        <v>74</v>
      </c>
      <c r="N661">
        <v>3.72</v>
      </c>
      <c r="O661">
        <v>4021</v>
      </c>
      <c r="P661">
        <v>28</v>
      </c>
      <c r="Q661" s="23">
        <f>LOG10(Table14[[#This Row],[IFNa2]])</f>
        <v>0.57054293988189753</v>
      </c>
      <c r="S661" s="23" t="e">
        <f>LOG10(Table14[[#This Row],[Viral Copy '#]])</f>
        <v>#NUM!</v>
      </c>
    </row>
    <row r="662" spans="1:19" x14ac:dyDescent="0.25">
      <c r="A662">
        <v>4022</v>
      </c>
      <c r="B662" t="s">
        <v>361</v>
      </c>
      <c r="C662">
        <v>0</v>
      </c>
      <c r="D662" t="s">
        <v>471</v>
      </c>
      <c r="E662" t="s">
        <v>74</v>
      </c>
      <c r="N662">
        <v>3.72</v>
      </c>
      <c r="O662">
        <v>4022</v>
      </c>
      <c r="P662">
        <v>0</v>
      </c>
      <c r="Q662" s="23">
        <f>LOG10(Table14[[#This Row],[IFNa2]])</f>
        <v>0.57054293988189753</v>
      </c>
      <c r="S662" s="23" t="e">
        <f>LOG10(Table14[[#This Row],[Viral Copy '#]])</f>
        <v>#NUM!</v>
      </c>
    </row>
    <row r="663" spans="1:19" x14ac:dyDescent="0.25">
      <c r="A663">
        <v>4022</v>
      </c>
      <c r="B663" t="s">
        <v>361</v>
      </c>
      <c r="C663">
        <v>28</v>
      </c>
      <c r="D663" t="s">
        <v>471</v>
      </c>
      <c r="E663" t="s">
        <v>74</v>
      </c>
      <c r="N663">
        <v>3.72</v>
      </c>
      <c r="O663">
        <v>4022</v>
      </c>
      <c r="P663">
        <v>28</v>
      </c>
      <c r="Q663" s="23">
        <f>LOG10(Table14[[#This Row],[IFNa2]])</f>
        <v>0.57054293988189753</v>
      </c>
      <c r="S663" s="23" t="e">
        <f>LOG10(Table14[[#This Row],[Viral Copy '#]])</f>
        <v>#NUM!</v>
      </c>
    </row>
    <row r="664" spans="1:19" x14ac:dyDescent="0.25">
      <c r="A664">
        <v>4023</v>
      </c>
      <c r="B664" t="s">
        <v>362</v>
      </c>
      <c r="C664">
        <v>0</v>
      </c>
      <c r="D664" t="s">
        <v>471</v>
      </c>
      <c r="E664" t="s">
        <v>74</v>
      </c>
      <c r="F664">
        <v>4023</v>
      </c>
      <c r="H664">
        <v>0</v>
      </c>
      <c r="I664">
        <v>0</v>
      </c>
      <c r="J664">
        <v>109624.76953125</v>
      </c>
      <c r="K664">
        <v>8</v>
      </c>
      <c r="L664" t="s">
        <v>486</v>
      </c>
      <c r="M664" t="s">
        <v>482</v>
      </c>
      <c r="N664">
        <v>8.36</v>
      </c>
      <c r="O664">
        <v>4023</v>
      </c>
      <c r="P664">
        <v>0</v>
      </c>
      <c r="Q664" s="23">
        <f>LOG10(Table14[[#This Row],[IFNa2]])</f>
        <v>0.9222062774390164</v>
      </c>
      <c r="R664">
        <v>0</v>
      </c>
      <c r="S664" s="23">
        <f>LOG10(Table14[[#This Row],[Viral Copy '#]])</f>
        <v>5.039908693339556</v>
      </c>
    </row>
    <row r="665" spans="1:19" x14ac:dyDescent="0.25">
      <c r="A665">
        <v>4023</v>
      </c>
      <c r="B665" t="s">
        <v>362</v>
      </c>
      <c r="C665">
        <v>7</v>
      </c>
      <c r="D665" t="s">
        <v>471</v>
      </c>
      <c r="E665" t="s">
        <v>74</v>
      </c>
      <c r="F665">
        <v>4023</v>
      </c>
      <c r="H665">
        <v>7</v>
      </c>
      <c r="I665">
        <v>7</v>
      </c>
      <c r="J665">
        <v>40.676013946533203</v>
      </c>
      <c r="K665">
        <v>8</v>
      </c>
      <c r="L665" t="s">
        <v>486</v>
      </c>
      <c r="M665" t="s">
        <v>482</v>
      </c>
      <c r="N665">
        <v>23.4</v>
      </c>
      <c r="O665">
        <v>4023</v>
      </c>
      <c r="P665">
        <v>7</v>
      </c>
      <c r="Q665" s="23">
        <f>LOG10(Table14[[#This Row],[IFNa2]])</f>
        <v>1.3692158574101427</v>
      </c>
      <c r="R665">
        <v>7</v>
      </c>
      <c r="S665" s="23">
        <f>LOG10(Table14[[#This Row],[Viral Copy '#]])</f>
        <v>1.6093383875682292</v>
      </c>
    </row>
    <row r="666" spans="1:19" x14ac:dyDescent="0.25">
      <c r="A666">
        <v>4024</v>
      </c>
      <c r="B666" t="s">
        <v>363</v>
      </c>
      <c r="C666">
        <v>0</v>
      </c>
      <c r="D666" t="s">
        <v>471</v>
      </c>
      <c r="E666" t="s">
        <v>74</v>
      </c>
      <c r="N666">
        <v>3.72</v>
      </c>
      <c r="O666">
        <v>4024</v>
      </c>
      <c r="P666">
        <v>0</v>
      </c>
      <c r="Q666" s="23">
        <f>LOG10(Table14[[#This Row],[IFNa2]])</f>
        <v>0.57054293988189753</v>
      </c>
      <c r="S666" s="23" t="e">
        <f>LOG10(Table14[[#This Row],[Viral Copy '#]])</f>
        <v>#NUM!</v>
      </c>
    </row>
    <row r="667" spans="1:19" x14ac:dyDescent="0.25">
      <c r="A667">
        <v>4025</v>
      </c>
      <c r="B667" t="s">
        <v>364</v>
      </c>
      <c r="C667">
        <v>0</v>
      </c>
      <c r="D667" t="s">
        <v>471</v>
      </c>
      <c r="E667" t="s">
        <v>74</v>
      </c>
      <c r="N667">
        <v>3.72</v>
      </c>
      <c r="O667">
        <v>4025</v>
      </c>
      <c r="P667">
        <v>0</v>
      </c>
      <c r="Q667" s="23">
        <f>LOG10(Table14[[#This Row],[IFNa2]])</f>
        <v>0.57054293988189753</v>
      </c>
      <c r="S667" s="23" t="e">
        <f>LOG10(Table14[[#This Row],[Viral Copy '#]])</f>
        <v>#NUM!</v>
      </c>
    </row>
    <row r="668" spans="1:19" x14ac:dyDescent="0.25">
      <c r="A668">
        <v>4026</v>
      </c>
      <c r="B668" t="s">
        <v>365</v>
      </c>
      <c r="C668">
        <v>0</v>
      </c>
      <c r="D668" t="s">
        <v>471</v>
      </c>
      <c r="E668" t="s">
        <v>74</v>
      </c>
      <c r="F668">
        <v>4026</v>
      </c>
      <c r="H668">
        <v>0</v>
      </c>
      <c r="I668">
        <v>0</v>
      </c>
      <c r="J668">
        <v>221412.9453125</v>
      </c>
      <c r="K668">
        <v>10</v>
      </c>
      <c r="L668" t="s">
        <v>486</v>
      </c>
      <c r="M668" t="s">
        <v>482</v>
      </c>
      <c r="N668">
        <v>11.08</v>
      </c>
      <c r="O668">
        <v>4026</v>
      </c>
      <c r="P668">
        <v>0</v>
      </c>
      <c r="Q668" s="23">
        <f>LOG10(Table14[[#This Row],[IFNa2]])</f>
        <v>1.0445397603924109</v>
      </c>
      <c r="R668">
        <v>0</v>
      </c>
      <c r="S668" s="23">
        <f>LOG10(Table14[[#This Row],[Viral Copy '#]])</f>
        <v>5.34520300910562</v>
      </c>
    </row>
    <row r="669" spans="1:19" x14ac:dyDescent="0.25">
      <c r="A669">
        <v>4026</v>
      </c>
      <c r="B669" t="s">
        <v>365</v>
      </c>
      <c r="C669">
        <v>3</v>
      </c>
      <c r="D669" t="s">
        <v>471</v>
      </c>
      <c r="E669" t="s">
        <v>74</v>
      </c>
      <c r="F669">
        <v>4026</v>
      </c>
      <c r="H669">
        <v>3</v>
      </c>
      <c r="I669">
        <v>3</v>
      </c>
      <c r="J669">
        <v>2288.370849609375</v>
      </c>
      <c r="K669">
        <v>10</v>
      </c>
      <c r="L669" t="s">
        <v>486</v>
      </c>
      <c r="M669" t="s">
        <v>482</v>
      </c>
      <c r="N669">
        <v>3.72</v>
      </c>
      <c r="O669">
        <v>4026</v>
      </c>
      <c r="P669">
        <v>3</v>
      </c>
      <c r="Q669" s="23">
        <f>LOG10(Table14[[#This Row],[IFNa2]])</f>
        <v>0.57054293988189753</v>
      </c>
      <c r="R669">
        <v>3</v>
      </c>
      <c r="S669" s="23">
        <f>LOG10(Table14[[#This Row],[Viral Copy '#]])</f>
        <v>3.359526406872678</v>
      </c>
    </row>
    <row r="670" spans="1:19" x14ac:dyDescent="0.25">
      <c r="A670">
        <v>4026</v>
      </c>
      <c r="B670" t="s">
        <v>365</v>
      </c>
      <c r="C670">
        <v>9</v>
      </c>
      <c r="D670" t="s">
        <v>471</v>
      </c>
      <c r="E670" t="s">
        <v>74</v>
      </c>
      <c r="F670">
        <v>4026</v>
      </c>
      <c r="H670">
        <v>9</v>
      </c>
      <c r="I670">
        <v>9</v>
      </c>
      <c r="J670">
        <v>106.53122329711914</v>
      </c>
      <c r="K670">
        <v>10</v>
      </c>
      <c r="L670" t="s">
        <v>486</v>
      </c>
      <c r="M670" t="s">
        <v>482</v>
      </c>
      <c r="N670">
        <v>3.72</v>
      </c>
      <c r="O670">
        <v>4026</v>
      </c>
      <c r="P670">
        <v>9</v>
      </c>
      <c r="Q670" s="23">
        <f>LOG10(Table14[[#This Row],[IFNa2]])</f>
        <v>0.57054293988189753</v>
      </c>
      <c r="R670">
        <v>9</v>
      </c>
      <c r="S670" s="23">
        <f>LOG10(Table14[[#This Row],[Viral Copy '#]])</f>
        <v>2.0274769140497044</v>
      </c>
    </row>
    <row r="671" spans="1:19" x14ac:dyDescent="0.25">
      <c r="A671">
        <v>4026</v>
      </c>
      <c r="B671" t="s">
        <v>365</v>
      </c>
      <c r="C671">
        <v>7</v>
      </c>
      <c r="D671" t="s">
        <v>471</v>
      </c>
      <c r="E671" t="s">
        <v>74</v>
      </c>
      <c r="M671" t="s">
        <v>482</v>
      </c>
      <c r="N671">
        <v>12.1</v>
      </c>
      <c r="O671">
        <v>4026</v>
      </c>
      <c r="P671">
        <v>7</v>
      </c>
      <c r="Q671" s="23">
        <f>LOG10(Table14[[#This Row],[IFNa2]])</f>
        <v>1.0827853703164501</v>
      </c>
      <c r="S671" s="23" t="e">
        <f>LOG10(Table14[[#This Row],[Viral Copy '#]])</f>
        <v>#NUM!</v>
      </c>
    </row>
    <row r="672" spans="1:19" x14ac:dyDescent="0.25">
      <c r="A672">
        <v>4027</v>
      </c>
      <c r="B672" t="s">
        <v>366</v>
      </c>
      <c r="C672">
        <v>0</v>
      </c>
      <c r="D672" t="s">
        <v>471</v>
      </c>
      <c r="E672" t="s">
        <v>74</v>
      </c>
      <c r="N672">
        <v>3.72</v>
      </c>
      <c r="O672">
        <v>4027</v>
      </c>
      <c r="P672">
        <v>0</v>
      </c>
      <c r="Q672" s="23">
        <f>LOG10(Table14[[#This Row],[IFNa2]])</f>
        <v>0.57054293988189753</v>
      </c>
      <c r="S672" s="23" t="e">
        <f>LOG10(Table14[[#This Row],[Viral Copy '#]])</f>
        <v>#NUM!</v>
      </c>
    </row>
    <row r="673" spans="1:19" x14ac:dyDescent="0.25">
      <c r="A673">
        <v>4028</v>
      </c>
      <c r="B673" t="s">
        <v>367</v>
      </c>
      <c r="C673">
        <v>0</v>
      </c>
      <c r="D673" t="s">
        <v>471</v>
      </c>
      <c r="E673" t="s">
        <v>74</v>
      </c>
      <c r="F673">
        <v>4028</v>
      </c>
      <c r="H673">
        <v>0</v>
      </c>
      <c r="I673">
        <v>0</v>
      </c>
      <c r="J673">
        <v>3054.23779296875</v>
      </c>
      <c r="K673">
        <v>1</v>
      </c>
      <c r="L673" t="s">
        <v>486</v>
      </c>
      <c r="M673" t="s">
        <v>482</v>
      </c>
      <c r="N673">
        <v>20.47</v>
      </c>
      <c r="O673">
        <v>4028</v>
      </c>
      <c r="P673">
        <v>0</v>
      </c>
      <c r="Q673" s="23">
        <f>LOG10(Table14[[#This Row],[IFNa2]])</f>
        <v>1.3111178426625056</v>
      </c>
      <c r="R673">
        <v>0</v>
      </c>
      <c r="S673" s="23">
        <f>LOG10(Table14[[#This Row],[Viral Copy '#]])</f>
        <v>3.4849028467851837</v>
      </c>
    </row>
    <row r="674" spans="1:19" x14ac:dyDescent="0.25">
      <c r="A674">
        <v>4029</v>
      </c>
      <c r="B674" t="s">
        <v>368</v>
      </c>
      <c r="C674">
        <v>0</v>
      </c>
      <c r="D674" t="s">
        <v>471</v>
      </c>
      <c r="E674" t="s">
        <v>74</v>
      </c>
      <c r="N674">
        <v>3.72</v>
      </c>
      <c r="O674">
        <v>4029</v>
      </c>
      <c r="P674">
        <v>0</v>
      </c>
      <c r="Q674" s="23">
        <f>LOG10(Table14[[#This Row],[IFNa2]])</f>
        <v>0.57054293988189753</v>
      </c>
      <c r="S674" s="23" t="e">
        <f>LOG10(Table14[[#This Row],[Viral Copy '#]])</f>
        <v>#NUM!</v>
      </c>
    </row>
    <row r="675" spans="1:19" x14ac:dyDescent="0.25">
      <c r="A675">
        <v>4030</v>
      </c>
      <c r="B675" t="s">
        <v>369</v>
      </c>
      <c r="C675">
        <v>0</v>
      </c>
      <c r="D675" t="s">
        <v>471</v>
      </c>
      <c r="E675" t="s">
        <v>74</v>
      </c>
      <c r="F675">
        <v>4030</v>
      </c>
      <c r="H675">
        <v>0</v>
      </c>
      <c r="I675">
        <v>0</v>
      </c>
      <c r="J675">
        <v>10963.61669921875</v>
      </c>
      <c r="K675">
        <v>1</v>
      </c>
      <c r="L675" t="s">
        <v>486</v>
      </c>
      <c r="M675" t="s">
        <v>482</v>
      </c>
      <c r="N675">
        <v>6.69</v>
      </c>
      <c r="O675">
        <v>4030</v>
      </c>
      <c r="P675">
        <v>0</v>
      </c>
      <c r="Q675" s="23">
        <f>LOG10(Table14[[#This Row],[IFNa2]])</f>
        <v>0.82542611776782315</v>
      </c>
      <c r="R675">
        <v>0</v>
      </c>
      <c r="S675" s="23">
        <f>LOG10(Table14[[#This Row],[Viral Copy '#]])</f>
        <v>4.0399538436930644</v>
      </c>
    </row>
    <row r="676" spans="1:19" x14ac:dyDescent="0.25">
      <c r="A676">
        <v>4031</v>
      </c>
      <c r="B676" t="s">
        <v>370</v>
      </c>
      <c r="C676">
        <v>0</v>
      </c>
      <c r="D676" t="s">
        <v>471</v>
      </c>
      <c r="E676" t="s">
        <v>74</v>
      </c>
      <c r="F676">
        <v>4031</v>
      </c>
      <c r="G676">
        <v>4030</v>
      </c>
      <c r="H676">
        <v>0</v>
      </c>
      <c r="I676">
        <v>0</v>
      </c>
      <c r="J676">
        <v>47.382204055786133</v>
      </c>
      <c r="K676">
        <v>1</v>
      </c>
      <c r="L676" t="s">
        <v>486</v>
      </c>
      <c r="M676" t="s">
        <v>483</v>
      </c>
      <c r="N676">
        <v>3.72</v>
      </c>
      <c r="O676">
        <v>4031</v>
      </c>
      <c r="P676">
        <v>0</v>
      </c>
      <c r="Q676" s="23">
        <f>LOG10(Table14[[#This Row],[IFNa2]])</f>
        <v>0.57054293988189753</v>
      </c>
      <c r="R676">
        <v>0</v>
      </c>
      <c r="S676" s="23">
        <f>LOG10(Table14[[#This Row],[Viral Copy '#]])</f>
        <v>1.6756152587295565</v>
      </c>
    </row>
    <row r="677" spans="1:19" x14ac:dyDescent="0.25">
      <c r="A677">
        <v>4032</v>
      </c>
      <c r="B677" t="s">
        <v>371</v>
      </c>
      <c r="C677">
        <v>0</v>
      </c>
      <c r="D677" t="s">
        <v>471</v>
      </c>
      <c r="E677" t="s">
        <v>74</v>
      </c>
      <c r="F677">
        <v>4032</v>
      </c>
      <c r="H677">
        <v>0</v>
      </c>
      <c r="I677">
        <v>0</v>
      </c>
      <c r="J677">
        <v>42.856828689575195</v>
      </c>
      <c r="K677">
        <v>1</v>
      </c>
      <c r="L677" t="s">
        <v>486</v>
      </c>
      <c r="M677" t="s">
        <v>482</v>
      </c>
      <c r="N677">
        <v>3.72</v>
      </c>
      <c r="O677">
        <v>4032</v>
      </c>
      <c r="P677">
        <v>0</v>
      </c>
      <c r="Q677" s="23">
        <f>LOG10(Table14[[#This Row],[IFNa2]])</f>
        <v>0.57054293988189753</v>
      </c>
      <c r="R677">
        <v>0</v>
      </c>
      <c r="S677" s="23">
        <f>LOG10(Table14[[#This Row],[Viral Copy '#]])</f>
        <v>1.6320200310647792</v>
      </c>
    </row>
    <row r="678" spans="1:19" x14ac:dyDescent="0.25">
      <c r="A678">
        <v>4033</v>
      </c>
      <c r="B678" t="s">
        <v>372</v>
      </c>
      <c r="C678">
        <v>0</v>
      </c>
      <c r="D678" t="s">
        <v>471</v>
      </c>
      <c r="E678" t="s">
        <v>74</v>
      </c>
      <c r="N678">
        <v>3.72</v>
      </c>
      <c r="O678">
        <v>4033</v>
      </c>
      <c r="P678">
        <v>0</v>
      </c>
      <c r="Q678" s="23">
        <f>LOG10(Table14[[#This Row],[IFNa2]])</f>
        <v>0.57054293988189753</v>
      </c>
      <c r="S678" s="23" t="e">
        <f>LOG10(Table14[[#This Row],[Viral Copy '#]])</f>
        <v>#NUM!</v>
      </c>
    </row>
    <row r="679" spans="1:19" x14ac:dyDescent="0.25">
      <c r="A679">
        <v>4034</v>
      </c>
      <c r="B679" t="s">
        <v>373</v>
      </c>
      <c r="C679">
        <v>0</v>
      </c>
      <c r="D679" t="s">
        <v>471</v>
      </c>
      <c r="E679" t="s">
        <v>74</v>
      </c>
      <c r="F679">
        <v>4034</v>
      </c>
      <c r="G679">
        <v>4032</v>
      </c>
      <c r="H679">
        <v>0</v>
      </c>
      <c r="I679">
        <v>0</v>
      </c>
      <c r="J679">
        <v>13.537700653076172</v>
      </c>
      <c r="K679">
        <v>1</v>
      </c>
      <c r="L679" t="s">
        <v>486</v>
      </c>
      <c r="M679" t="s">
        <v>483</v>
      </c>
      <c r="N679">
        <v>3.72</v>
      </c>
      <c r="O679">
        <v>4034</v>
      </c>
      <c r="P679">
        <v>0</v>
      </c>
      <c r="Q679" s="23">
        <f>LOG10(Table14[[#This Row],[IFNa2]])</f>
        <v>0.57054293988189753</v>
      </c>
      <c r="R679">
        <v>0</v>
      </c>
      <c r="S679" s="23">
        <f>LOG10(Table14[[#This Row],[Viral Copy '#]])</f>
        <v>1.1315449067065402</v>
      </c>
    </row>
    <row r="680" spans="1:19" x14ac:dyDescent="0.25">
      <c r="A680">
        <v>4035</v>
      </c>
      <c r="B680" t="s">
        <v>374</v>
      </c>
      <c r="C680">
        <v>0</v>
      </c>
      <c r="D680" t="s">
        <v>471</v>
      </c>
      <c r="E680" t="s">
        <v>74</v>
      </c>
      <c r="N680">
        <v>3.72</v>
      </c>
      <c r="O680">
        <v>4035</v>
      </c>
      <c r="P680">
        <v>0</v>
      </c>
      <c r="Q680" s="23">
        <f>LOG10(Table14[[#This Row],[IFNa2]])</f>
        <v>0.57054293988189753</v>
      </c>
      <c r="S680" s="23" t="e">
        <f>LOG10(Table14[[#This Row],[Viral Copy '#]])</f>
        <v>#NUM!</v>
      </c>
    </row>
    <row r="681" spans="1:19" x14ac:dyDescent="0.25">
      <c r="A681">
        <v>4036</v>
      </c>
      <c r="B681" t="s">
        <v>375</v>
      </c>
      <c r="C681">
        <v>0</v>
      </c>
      <c r="D681" t="s">
        <v>471</v>
      </c>
      <c r="E681" t="s">
        <v>74</v>
      </c>
      <c r="N681">
        <v>3.72</v>
      </c>
      <c r="O681">
        <v>4036</v>
      </c>
      <c r="P681">
        <v>0</v>
      </c>
      <c r="Q681" s="23">
        <f>LOG10(Table14[[#This Row],[IFNa2]])</f>
        <v>0.57054293988189753</v>
      </c>
      <c r="S681" s="23" t="e">
        <f>LOG10(Table14[[#This Row],[Viral Copy '#]])</f>
        <v>#NUM!</v>
      </c>
    </row>
    <row r="682" spans="1:19" x14ac:dyDescent="0.25">
      <c r="A682">
        <v>4037</v>
      </c>
      <c r="B682" t="s">
        <v>376</v>
      </c>
      <c r="C682">
        <v>0</v>
      </c>
      <c r="D682" t="s">
        <v>471</v>
      </c>
      <c r="E682" t="s">
        <v>74</v>
      </c>
      <c r="N682">
        <v>3.72</v>
      </c>
      <c r="O682">
        <v>4037</v>
      </c>
      <c r="P682">
        <v>0</v>
      </c>
      <c r="Q682" s="23">
        <f>LOG10(Table14[[#This Row],[IFNa2]])</f>
        <v>0.57054293988189753</v>
      </c>
      <c r="S682" s="23" t="e">
        <f>LOG10(Table14[[#This Row],[Viral Copy '#]])</f>
        <v>#NUM!</v>
      </c>
    </row>
    <row r="683" spans="1:19" x14ac:dyDescent="0.25">
      <c r="A683">
        <v>4038</v>
      </c>
      <c r="B683" t="s">
        <v>377</v>
      </c>
      <c r="C683">
        <v>0</v>
      </c>
      <c r="D683" t="s">
        <v>471</v>
      </c>
      <c r="E683" t="s">
        <v>74</v>
      </c>
      <c r="N683">
        <v>3.72</v>
      </c>
      <c r="O683">
        <v>4038</v>
      </c>
      <c r="P683">
        <v>0</v>
      </c>
      <c r="Q683" s="23">
        <f>LOG10(Table14[[#This Row],[IFNa2]])</f>
        <v>0.57054293988189753</v>
      </c>
      <c r="S683" s="23" t="e">
        <f>LOG10(Table14[[#This Row],[Viral Copy '#]])</f>
        <v>#NUM!</v>
      </c>
    </row>
    <row r="684" spans="1:19" x14ac:dyDescent="0.25">
      <c r="A684">
        <v>4039</v>
      </c>
      <c r="B684" t="s">
        <v>378</v>
      </c>
      <c r="C684">
        <v>0</v>
      </c>
      <c r="D684" t="s">
        <v>471</v>
      </c>
      <c r="E684" t="s">
        <v>74</v>
      </c>
      <c r="F684">
        <v>4039</v>
      </c>
      <c r="H684">
        <v>0</v>
      </c>
      <c r="I684">
        <v>0</v>
      </c>
      <c r="J684">
        <v>153.43116760253906</v>
      </c>
      <c r="K684">
        <v>1</v>
      </c>
      <c r="L684" t="s">
        <v>486</v>
      </c>
      <c r="M684" t="s">
        <v>482</v>
      </c>
      <c r="N684">
        <v>42</v>
      </c>
      <c r="O684">
        <v>4039</v>
      </c>
      <c r="P684">
        <v>0</v>
      </c>
      <c r="Q684" s="23">
        <f>LOG10(Table14[[#This Row],[IFNa2]])</f>
        <v>1.6232492903979006</v>
      </c>
      <c r="R684">
        <v>0</v>
      </c>
      <c r="S684" s="23">
        <f>LOG10(Table14[[#This Row],[Viral Copy '#]])</f>
        <v>2.185913590009823</v>
      </c>
    </row>
    <row r="685" spans="1:19" x14ac:dyDescent="0.25">
      <c r="A685">
        <v>4040</v>
      </c>
      <c r="B685" t="s">
        <v>379</v>
      </c>
      <c r="C685">
        <v>0</v>
      </c>
      <c r="D685" t="s">
        <v>471</v>
      </c>
      <c r="E685" t="s">
        <v>74</v>
      </c>
      <c r="F685">
        <v>4040</v>
      </c>
      <c r="G685">
        <v>4039</v>
      </c>
      <c r="H685">
        <v>0</v>
      </c>
      <c r="I685">
        <v>0</v>
      </c>
      <c r="J685">
        <v>1377418.71875</v>
      </c>
      <c r="K685">
        <v>1</v>
      </c>
      <c r="L685" t="s">
        <v>486</v>
      </c>
      <c r="M685" t="s">
        <v>483</v>
      </c>
      <c r="N685">
        <v>3.72</v>
      </c>
      <c r="O685">
        <v>4040</v>
      </c>
      <c r="P685">
        <v>0</v>
      </c>
      <c r="Q685" s="23">
        <f>LOG10(Table14[[#This Row],[IFNa2]])</f>
        <v>0.57054293988189753</v>
      </c>
      <c r="R685">
        <v>0</v>
      </c>
      <c r="S685" s="23">
        <f>LOG10(Table14[[#This Row],[Viral Copy '#]])</f>
        <v>6.1390659806346317</v>
      </c>
    </row>
    <row r="686" spans="1:19" x14ac:dyDescent="0.25">
      <c r="A686">
        <v>4041</v>
      </c>
      <c r="B686" t="s">
        <v>380</v>
      </c>
      <c r="C686">
        <v>0</v>
      </c>
      <c r="D686" t="s">
        <v>471</v>
      </c>
      <c r="E686" t="s">
        <v>74</v>
      </c>
      <c r="N686">
        <v>3.72</v>
      </c>
      <c r="O686">
        <v>4041</v>
      </c>
      <c r="P686">
        <v>0</v>
      </c>
      <c r="Q686" s="23">
        <f>LOG10(Table14[[#This Row],[IFNa2]])</f>
        <v>0.57054293988189753</v>
      </c>
      <c r="S686" s="23" t="e">
        <f>LOG10(Table14[[#This Row],[Viral Copy '#]])</f>
        <v>#NUM!</v>
      </c>
    </row>
    <row r="687" spans="1:19" x14ac:dyDescent="0.25">
      <c r="A687">
        <v>4042</v>
      </c>
      <c r="B687" t="s">
        <v>381</v>
      </c>
      <c r="C687">
        <v>0</v>
      </c>
      <c r="D687" t="s">
        <v>471</v>
      </c>
      <c r="E687" t="s">
        <v>74</v>
      </c>
      <c r="N687">
        <v>3.72</v>
      </c>
      <c r="O687">
        <v>4042</v>
      </c>
      <c r="P687">
        <v>0</v>
      </c>
      <c r="Q687" s="23">
        <f>LOG10(Table14[[#This Row],[IFNa2]])</f>
        <v>0.57054293988189753</v>
      </c>
      <c r="S687" s="23" t="e">
        <f>LOG10(Table14[[#This Row],[Viral Copy '#]])</f>
        <v>#NUM!</v>
      </c>
    </row>
    <row r="688" spans="1:19" x14ac:dyDescent="0.25">
      <c r="A688">
        <v>4043</v>
      </c>
      <c r="B688" t="s">
        <v>382</v>
      </c>
      <c r="C688">
        <v>0</v>
      </c>
      <c r="D688" t="s">
        <v>471</v>
      </c>
      <c r="E688" t="s">
        <v>74</v>
      </c>
      <c r="F688">
        <v>4043</v>
      </c>
      <c r="H688">
        <v>0</v>
      </c>
      <c r="I688">
        <v>0</v>
      </c>
      <c r="J688">
        <v>147351.6953125</v>
      </c>
      <c r="K688">
        <v>1</v>
      </c>
      <c r="L688" t="s">
        <v>486</v>
      </c>
      <c r="M688" t="s">
        <v>482</v>
      </c>
      <c r="N688">
        <v>3.72</v>
      </c>
      <c r="O688">
        <v>4043</v>
      </c>
      <c r="P688">
        <v>0</v>
      </c>
      <c r="Q688" s="23">
        <f>LOG10(Table14[[#This Row],[IFNa2]])</f>
        <v>0.57054293988189753</v>
      </c>
      <c r="R688">
        <v>0</v>
      </c>
      <c r="S688" s="23">
        <f>LOG10(Table14[[#This Row],[Viral Copy '#]])</f>
        <v>5.1683551368647933</v>
      </c>
    </row>
    <row r="689" spans="1:19" x14ac:dyDescent="0.25">
      <c r="A689">
        <v>4043</v>
      </c>
      <c r="B689" t="s">
        <v>382</v>
      </c>
      <c r="C689">
        <v>4</v>
      </c>
      <c r="D689" t="s">
        <v>471</v>
      </c>
      <c r="E689" t="s">
        <v>74</v>
      </c>
      <c r="J689">
        <v>0</v>
      </c>
      <c r="M689" t="s">
        <v>482</v>
      </c>
      <c r="N689">
        <v>3.72</v>
      </c>
      <c r="O689">
        <v>4043</v>
      </c>
      <c r="P689">
        <v>4</v>
      </c>
      <c r="Q689" s="23">
        <f>LOG10(Table14[[#This Row],[IFNa2]])</f>
        <v>0.57054293988189753</v>
      </c>
      <c r="S689" s="23">
        <v>0</v>
      </c>
    </row>
    <row r="690" spans="1:19" x14ac:dyDescent="0.25">
      <c r="A690">
        <v>4043</v>
      </c>
      <c r="B690" t="s">
        <v>382</v>
      </c>
      <c r="C690">
        <v>7</v>
      </c>
      <c r="D690" t="s">
        <v>471</v>
      </c>
      <c r="E690" t="s">
        <v>74</v>
      </c>
      <c r="J690">
        <v>0</v>
      </c>
      <c r="M690" t="s">
        <v>482</v>
      </c>
      <c r="N690">
        <v>3.72</v>
      </c>
      <c r="O690">
        <v>4043</v>
      </c>
      <c r="P690">
        <v>7</v>
      </c>
      <c r="Q690" s="23">
        <f>LOG10(Table14[[#This Row],[IFNa2]])</f>
        <v>0.57054293988189753</v>
      </c>
      <c r="S690" s="23">
        <v>0</v>
      </c>
    </row>
    <row r="691" spans="1:19" x14ac:dyDescent="0.25">
      <c r="A691">
        <v>4043</v>
      </c>
      <c r="B691" t="s">
        <v>382</v>
      </c>
      <c r="C691">
        <v>11</v>
      </c>
      <c r="D691" t="s">
        <v>471</v>
      </c>
      <c r="E691" t="s">
        <v>74</v>
      </c>
      <c r="J691">
        <v>0</v>
      </c>
      <c r="M691" t="s">
        <v>482</v>
      </c>
      <c r="N691">
        <v>3.72</v>
      </c>
      <c r="O691">
        <v>4043</v>
      </c>
      <c r="P691">
        <v>11</v>
      </c>
      <c r="Q691" s="23">
        <f>LOG10(Table14[[#This Row],[IFNa2]])</f>
        <v>0.57054293988189753</v>
      </c>
      <c r="S691" s="23">
        <v>0</v>
      </c>
    </row>
    <row r="692" spans="1:19" x14ac:dyDescent="0.25">
      <c r="A692">
        <v>4043</v>
      </c>
      <c r="B692" t="s">
        <v>382</v>
      </c>
      <c r="C692">
        <v>33</v>
      </c>
      <c r="D692" t="s">
        <v>471</v>
      </c>
      <c r="E692" t="s">
        <v>74</v>
      </c>
      <c r="J692">
        <v>0</v>
      </c>
      <c r="M692" t="s">
        <v>482</v>
      </c>
      <c r="N692">
        <v>3.72</v>
      </c>
      <c r="O692">
        <v>4043</v>
      </c>
      <c r="P692">
        <v>33</v>
      </c>
      <c r="Q692" s="23">
        <f>LOG10(Table14[[#This Row],[IFNa2]])</f>
        <v>0.57054293988189753</v>
      </c>
      <c r="S692" s="23">
        <v>0</v>
      </c>
    </row>
    <row r="693" spans="1:19" x14ac:dyDescent="0.25">
      <c r="A693">
        <v>4044</v>
      </c>
      <c r="B693" t="s">
        <v>383</v>
      </c>
      <c r="C693">
        <v>0</v>
      </c>
      <c r="D693" t="s">
        <v>471</v>
      </c>
      <c r="E693" t="s">
        <v>74</v>
      </c>
      <c r="F693">
        <v>4044</v>
      </c>
      <c r="G693">
        <v>4043</v>
      </c>
      <c r="H693">
        <v>0</v>
      </c>
      <c r="I693">
        <v>0</v>
      </c>
      <c r="J693">
        <v>392.84397888183594</v>
      </c>
      <c r="K693">
        <v>1</v>
      </c>
      <c r="L693" t="s">
        <v>486</v>
      </c>
      <c r="M693" t="s">
        <v>483</v>
      </c>
      <c r="N693">
        <v>3.72</v>
      </c>
      <c r="O693">
        <v>4044</v>
      </c>
      <c r="P693">
        <v>0</v>
      </c>
      <c r="Q693" s="23">
        <f>LOG10(Table14[[#This Row],[IFNa2]])</f>
        <v>0.57054293988189753</v>
      </c>
      <c r="R693">
        <v>0</v>
      </c>
      <c r="S693" s="23">
        <f>LOG10(Table14[[#This Row],[Viral Copy '#]])</f>
        <v>2.5942201011020587</v>
      </c>
    </row>
    <row r="694" spans="1:19" x14ac:dyDescent="0.25">
      <c r="A694">
        <v>4044</v>
      </c>
      <c r="B694" t="s">
        <v>383</v>
      </c>
      <c r="C694">
        <v>4</v>
      </c>
      <c r="D694" t="s">
        <v>471</v>
      </c>
      <c r="E694" t="s">
        <v>74</v>
      </c>
      <c r="J694">
        <v>0</v>
      </c>
      <c r="M694" t="s">
        <v>483</v>
      </c>
      <c r="N694">
        <v>3.72</v>
      </c>
      <c r="O694">
        <v>4044</v>
      </c>
      <c r="P694">
        <v>4</v>
      </c>
      <c r="Q694" s="23">
        <f>LOG10(Table14[[#This Row],[IFNa2]])</f>
        <v>0.57054293988189753</v>
      </c>
      <c r="S694" s="23">
        <v>0</v>
      </c>
    </row>
    <row r="695" spans="1:19" x14ac:dyDescent="0.25">
      <c r="A695">
        <v>4044</v>
      </c>
      <c r="B695" t="s">
        <v>383</v>
      </c>
      <c r="C695">
        <v>7</v>
      </c>
      <c r="D695" t="s">
        <v>471</v>
      </c>
      <c r="E695" t="s">
        <v>74</v>
      </c>
      <c r="J695">
        <v>0</v>
      </c>
      <c r="M695" t="s">
        <v>483</v>
      </c>
      <c r="N695">
        <v>3.72</v>
      </c>
      <c r="O695">
        <v>4044</v>
      </c>
      <c r="P695">
        <v>7</v>
      </c>
      <c r="Q695" s="23">
        <f>LOG10(Table14[[#This Row],[IFNa2]])</f>
        <v>0.57054293988189753</v>
      </c>
      <c r="S695" s="23">
        <v>0</v>
      </c>
    </row>
    <row r="696" spans="1:19" x14ac:dyDescent="0.25">
      <c r="A696">
        <v>4044</v>
      </c>
      <c r="B696" t="s">
        <v>383</v>
      </c>
      <c r="C696">
        <v>11</v>
      </c>
      <c r="D696" t="s">
        <v>471</v>
      </c>
      <c r="E696" t="s">
        <v>74</v>
      </c>
      <c r="J696">
        <v>0</v>
      </c>
      <c r="M696" t="s">
        <v>483</v>
      </c>
      <c r="N696">
        <v>3.72</v>
      </c>
      <c r="O696">
        <v>4044</v>
      </c>
      <c r="P696">
        <v>11</v>
      </c>
      <c r="Q696" s="23">
        <f>LOG10(Table14[[#This Row],[IFNa2]])</f>
        <v>0.57054293988189753</v>
      </c>
      <c r="S696" s="23">
        <v>0</v>
      </c>
    </row>
    <row r="697" spans="1:19" x14ac:dyDescent="0.25">
      <c r="A697">
        <v>4044</v>
      </c>
      <c r="B697" t="s">
        <v>383</v>
      </c>
      <c r="C697">
        <v>14</v>
      </c>
      <c r="D697" t="s">
        <v>471</v>
      </c>
      <c r="E697" t="s">
        <v>74</v>
      </c>
      <c r="J697">
        <v>0</v>
      </c>
      <c r="M697" t="s">
        <v>483</v>
      </c>
      <c r="N697">
        <v>3.72</v>
      </c>
      <c r="O697">
        <v>4044</v>
      </c>
      <c r="P697">
        <v>14</v>
      </c>
      <c r="Q697" s="23">
        <f>LOG10(Table14[[#This Row],[IFNa2]])</f>
        <v>0.57054293988189753</v>
      </c>
      <c r="S697" s="23">
        <v>0</v>
      </c>
    </row>
    <row r="698" spans="1:19" x14ac:dyDescent="0.25">
      <c r="A698">
        <v>4044</v>
      </c>
      <c r="B698" t="s">
        <v>383</v>
      </c>
      <c r="C698">
        <v>33</v>
      </c>
      <c r="D698" t="s">
        <v>471</v>
      </c>
      <c r="E698" t="s">
        <v>74</v>
      </c>
      <c r="J698">
        <v>0</v>
      </c>
      <c r="M698" t="s">
        <v>483</v>
      </c>
      <c r="N698">
        <v>3.72</v>
      </c>
      <c r="O698">
        <v>4044</v>
      </c>
      <c r="P698">
        <v>33</v>
      </c>
      <c r="Q698" s="23">
        <f>LOG10(Table14[[#This Row],[IFNa2]])</f>
        <v>0.57054293988189753</v>
      </c>
      <c r="S698" s="23">
        <v>0</v>
      </c>
    </row>
    <row r="699" spans="1:19" x14ac:dyDescent="0.25">
      <c r="A699">
        <v>4045</v>
      </c>
      <c r="B699" t="s">
        <v>384</v>
      </c>
      <c r="C699">
        <v>0</v>
      </c>
      <c r="D699" t="s">
        <v>471</v>
      </c>
      <c r="E699" t="s">
        <v>74</v>
      </c>
      <c r="F699">
        <v>4045</v>
      </c>
      <c r="G699">
        <v>4043</v>
      </c>
      <c r="H699">
        <v>4</v>
      </c>
      <c r="I699">
        <v>0</v>
      </c>
      <c r="J699">
        <v>320.71574401855469</v>
      </c>
      <c r="K699">
        <v>4</v>
      </c>
      <c r="L699" t="s">
        <v>486</v>
      </c>
      <c r="M699" t="s">
        <v>484</v>
      </c>
      <c r="N699">
        <v>3.72</v>
      </c>
      <c r="O699">
        <v>4045</v>
      </c>
      <c r="P699">
        <v>0</v>
      </c>
      <c r="Q699" s="23">
        <f>LOG10(Table14[[#This Row],[IFNa2]])</f>
        <v>0.57054293988189753</v>
      </c>
      <c r="R699">
        <v>4</v>
      </c>
      <c r="S699" s="23">
        <f>LOG10(Table14[[#This Row],[Viral Copy '#]])</f>
        <v>2.5061202800798288</v>
      </c>
    </row>
    <row r="700" spans="1:19" x14ac:dyDescent="0.25">
      <c r="A700">
        <v>4045</v>
      </c>
      <c r="B700" t="s">
        <v>384</v>
      </c>
      <c r="C700">
        <v>7</v>
      </c>
      <c r="D700" t="s">
        <v>471</v>
      </c>
      <c r="E700" t="s">
        <v>74</v>
      </c>
      <c r="F700">
        <v>4045</v>
      </c>
      <c r="G700">
        <v>4043</v>
      </c>
      <c r="H700">
        <v>7</v>
      </c>
      <c r="I700">
        <v>3</v>
      </c>
      <c r="J700">
        <v>54.584903717041016</v>
      </c>
      <c r="K700">
        <v>4</v>
      </c>
      <c r="L700" t="s">
        <v>486</v>
      </c>
      <c r="M700" t="s">
        <v>484</v>
      </c>
      <c r="N700">
        <v>3.72</v>
      </c>
      <c r="O700">
        <v>4045</v>
      </c>
      <c r="P700">
        <v>7</v>
      </c>
      <c r="Q700" s="23">
        <f>LOG10(Table14[[#This Row],[IFNa2]])</f>
        <v>0.57054293988189753</v>
      </c>
      <c r="R700">
        <v>7</v>
      </c>
      <c r="S700" s="23">
        <f>LOG10(Table14[[#This Row],[Viral Copy '#]])</f>
        <v>1.7370725485854055</v>
      </c>
    </row>
    <row r="701" spans="1:19" x14ac:dyDescent="0.25">
      <c r="A701">
        <v>4045</v>
      </c>
      <c r="B701" t="s">
        <v>384</v>
      </c>
      <c r="C701">
        <v>11</v>
      </c>
      <c r="D701" t="s">
        <v>471</v>
      </c>
      <c r="E701" t="s">
        <v>74</v>
      </c>
      <c r="J701">
        <v>0</v>
      </c>
      <c r="M701" t="s">
        <v>484</v>
      </c>
      <c r="N701">
        <v>3.72</v>
      </c>
      <c r="O701">
        <v>4045</v>
      </c>
      <c r="P701">
        <v>11</v>
      </c>
      <c r="Q701" s="23">
        <f>LOG10(Table14[[#This Row],[IFNa2]])</f>
        <v>0.57054293988189753</v>
      </c>
      <c r="S701" s="23">
        <v>0</v>
      </c>
    </row>
    <row r="702" spans="1:19" x14ac:dyDescent="0.25">
      <c r="A702">
        <v>4045</v>
      </c>
      <c r="B702" t="s">
        <v>384</v>
      </c>
      <c r="C702">
        <v>14</v>
      </c>
      <c r="D702" t="s">
        <v>471</v>
      </c>
      <c r="E702" t="s">
        <v>74</v>
      </c>
      <c r="M702" t="s">
        <v>484</v>
      </c>
      <c r="N702">
        <v>3.72</v>
      </c>
      <c r="O702">
        <v>4045</v>
      </c>
      <c r="P702">
        <v>14</v>
      </c>
      <c r="Q702" s="23">
        <f>LOG10(Table14[[#This Row],[IFNa2]])</f>
        <v>0.57054293988189753</v>
      </c>
      <c r="S702" s="23" t="e">
        <f>LOG10(Table14[[#This Row],[Viral Copy '#]])</f>
        <v>#NUM!</v>
      </c>
    </row>
    <row r="703" spans="1:19" x14ac:dyDescent="0.25">
      <c r="A703">
        <v>4045</v>
      </c>
      <c r="B703" t="s">
        <v>384</v>
      </c>
      <c r="C703">
        <v>18</v>
      </c>
      <c r="D703" t="s">
        <v>471</v>
      </c>
      <c r="E703" t="s">
        <v>74</v>
      </c>
      <c r="M703" t="s">
        <v>484</v>
      </c>
      <c r="N703">
        <v>3.72</v>
      </c>
      <c r="O703">
        <v>4045</v>
      </c>
      <c r="P703">
        <v>18</v>
      </c>
      <c r="Q703" s="23">
        <f>LOG10(Table14[[#This Row],[IFNa2]])</f>
        <v>0.57054293988189753</v>
      </c>
      <c r="S703" s="23" t="e">
        <f>LOG10(Table14[[#This Row],[Viral Copy '#]])</f>
        <v>#NUM!</v>
      </c>
    </row>
    <row r="704" spans="1:19" x14ac:dyDescent="0.25">
      <c r="A704">
        <v>4045</v>
      </c>
      <c r="B704" t="s">
        <v>384</v>
      </c>
      <c r="C704">
        <v>33</v>
      </c>
      <c r="D704" t="s">
        <v>471</v>
      </c>
      <c r="E704" t="s">
        <v>74</v>
      </c>
      <c r="M704" t="s">
        <v>484</v>
      </c>
      <c r="N704">
        <v>3.72</v>
      </c>
      <c r="O704">
        <v>4045</v>
      </c>
      <c r="P704">
        <v>33</v>
      </c>
      <c r="Q704" s="23">
        <f>LOG10(Table14[[#This Row],[IFNa2]])</f>
        <v>0.57054293988189753</v>
      </c>
      <c r="S704" s="23" t="e">
        <f>LOG10(Table14[[#This Row],[Viral Copy '#]])</f>
        <v>#NUM!</v>
      </c>
    </row>
    <row r="705" spans="1:19" x14ac:dyDescent="0.25">
      <c r="A705">
        <v>4046</v>
      </c>
      <c r="B705" t="s">
        <v>385</v>
      </c>
      <c r="C705">
        <v>0</v>
      </c>
      <c r="D705" t="s">
        <v>471</v>
      </c>
      <c r="E705" t="s">
        <v>74</v>
      </c>
      <c r="N705">
        <v>3.72</v>
      </c>
      <c r="O705">
        <v>4046</v>
      </c>
      <c r="P705">
        <v>0</v>
      </c>
      <c r="Q705" s="23">
        <f>LOG10(Table14[[#This Row],[IFNa2]])</f>
        <v>0.57054293988189753</v>
      </c>
      <c r="S705" s="23" t="e">
        <f>LOG10(Table14[[#This Row],[Viral Copy '#]])</f>
        <v>#NUM!</v>
      </c>
    </row>
    <row r="706" spans="1:19" x14ac:dyDescent="0.25">
      <c r="A706">
        <v>4046</v>
      </c>
      <c r="B706" t="s">
        <v>385</v>
      </c>
      <c r="C706">
        <v>33</v>
      </c>
      <c r="D706" t="s">
        <v>471</v>
      </c>
      <c r="E706" t="s">
        <v>74</v>
      </c>
      <c r="N706">
        <v>3.72</v>
      </c>
      <c r="O706">
        <v>4046</v>
      </c>
      <c r="P706">
        <v>33</v>
      </c>
      <c r="Q706" s="23">
        <f>LOG10(Table14[[#This Row],[IFNa2]])</f>
        <v>0.57054293988189753</v>
      </c>
      <c r="S706" s="23" t="e">
        <f>LOG10(Table14[[#This Row],[Viral Copy '#]])</f>
        <v>#NUM!</v>
      </c>
    </row>
    <row r="707" spans="1:19" x14ac:dyDescent="0.25">
      <c r="A707">
        <v>4047</v>
      </c>
      <c r="B707" t="s">
        <v>386</v>
      </c>
      <c r="C707">
        <v>0</v>
      </c>
      <c r="D707" t="s">
        <v>471</v>
      </c>
      <c r="E707" t="s">
        <v>74</v>
      </c>
      <c r="F707">
        <v>4047</v>
      </c>
      <c r="G707">
        <v>4043</v>
      </c>
      <c r="H707">
        <v>0</v>
      </c>
      <c r="I707">
        <v>0</v>
      </c>
      <c r="J707">
        <v>2800.3746337890625</v>
      </c>
      <c r="K707">
        <v>1</v>
      </c>
      <c r="L707" t="s">
        <v>486</v>
      </c>
      <c r="M707" t="s">
        <v>483</v>
      </c>
      <c r="N707">
        <v>3.72</v>
      </c>
      <c r="O707">
        <v>4047</v>
      </c>
      <c r="P707">
        <v>0</v>
      </c>
      <c r="Q707" s="23">
        <f>LOG10(Table14[[#This Row],[IFNa2]])</f>
        <v>0.57054293988189753</v>
      </c>
      <c r="R707">
        <v>0</v>
      </c>
      <c r="S707" s="23">
        <f>LOG10(Table14[[#This Row],[Viral Copy '#]])</f>
        <v>3.4472161350935595</v>
      </c>
    </row>
    <row r="708" spans="1:19" x14ac:dyDescent="0.25">
      <c r="A708">
        <v>4047</v>
      </c>
      <c r="B708" t="s">
        <v>386</v>
      </c>
      <c r="C708">
        <v>4</v>
      </c>
      <c r="D708" t="s">
        <v>471</v>
      </c>
      <c r="E708" t="s">
        <v>74</v>
      </c>
      <c r="J708">
        <v>0</v>
      </c>
      <c r="M708" t="s">
        <v>483</v>
      </c>
      <c r="N708">
        <v>3.72</v>
      </c>
      <c r="O708">
        <v>4047</v>
      </c>
      <c r="P708">
        <v>4</v>
      </c>
      <c r="Q708" s="23">
        <f>LOG10(Table14[[#This Row],[IFNa2]])</f>
        <v>0.57054293988189753</v>
      </c>
      <c r="S708" s="23">
        <v>0</v>
      </c>
    </row>
    <row r="709" spans="1:19" x14ac:dyDescent="0.25">
      <c r="A709">
        <v>4047</v>
      </c>
      <c r="B709" t="s">
        <v>386</v>
      </c>
      <c r="C709">
        <v>7</v>
      </c>
      <c r="D709" t="s">
        <v>471</v>
      </c>
      <c r="E709" t="s">
        <v>74</v>
      </c>
      <c r="J709">
        <v>0</v>
      </c>
      <c r="M709" t="s">
        <v>483</v>
      </c>
      <c r="N709">
        <v>3.72</v>
      </c>
      <c r="O709">
        <v>4047</v>
      </c>
      <c r="P709">
        <v>7</v>
      </c>
      <c r="Q709" s="23">
        <f>LOG10(Table14[[#This Row],[IFNa2]])</f>
        <v>0.57054293988189753</v>
      </c>
      <c r="S709" s="23">
        <v>0</v>
      </c>
    </row>
    <row r="710" spans="1:19" x14ac:dyDescent="0.25">
      <c r="A710">
        <v>4047</v>
      </c>
      <c r="B710" t="s">
        <v>386</v>
      </c>
      <c r="C710">
        <v>11</v>
      </c>
      <c r="D710" t="s">
        <v>471</v>
      </c>
      <c r="E710" t="s">
        <v>74</v>
      </c>
      <c r="J710">
        <v>0</v>
      </c>
      <c r="M710" t="s">
        <v>483</v>
      </c>
      <c r="N710">
        <v>3.72</v>
      </c>
      <c r="O710">
        <v>4047</v>
      </c>
      <c r="P710">
        <v>11</v>
      </c>
      <c r="Q710" s="23">
        <f>LOG10(Table14[[#This Row],[IFNa2]])</f>
        <v>0.57054293988189753</v>
      </c>
      <c r="S710" s="23">
        <v>0</v>
      </c>
    </row>
    <row r="711" spans="1:19" x14ac:dyDescent="0.25">
      <c r="A711">
        <v>4047</v>
      </c>
      <c r="B711" t="s">
        <v>386</v>
      </c>
      <c r="C711">
        <v>14</v>
      </c>
      <c r="D711" t="s">
        <v>471</v>
      </c>
      <c r="E711" t="s">
        <v>74</v>
      </c>
      <c r="J711">
        <v>0</v>
      </c>
      <c r="M711" t="s">
        <v>483</v>
      </c>
      <c r="N711">
        <v>3.72</v>
      </c>
      <c r="O711">
        <v>4047</v>
      </c>
      <c r="P711">
        <v>14</v>
      </c>
      <c r="Q711" s="23">
        <f>LOG10(Table14[[#This Row],[IFNa2]])</f>
        <v>0.57054293988189753</v>
      </c>
      <c r="S711" s="23">
        <v>0</v>
      </c>
    </row>
    <row r="712" spans="1:19" x14ac:dyDescent="0.25">
      <c r="A712">
        <v>4047</v>
      </c>
      <c r="B712" t="s">
        <v>386</v>
      </c>
      <c r="C712">
        <v>33</v>
      </c>
      <c r="D712" t="s">
        <v>471</v>
      </c>
      <c r="E712" t="s">
        <v>74</v>
      </c>
      <c r="J712">
        <v>0</v>
      </c>
      <c r="M712" t="s">
        <v>483</v>
      </c>
      <c r="N712">
        <v>3.72</v>
      </c>
      <c r="O712">
        <v>4047</v>
      </c>
      <c r="P712">
        <v>33</v>
      </c>
      <c r="Q712" s="23">
        <f>LOG10(Table14[[#This Row],[IFNa2]])</f>
        <v>0.57054293988189753</v>
      </c>
      <c r="S712" s="23">
        <v>0</v>
      </c>
    </row>
    <row r="713" spans="1:19" x14ac:dyDescent="0.25">
      <c r="A713">
        <v>4048</v>
      </c>
      <c r="B713" t="s">
        <v>387</v>
      </c>
      <c r="C713">
        <v>0</v>
      </c>
      <c r="D713" t="s">
        <v>471</v>
      </c>
      <c r="E713" t="s">
        <v>74</v>
      </c>
      <c r="F713">
        <v>4048</v>
      </c>
      <c r="G713">
        <v>4043</v>
      </c>
      <c r="H713">
        <v>0</v>
      </c>
      <c r="I713">
        <v>0</v>
      </c>
      <c r="J713">
        <v>513267.234375</v>
      </c>
      <c r="K713">
        <v>5</v>
      </c>
      <c r="L713" t="s">
        <v>486</v>
      </c>
      <c r="M713" t="s">
        <v>483</v>
      </c>
      <c r="N713">
        <v>18.09</v>
      </c>
      <c r="O713">
        <v>4048</v>
      </c>
      <c r="P713">
        <v>0</v>
      </c>
      <c r="Q713" s="23">
        <f>LOG10(Table14[[#This Row],[IFNa2]])</f>
        <v>1.2574385668598138</v>
      </c>
      <c r="R713">
        <v>0</v>
      </c>
      <c r="S713" s="23">
        <f>LOG10(Table14[[#This Row],[Viral Copy '#]])</f>
        <v>5.7103435409326417</v>
      </c>
    </row>
    <row r="714" spans="1:19" x14ac:dyDescent="0.25">
      <c r="A714">
        <v>4048</v>
      </c>
      <c r="B714" t="s">
        <v>387</v>
      </c>
      <c r="C714">
        <v>4</v>
      </c>
      <c r="D714" t="s">
        <v>471</v>
      </c>
      <c r="E714" t="s">
        <v>74</v>
      </c>
      <c r="F714">
        <v>4048</v>
      </c>
      <c r="G714">
        <v>4043</v>
      </c>
      <c r="H714">
        <v>4</v>
      </c>
      <c r="I714">
        <v>4</v>
      </c>
      <c r="J714">
        <v>6463.6162109375</v>
      </c>
      <c r="K714">
        <v>5</v>
      </c>
      <c r="L714" t="s">
        <v>486</v>
      </c>
      <c r="M714" t="s">
        <v>483</v>
      </c>
      <c r="N714">
        <v>30.61</v>
      </c>
      <c r="O714">
        <v>4048</v>
      </c>
      <c r="P714">
        <v>4</v>
      </c>
      <c r="Q714" s="23">
        <f>LOG10(Table14[[#This Row],[IFNa2]])</f>
        <v>1.4858633295973347</v>
      </c>
      <c r="R714">
        <v>4</v>
      </c>
      <c r="S714" s="23">
        <f>LOG10(Table14[[#This Row],[Viral Copy '#]])</f>
        <v>3.8104755615010051</v>
      </c>
    </row>
    <row r="715" spans="1:19" x14ac:dyDescent="0.25">
      <c r="A715">
        <v>4048</v>
      </c>
      <c r="B715" t="s">
        <v>387</v>
      </c>
      <c r="C715">
        <v>7</v>
      </c>
      <c r="D715" t="s">
        <v>471</v>
      </c>
      <c r="E715" t="s">
        <v>74</v>
      </c>
      <c r="J715">
        <v>0</v>
      </c>
      <c r="M715" t="s">
        <v>483</v>
      </c>
      <c r="N715">
        <v>8.6</v>
      </c>
      <c r="O715">
        <v>4048</v>
      </c>
      <c r="P715">
        <v>7</v>
      </c>
      <c r="Q715" s="23">
        <f>LOG10(Table14[[#This Row],[IFNa2]])</f>
        <v>0.93449845124356767</v>
      </c>
      <c r="S715" s="23">
        <v>0</v>
      </c>
    </row>
    <row r="716" spans="1:19" x14ac:dyDescent="0.25">
      <c r="A716">
        <v>4048</v>
      </c>
      <c r="B716" t="s">
        <v>387</v>
      </c>
      <c r="C716">
        <v>11</v>
      </c>
      <c r="D716" t="s">
        <v>471</v>
      </c>
      <c r="E716" t="s">
        <v>74</v>
      </c>
      <c r="J716">
        <v>0</v>
      </c>
      <c r="M716" t="s">
        <v>483</v>
      </c>
      <c r="N716">
        <v>3.72</v>
      </c>
      <c r="O716">
        <v>4048</v>
      </c>
      <c r="P716">
        <v>11</v>
      </c>
      <c r="Q716" s="23">
        <f>LOG10(Table14[[#This Row],[IFNa2]])</f>
        <v>0.57054293988189753</v>
      </c>
      <c r="S716" s="23">
        <v>0</v>
      </c>
    </row>
    <row r="717" spans="1:19" x14ac:dyDescent="0.25">
      <c r="A717">
        <v>4048</v>
      </c>
      <c r="B717" t="s">
        <v>387</v>
      </c>
      <c r="C717">
        <v>14</v>
      </c>
      <c r="D717" t="s">
        <v>471</v>
      </c>
      <c r="E717" t="s">
        <v>74</v>
      </c>
      <c r="J717">
        <v>0</v>
      </c>
      <c r="M717" t="s">
        <v>483</v>
      </c>
      <c r="N717">
        <v>3.72</v>
      </c>
      <c r="O717">
        <v>4048</v>
      </c>
      <c r="P717">
        <v>14</v>
      </c>
      <c r="Q717" s="23">
        <f>LOG10(Table14[[#This Row],[IFNa2]])</f>
        <v>0.57054293988189753</v>
      </c>
      <c r="S717" s="23">
        <v>0</v>
      </c>
    </row>
    <row r="718" spans="1:19" x14ac:dyDescent="0.25">
      <c r="A718">
        <v>4048</v>
      </c>
      <c r="B718" t="s">
        <v>387</v>
      </c>
      <c r="C718">
        <v>33</v>
      </c>
      <c r="D718" t="s">
        <v>471</v>
      </c>
      <c r="E718" t="s">
        <v>74</v>
      </c>
      <c r="J718">
        <v>0</v>
      </c>
      <c r="M718" t="s">
        <v>483</v>
      </c>
      <c r="N718">
        <v>7.63</v>
      </c>
      <c r="O718">
        <v>4048</v>
      </c>
      <c r="P718">
        <v>33</v>
      </c>
      <c r="Q718" s="23">
        <f>LOG10(Table14[[#This Row],[IFNa2]])</f>
        <v>0.88252453795488051</v>
      </c>
      <c r="S718" s="23">
        <v>0</v>
      </c>
    </row>
    <row r="719" spans="1:19" x14ac:dyDescent="0.25">
      <c r="A719">
        <v>4049</v>
      </c>
      <c r="B719" t="s">
        <v>388</v>
      </c>
      <c r="C719">
        <v>0</v>
      </c>
      <c r="D719" t="s">
        <v>471</v>
      </c>
      <c r="E719" t="s">
        <v>74</v>
      </c>
      <c r="N719">
        <v>3.72</v>
      </c>
      <c r="O719">
        <v>4049</v>
      </c>
      <c r="P719">
        <v>0</v>
      </c>
      <c r="Q719" s="23">
        <f>LOG10(Table14[[#This Row],[IFNa2]])</f>
        <v>0.57054293988189753</v>
      </c>
      <c r="S719" s="23" t="e">
        <f>LOG10(Table14[[#This Row],[Viral Copy '#]])</f>
        <v>#NUM!</v>
      </c>
    </row>
    <row r="720" spans="1:19" x14ac:dyDescent="0.25">
      <c r="A720">
        <v>4049</v>
      </c>
      <c r="B720" t="s">
        <v>388</v>
      </c>
      <c r="C720">
        <v>33</v>
      </c>
      <c r="D720" t="s">
        <v>471</v>
      </c>
      <c r="E720" t="s">
        <v>74</v>
      </c>
      <c r="N720">
        <v>3.72</v>
      </c>
      <c r="O720">
        <v>4049</v>
      </c>
      <c r="P720">
        <v>33</v>
      </c>
      <c r="Q720" s="23">
        <f>LOG10(Table14[[#This Row],[IFNa2]])</f>
        <v>0.57054293988189753</v>
      </c>
      <c r="S720" s="23" t="e">
        <f>LOG10(Table14[[#This Row],[Viral Copy '#]])</f>
        <v>#NUM!</v>
      </c>
    </row>
    <row r="721" spans="1:19" x14ac:dyDescent="0.25">
      <c r="A721">
        <v>4050</v>
      </c>
      <c r="B721" t="s">
        <v>389</v>
      </c>
      <c r="C721">
        <v>0</v>
      </c>
      <c r="D721" t="s">
        <v>471</v>
      </c>
      <c r="E721" t="s">
        <v>74</v>
      </c>
      <c r="F721">
        <v>4050</v>
      </c>
      <c r="H721">
        <v>0</v>
      </c>
      <c r="I721">
        <v>0</v>
      </c>
      <c r="J721">
        <v>1070518.59375</v>
      </c>
      <c r="K721">
        <v>1</v>
      </c>
      <c r="L721" t="s">
        <v>485</v>
      </c>
      <c r="M721" t="s">
        <v>482</v>
      </c>
      <c r="N721">
        <v>44.36</v>
      </c>
      <c r="O721">
        <v>4050</v>
      </c>
      <c r="P721">
        <v>0</v>
      </c>
      <c r="Q721" s="23">
        <f>LOG10(Table14[[#This Row],[IFNa2]])</f>
        <v>1.6469915374771225</v>
      </c>
      <c r="R721">
        <v>0</v>
      </c>
      <c r="S721" s="23">
        <f>LOG10(Table14[[#This Row],[Viral Copy '#]])</f>
        <v>6.0295942149213433</v>
      </c>
    </row>
    <row r="722" spans="1:19" x14ac:dyDescent="0.25">
      <c r="A722">
        <v>4051</v>
      </c>
      <c r="B722" t="s">
        <v>390</v>
      </c>
      <c r="C722">
        <v>0</v>
      </c>
      <c r="D722" t="s">
        <v>471</v>
      </c>
      <c r="E722" t="s">
        <v>74</v>
      </c>
      <c r="F722">
        <v>4051</v>
      </c>
      <c r="H722">
        <v>0</v>
      </c>
      <c r="I722">
        <v>0</v>
      </c>
      <c r="J722">
        <v>431.63493347167969</v>
      </c>
      <c r="K722">
        <v>1</v>
      </c>
      <c r="L722" t="s">
        <v>485</v>
      </c>
      <c r="M722" t="s">
        <v>482</v>
      </c>
      <c r="N722">
        <v>3.72</v>
      </c>
      <c r="O722">
        <v>4051</v>
      </c>
      <c r="P722">
        <v>0</v>
      </c>
      <c r="Q722" s="23">
        <f>LOG10(Table14[[#This Row],[IFNa2]])</f>
        <v>0.57054293988189753</v>
      </c>
      <c r="R722">
        <v>0</v>
      </c>
      <c r="S722" s="23">
        <f>LOG10(Table14[[#This Row],[Viral Copy '#]])</f>
        <v>2.6351165861499704</v>
      </c>
    </row>
    <row r="723" spans="1:19" x14ac:dyDescent="0.25">
      <c r="A723">
        <v>4052</v>
      </c>
      <c r="B723" t="s">
        <v>391</v>
      </c>
      <c r="C723">
        <v>0</v>
      </c>
      <c r="D723" t="s">
        <v>471</v>
      </c>
      <c r="E723" t="s">
        <v>74</v>
      </c>
      <c r="N723">
        <v>3.72</v>
      </c>
      <c r="O723">
        <v>4052</v>
      </c>
      <c r="P723">
        <v>0</v>
      </c>
      <c r="Q723" s="23">
        <f>LOG10(Table14[[#This Row],[IFNa2]])</f>
        <v>0.57054293988189753</v>
      </c>
      <c r="S723" s="23" t="e">
        <f>LOG10(Table14[[#This Row],[Viral Copy '#]])</f>
        <v>#NUM!</v>
      </c>
    </row>
    <row r="724" spans="1:19" x14ac:dyDescent="0.25">
      <c r="A724">
        <v>4053</v>
      </c>
      <c r="B724" t="s">
        <v>392</v>
      </c>
      <c r="C724">
        <v>0</v>
      </c>
      <c r="D724" t="s">
        <v>471</v>
      </c>
      <c r="E724" t="s">
        <v>74</v>
      </c>
      <c r="N724">
        <v>3.72</v>
      </c>
      <c r="O724">
        <v>4053</v>
      </c>
      <c r="P724">
        <v>0</v>
      </c>
      <c r="Q724" s="23">
        <f>LOG10(Table14[[#This Row],[IFNa2]])</f>
        <v>0.57054293988189753</v>
      </c>
      <c r="S724" s="23" t="e">
        <f>LOG10(Table14[[#This Row],[Viral Copy '#]])</f>
        <v>#NUM!</v>
      </c>
    </row>
    <row r="725" spans="1:19" x14ac:dyDescent="0.25">
      <c r="A725">
        <v>4054</v>
      </c>
      <c r="B725" t="s">
        <v>393</v>
      </c>
      <c r="C725">
        <v>0</v>
      </c>
      <c r="D725" t="s">
        <v>471</v>
      </c>
      <c r="E725" t="s">
        <v>74</v>
      </c>
      <c r="N725">
        <v>3.72</v>
      </c>
      <c r="O725">
        <v>4054</v>
      </c>
      <c r="P725">
        <v>0</v>
      </c>
      <c r="Q725" s="23">
        <f>LOG10(Table14[[#This Row],[IFNa2]])</f>
        <v>0.57054293988189753</v>
      </c>
      <c r="S725" s="23" t="e">
        <f>LOG10(Table14[[#This Row],[Viral Copy '#]])</f>
        <v>#NUM!</v>
      </c>
    </row>
    <row r="726" spans="1:19" x14ac:dyDescent="0.25">
      <c r="A726">
        <v>4055</v>
      </c>
      <c r="B726" t="s">
        <v>394</v>
      </c>
      <c r="C726">
        <v>0</v>
      </c>
      <c r="D726" t="s">
        <v>471</v>
      </c>
      <c r="E726" t="s">
        <v>74</v>
      </c>
      <c r="N726">
        <v>32.21</v>
      </c>
      <c r="O726">
        <v>4055</v>
      </c>
      <c r="P726">
        <v>0</v>
      </c>
      <c r="Q726" s="23">
        <f>LOG10(Table14[[#This Row],[IFNa2]])</f>
        <v>1.5079907248196913</v>
      </c>
      <c r="S726" s="23" t="e">
        <f>LOG10(Table14[[#This Row],[Viral Copy '#]])</f>
        <v>#NUM!</v>
      </c>
    </row>
    <row r="727" spans="1:19" x14ac:dyDescent="0.25">
      <c r="A727">
        <v>4056</v>
      </c>
      <c r="B727" t="s">
        <v>395</v>
      </c>
      <c r="C727">
        <v>0</v>
      </c>
      <c r="D727" t="s">
        <v>471</v>
      </c>
      <c r="E727" t="s">
        <v>74</v>
      </c>
      <c r="F727">
        <v>4056</v>
      </c>
      <c r="H727">
        <v>0</v>
      </c>
      <c r="I727">
        <v>0</v>
      </c>
      <c r="J727">
        <v>251097.6171875</v>
      </c>
      <c r="K727">
        <v>1</v>
      </c>
      <c r="L727" t="s">
        <v>485</v>
      </c>
      <c r="M727" t="s">
        <v>482</v>
      </c>
      <c r="N727">
        <v>3.72</v>
      </c>
      <c r="O727">
        <v>4056</v>
      </c>
      <c r="P727">
        <v>0</v>
      </c>
      <c r="Q727" s="23">
        <f>LOG10(Table14[[#This Row],[IFNa2]])</f>
        <v>0.57054293988189753</v>
      </c>
      <c r="R727">
        <v>0</v>
      </c>
      <c r="S727" s="23">
        <f>LOG10(Table14[[#This Row],[Viral Copy '#]])</f>
        <v>5.3998425914575252</v>
      </c>
    </row>
    <row r="728" spans="1:19" x14ac:dyDescent="0.25">
      <c r="A728">
        <v>4057</v>
      </c>
      <c r="B728" t="s">
        <v>396</v>
      </c>
      <c r="C728">
        <v>0</v>
      </c>
      <c r="D728" t="s">
        <v>471</v>
      </c>
      <c r="E728" t="s">
        <v>74</v>
      </c>
      <c r="N728">
        <v>3.72</v>
      </c>
      <c r="O728">
        <v>4057</v>
      </c>
      <c r="P728">
        <v>0</v>
      </c>
      <c r="Q728" s="23">
        <f>LOG10(Table14[[#This Row],[IFNa2]])</f>
        <v>0.57054293988189753</v>
      </c>
      <c r="S728" s="23" t="e">
        <f>LOG10(Table14[[#This Row],[Viral Copy '#]])</f>
        <v>#NUM!</v>
      </c>
    </row>
    <row r="729" spans="1:19" x14ac:dyDescent="0.25">
      <c r="A729">
        <v>4058</v>
      </c>
      <c r="B729" t="s">
        <v>397</v>
      </c>
      <c r="C729">
        <v>0</v>
      </c>
      <c r="D729" t="s">
        <v>471</v>
      </c>
      <c r="E729" t="s">
        <v>74</v>
      </c>
      <c r="F729">
        <v>4058</v>
      </c>
      <c r="H729">
        <v>0</v>
      </c>
      <c r="I729" t="s">
        <v>492</v>
      </c>
      <c r="J729">
        <v>4341.1173095703125</v>
      </c>
      <c r="K729">
        <v>8</v>
      </c>
      <c r="L729" t="s">
        <v>493</v>
      </c>
      <c r="M729" t="s">
        <v>482</v>
      </c>
      <c r="N729">
        <v>5.32</v>
      </c>
      <c r="O729">
        <v>4058</v>
      </c>
      <c r="P729">
        <v>0</v>
      </c>
      <c r="Q729" s="23">
        <f>LOG10(Table14[[#This Row],[IFNa2]])</f>
        <v>0.72591163229504818</v>
      </c>
      <c r="R729">
        <v>0</v>
      </c>
      <c r="S729" s="23">
        <f>LOG10(Table14[[#This Row],[Viral Copy '#]])</f>
        <v>3.6376015218927633</v>
      </c>
    </row>
    <row r="730" spans="1:19" x14ac:dyDescent="0.25">
      <c r="A730">
        <v>4058</v>
      </c>
      <c r="B730" t="s">
        <v>397</v>
      </c>
      <c r="C730">
        <v>3</v>
      </c>
      <c r="D730" t="s">
        <v>471</v>
      </c>
      <c r="E730" t="s">
        <v>74</v>
      </c>
      <c r="F730">
        <v>4058</v>
      </c>
      <c r="H730">
        <v>3</v>
      </c>
      <c r="I730" t="s">
        <v>492</v>
      </c>
      <c r="J730">
        <v>125.52208709716797</v>
      </c>
      <c r="K730">
        <v>8</v>
      </c>
      <c r="L730" t="s">
        <v>493</v>
      </c>
      <c r="M730" t="s">
        <v>482</v>
      </c>
      <c r="N730">
        <v>3.72</v>
      </c>
      <c r="O730">
        <v>4058</v>
      </c>
      <c r="P730">
        <v>3</v>
      </c>
      <c r="Q730" s="23">
        <f>LOG10(Table14[[#This Row],[IFNa2]])</f>
        <v>0.57054293988189753</v>
      </c>
      <c r="R730">
        <v>3</v>
      </c>
      <c r="S730" s="23">
        <f>LOG10(Table14[[#This Row],[Viral Copy '#]])</f>
        <v>2.098720151796595</v>
      </c>
    </row>
    <row r="731" spans="1:19" x14ac:dyDescent="0.25">
      <c r="A731">
        <v>4058</v>
      </c>
      <c r="B731" t="s">
        <v>397</v>
      </c>
      <c r="C731">
        <v>7</v>
      </c>
      <c r="D731" t="s">
        <v>471</v>
      </c>
      <c r="E731" t="s">
        <v>74</v>
      </c>
      <c r="F731">
        <v>4058</v>
      </c>
      <c r="H731">
        <v>7</v>
      </c>
      <c r="I731" t="s">
        <v>492</v>
      </c>
      <c r="J731">
        <v>210.29212188720703</v>
      </c>
      <c r="K731">
        <v>8</v>
      </c>
      <c r="L731" t="s">
        <v>494</v>
      </c>
      <c r="M731" t="s">
        <v>482</v>
      </c>
      <c r="N731">
        <v>3.72</v>
      </c>
      <c r="O731">
        <v>4058</v>
      </c>
      <c r="P731">
        <v>7</v>
      </c>
      <c r="Q731" s="23">
        <f>LOG10(Table14[[#This Row],[IFNa2]])</f>
        <v>0.57054293988189753</v>
      </c>
      <c r="R731">
        <v>7</v>
      </c>
      <c r="S731" s="23">
        <f>LOG10(Table14[[#This Row],[Viral Copy '#]])</f>
        <v>2.3228230031428079</v>
      </c>
    </row>
    <row r="732" spans="1:19" x14ac:dyDescent="0.25">
      <c r="A732">
        <v>4058</v>
      </c>
      <c r="B732" t="s">
        <v>397</v>
      </c>
      <c r="C732">
        <v>11</v>
      </c>
      <c r="D732" t="s">
        <v>471</v>
      </c>
      <c r="E732" t="s">
        <v>74</v>
      </c>
      <c r="F732">
        <v>4058</v>
      </c>
      <c r="H732">
        <v>7</v>
      </c>
      <c r="I732" t="s">
        <v>492</v>
      </c>
      <c r="J732">
        <v>91.516029357910156</v>
      </c>
      <c r="K732">
        <v>8</v>
      </c>
      <c r="L732" t="s">
        <v>493</v>
      </c>
      <c r="M732" t="s">
        <v>482</v>
      </c>
      <c r="N732">
        <v>3.72</v>
      </c>
      <c r="O732">
        <v>4058</v>
      </c>
      <c r="P732">
        <v>11</v>
      </c>
      <c r="Q732" s="23">
        <f>LOG10(Table14[[#This Row],[IFNa2]])</f>
        <v>0.57054293988189753</v>
      </c>
      <c r="R732">
        <v>7</v>
      </c>
      <c r="S732" s="23">
        <f>LOG10(Table14[[#This Row],[Viral Copy '#]])</f>
        <v>1.9614971689515943</v>
      </c>
    </row>
    <row r="733" spans="1:19" x14ac:dyDescent="0.25">
      <c r="A733">
        <v>4058</v>
      </c>
      <c r="B733" t="s">
        <v>397</v>
      </c>
      <c r="C733">
        <v>31</v>
      </c>
      <c r="D733" t="s">
        <v>471</v>
      </c>
      <c r="E733" t="s">
        <v>74</v>
      </c>
      <c r="M733" t="s">
        <v>482</v>
      </c>
      <c r="N733">
        <v>3.72</v>
      </c>
      <c r="O733">
        <v>4058</v>
      </c>
      <c r="P733">
        <v>31</v>
      </c>
      <c r="Q733" s="23">
        <f>LOG10(Table14[[#This Row],[IFNa2]])</f>
        <v>0.57054293988189753</v>
      </c>
      <c r="S733" s="23" t="e">
        <f>LOG10(Table14[[#This Row],[Viral Copy '#]])</f>
        <v>#NUM!</v>
      </c>
    </row>
    <row r="734" spans="1:19" x14ac:dyDescent="0.25">
      <c r="A734">
        <v>4059</v>
      </c>
      <c r="B734" t="s">
        <v>398</v>
      </c>
      <c r="C734">
        <v>0</v>
      </c>
      <c r="D734" t="s">
        <v>471</v>
      </c>
      <c r="E734" t="s">
        <v>74</v>
      </c>
      <c r="N734">
        <v>3.72</v>
      </c>
      <c r="O734">
        <v>4059</v>
      </c>
      <c r="P734">
        <v>0</v>
      </c>
      <c r="Q734" s="23">
        <f>LOG10(Table14[[#This Row],[IFNa2]])</f>
        <v>0.57054293988189753</v>
      </c>
      <c r="S734" s="23" t="e">
        <f>LOG10(Table14[[#This Row],[Viral Copy '#]])</f>
        <v>#NUM!</v>
      </c>
    </row>
    <row r="735" spans="1:19" x14ac:dyDescent="0.25">
      <c r="A735">
        <v>4059</v>
      </c>
      <c r="B735" t="s">
        <v>398</v>
      </c>
      <c r="C735">
        <v>31</v>
      </c>
      <c r="D735" t="s">
        <v>471</v>
      </c>
      <c r="E735" t="s">
        <v>74</v>
      </c>
      <c r="N735">
        <v>3.72</v>
      </c>
      <c r="O735">
        <v>4059</v>
      </c>
      <c r="P735">
        <v>31</v>
      </c>
      <c r="Q735" s="23">
        <f>LOG10(Table14[[#This Row],[IFNa2]])</f>
        <v>0.57054293988189753</v>
      </c>
      <c r="S735" s="23" t="e">
        <f>LOG10(Table14[[#This Row],[Viral Copy '#]])</f>
        <v>#NUM!</v>
      </c>
    </row>
    <row r="736" spans="1:19" x14ac:dyDescent="0.25">
      <c r="A736">
        <v>4060</v>
      </c>
      <c r="B736" t="s">
        <v>399</v>
      </c>
      <c r="C736">
        <v>0</v>
      </c>
      <c r="D736" t="s">
        <v>471</v>
      </c>
      <c r="E736" t="s">
        <v>74</v>
      </c>
      <c r="F736">
        <v>4060</v>
      </c>
      <c r="H736">
        <v>0</v>
      </c>
      <c r="I736">
        <v>0</v>
      </c>
      <c r="J736">
        <v>142682.140625</v>
      </c>
      <c r="K736">
        <v>1</v>
      </c>
      <c r="L736" t="s">
        <v>485</v>
      </c>
      <c r="M736" t="s">
        <v>482</v>
      </c>
      <c r="N736">
        <v>3.72</v>
      </c>
      <c r="O736">
        <v>4060</v>
      </c>
      <c r="P736">
        <v>0</v>
      </c>
      <c r="Q736" s="23">
        <f>LOG10(Table14[[#This Row],[IFNa2]])</f>
        <v>0.57054293988189753</v>
      </c>
      <c r="R736">
        <v>0</v>
      </c>
      <c r="S736" s="23">
        <f>LOG10(Table14[[#This Row],[Viral Copy '#]])</f>
        <v>5.1543696163282977</v>
      </c>
    </row>
    <row r="737" spans="1:19" x14ac:dyDescent="0.25">
      <c r="A737">
        <v>4060</v>
      </c>
      <c r="B737" t="s">
        <v>399</v>
      </c>
      <c r="C737">
        <v>8</v>
      </c>
      <c r="D737" t="s">
        <v>471</v>
      </c>
      <c r="E737" t="s">
        <v>74</v>
      </c>
      <c r="J737">
        <v>0</v>
      </c>
      <c r="M737" t="s">
        <v>482</v>
      </c>
      <c r="N737">
        <v>12.1</v>
      </c>
      <c r="O737">
        <v>4060</v>
      </c>
      <c r="P737">
        <v>8</v>
      </c>
      <c r="Q737" s="23">
        <f>LOG10(Table14[[#This Row],[IFNa2]])</f>
        <v>1.0827853703164501</v>
      </c>
      <c r="S737" s="23">
        <v>0</v>
      </c>
    </row>
    <row r="738" spans="1:19" x14ac:dyDescent="0.25">
      <c r="A738">
        <v>4060</v>
      </c>
      <c r="B738" t="s">
        <v>399</v>
      </c>
      <c r="C738">
        <v>10</v>
      </c>
      <c r="D738" t="s">
        <v>471</v>
      </c>
      <c r="E738" t="s">
        <v>74</v>
      </c>
      <c r="J738">
        <v>0</v>
      </c>
      <c r="M738" t="s">
        <v>482</v>
      </c>
      <c r="N738">
        <v>3.72</v>
      </c>
      <c r="O738">
        <v>4060</v>
      </c>
      <c r="P738">
        <v>10</v>
      </c>
      <c r="Q738" s="23">
        <f>LOG10(Table14[[#This Row],[IFNa2]])</f>
        <v>0.57054293988189753</v>
      </c>
      <c r="S738" s="23">
        <v>0</v>
      </c>
    </row>
    <row r="739" spans="1:19" x14ac:dyDescent="0.25">
      <c r="A739">
        <v>4060</v>
      </c>
      <c r="B739" t="s">
        <v>399</v>
      </c>
      <c r="C739">
        <v>29</v>
      </c>
      <c r="D739" t="s">
        <v>471</v>
      </c>
      <c r="E739" t="s">
        <v>74</v>
      </c>
      <c r="J739">
        <v>0</v>
      </c>
      <c r="M739" t="s">
        <v>482</v>
      </c>
      <c r="N739">
        <v>3.72</v>
      </c>
      <c r="O739">
        <v>4060</v>
      </c>
      <c r="P739">
        <v>29</v>
      </c>
      <c r="Q739" s="23">
        <f>LOG10(Table14[[#This Row],[IFNa2]])</f>
        <v>0.57054293988189753</v>
      </c>
      <c r="S739" s="23">
        <v>0</v>
      </c>
    </row>
    <row r="740" spans="1:19" x14ac:dyDescent="0.25">
      <c r="A740">
        <v>4061</v>
      </c>
      <c r="B740" t="s">
        <v>400</v>
      </c>
      <c r="C740">
        <v>0</v>
      </c>
      <c r="D740" t="s">
        <v>471</v>
      </c>
      <c r="E740" t="s">
        <v>74</v>
      </c>
      <c r="N740">
        <v>3.72</v>
      </c>
      <c r="O740">
        <v>4061</v>
      </c>
      <c r="P740">
        <v>0</v>
      </c>
      <c r="Q740" s="23">
        <f>LOG10(Table14[[#This Row],[IFNa2]])</f>
        <v>0.57054293988189753</v>
      </c>
      <c r="S740" s="23" t="e">
        <f>LOG10(Table14[[#This Row],[Viral Copy '#]])</f>
        <v>#NUM!</v>
      </c>
    </row>
    <row r="741" spans="1:19" x14ac:dyDescent="0.25">
      <c r="A741">
        <v>4061</v>
      </c>
      <c r="B741" t="s">
        <v>400</v>
      </c>
      <c r="C741">
        <v>29</v>
      </c>
      <c r="D741" t="s">
        <v>471</v>
      </c>
      <c r="E741" t="s">
        <v>74</v>
      </c>
      <c r="N741">
        <v>3.72</v>
      </c>
      <c r="O741">
        <v>4061</v>
      </c>
      <c r="P741">
        <v>29</v>
      </c>
      <c r="Q741" s="23">
        <f>LOG10(Table14[[#This Row],[IFNa2]])</f>
        <v>0.57054293988189753</v>
      </c>
      <c r="S741" s="23" t="e">
        <f>LOG10(Table14[[#This Row],[Viral Copy '#]])</f>
        <v>#NUM!</v>
      </c>
    </row>
    <row r="742" spans="1:19" x14ac:dyDescent="0.25">
      <c r="A742">
        <v>4062</v>
      </c>
      <c r="B742" t="s">
        <v>401</v>
      </c>
      <c r="C742">
        <v>0</v>
      </c>
      <c r="D742" t="s">
        <v>471</v>
      </c>
      <c r="E742" t="s">
        <v>74</v>
      </c>
      <c r="N742">
        <v>3.72</v>
      </c>
      <c r="O742">
        <v>4062</v>
      </c>
      <c r="P742">
        <v>0</v>
      </c>
      <c r="Q742" s="23">
        <f>LOG10(Table14[[#This Row],[IFNa2]])</f>
        <v>0.57054293988189753</v>
      </c>
      <c r="S742" s="23" t="e">
        <f>LOG10(Table14[[#This Row],[Viral Copy '#]])</f>
        <v>#NUM!</v>
      </c>
    </row>
    <row r="743" spans="1:19" x14ac:dyDescent="0.25">
      <c r="A743">
        <v>4062</v>
      </c>
      <c r="B743" t="s">
        <v>401</v>
      </c>
      <c r="C743">
        <v>29</v>
      </c>
      <c r="D743" t="s">
        <v>471</v>
      </c>
      <c r="E743" t="s">
        <v>74</v>
      </c>
      <c r="N743">
        <v>3.72</v>
      </c>
      <c r="O743">
        <v>4062</v>
      </c>
      <c r="P743">
        <v>29</v>
      </c>
      <c r="Q743" s="23">
        <f>LOG10(Table14[[#This Row],[IFNa2]])</f>
        <v>0.57054293988189753</v>
      </c>
      <c r="S743" s="23" t="e">
        <f>LOG10(Table14[[#This Row],[Viral Copy '#]])</f>
        <v>#NUM!</v>
      </c>
    </row>
    <row r="744" spans="1:19" x14ac:dyDescent="0.25">
      <c r="A744">
        <v>4063</v>
      </c>
      <c r="B744" t="s">
        <v>402</v>
      </c>
      <c r="C744">
        <v>0</v>
      </c>
      <c r="D744" t="s">
        <v>471</v>
      </c>
      <c r="E744" t="s">
        <v>74</v>
      </c>
      <c r="N744">
        <v>3.72</v>
      </c>
      <c r="O744">
        <v>4063</v>
      </c>
      <c r="P744">
        <v>0</v>
      </c>
      <c r="Q744" s="23">
        <f>LOG10(Table14[[#This Row],[IFNa2]])</f>
        <v>0.57054293988189753</v>
      </c>
      <c r="S744" s="23" t="e">
        <f>LOG10(Table14[[#This Row],[Viral Copy '#]])</f>
        <v>#NUM!</v>
      </c>
    </row>
    <row r="745" spans="1:19" x14ac:dyDescent="0.25">
      <c r="A745">
        <v>4064</v>
      </c>
      <c r="B745" t="s">
        <v>403</v>
      </c>
      <c r="C745">
        <v>0</v>
      </c>
      <c r="D745" t="s">
        <v>471</v>
      </c>
      <c r="E745" t="s">
        <v>74</v>
      </c>
      <c r="N745">
        <v>3.72</v>
      </c>
      <c r="O745">
        <v>4064</v>
      </c>
      <c r="P745">
        <v>0</v>
      </c>
      <c r="Q745" s="23">
        <f>LOG10(Table14[[#This Row],[IFNa2]])</f>
        <v>0.57054293988189753</v>
      </c>
      <c r="S745" s="23" t="e">
        <f>LOG10(Table14[[#This Row],[Viral Copy '#]])</f>
        <v>#NUM!</v>
      </c>
    </row>
    <row r="746" spans="1:19" x14ac:dyDescent="0.25">
      <c r="A746">
        <v>5001</v>
      </c>
      <c r="B746" t="s">
        <v>405</v>
      </c>
      <c r="C746">
        <v>0</v>
      </c>
      <c r="D746" t="s">
        <v>472</v>
      </c>
      <c r="E746" t="s">
        <v>74</v>
      </c>
      <c r="F746">
        <v>5001</v>
      </c>
      <c r="H746">
        <v>0</v>
      </c>
      <c r="I746">
        <v>0</v>
      </c>
      <c r="J746">
        <v>1484.4071044921875</v>
      </c>
      <c r="K746">
        <v>8</v>
      </c>
      <c r="L746" t="s">
        <v>481</v>
      </c>
      <c r="M746" t="s">
        <v>482</v>
      </c>
      <c r="N746">
        <v>11.92</v>
      </c>
      <c r="O746">
        <v>5001</v>
      </c>
      <c r="P746">
        <v>0</v>
      </c>
      <c r="Q746" s="23">
        <f>LOG10(Table14[[#This Row],[IFNa2]])</f>
        <v>1.0762762554042176</v>
      </c>
      <c r="R746">
        <v>0</v>
      </c>
      <c r="S746" s="23">
        <f>LOG10(Table14[[#This Row],[Viral Copy '#]])</f>
        <v>3.1715530242501555</v>
      </c>
    </row>
    <row r="747" spans="1:19" x14ac:dyDescent="0.25">
      <c r="A747">
        <v>5001</v>
      </c>
      <c r="B747" t="s">
        <v>405</v>
      </c>
      <c r="C747">
        <v>3</v>
      </c>
      <c r="D747" t="s">
        <v>472</v>
      </c>
      <c r="E747" t="s">
        <v>74</v>
      </c>
      <c r="F747">
        <v>5001</v>
      </c>
      <c r="H747">
        <v>3</v>
      </c>
      <c r="I747">
        <v>3</v>
      </c>
      <c r="J747">
        <v>96.893753051757813</v>
      </c>
      <c r="K747">
        <v>8</v>
      </c>
      <c r="L747" t="s">
        <v>481</v>
      </c>
      <c r="M747" t="s">
        <v>482</v>
      </c>
      <c r="N747">
        <v>3.86</v>
      </c>
      <c r="O747">
        <v>5001</v>
      </c>
      <c r="P747">
        <v>3</v>
      </c>
      <c r="Q747" s="23">
        <f>LOG10(Table14[[#This Row],[IFNa2]])</f>
        <v>0.58658730467175491</v>
      </c>
      <c r="R747">
        <v>3</v>
      </c>
      <c r="S747" s="23">
        <f>LOG10(Table14[[#This Row],[Viral Copy '#]])</f>
        <v>1.9862957780558697</v>
      </c>
    </row>
    <row r="748" spans="1:19" x14ac:dyDescent="0.25">
      <c r="A748">
        <v>5001</v>
      </c>
      <c r="B748" t="s">
        <v>405</v>
      </c>
      <c r="C748">
        <v>7</v>
      </c>
      <c r="D748" t="s">
        <v>472</v>
      </c>
      <c r="E748" t="s">
        <v>74</v>
      </c>
      <c r="F748">
        <v>5001</v>
      </c>
      <c r="H748">
        <v>7</v>
      </c>
      <c r="I748">
        <v>7</v>
      </c>
      <c r="J748" t="s">
        <v>495</v>
      </c>
      <c r="K748">
        <v>8</v>
      </c>
      <c r="L748" t="s">
        <v>481</v>
      </c>
      <c r="M748" t="s">
        <v>482</v>
      </c>
      <c r="N748">
        <v>4.5599999999999996</v>
      </c>
      <c r="O748">
        <v>5001</v>
      </c>
      <c r="P748">
        <v>7</v>
      </c>
      <c r="Q748" s="23">
        <f>LOG10(Table14[[#This Row],[IFNa2]])</f>
        <v>0.658964842664435</v>
      </c>
      <c r="R748">
        <v>7</v>
      </c>
      <c r="S748" s="23" t="e">
        <f>LOG10(Table14[[#This Row],[Viral Copy '#]])</f>
        <v>#VALUE!</v>
      </c>
    </row>
    <row r="749" spans="1:19" x14ac:dyDescent="0.25">
      <c r="A749">
        <v>5001</v>
      </c>
      <c r="B749" t="s">
        <v>405</v>
      </c>
      <c r="C749">
        <v>10</v>
      </c>
      <c r="D749" t="s">
        <v>472</v>
      </c>
      <c r="E749" t="s">
        <v>74</v>
      </c>
      <c r="M749" t="s">
        <v>482</v>
      </c>
      <c r="N749">
        <v>2.97</v>
      </c>
      <c r="O749">
        <v>5001</v>
      </c>
      <c r="P749">
        <v>10</v>
      </c>
      <c r="Q749" s="23">
        <f>LOG10(Table14[[#This Row],[IFNa2]])</f>
        <v>0.47275644931721239</v>
      </c>
      <c r="S749" s="23" t="e">
        <f>LOG10(Table14[[#This Row],[Viral Copy '#]])</f>
        <v>#NUM!</v>
      </c>
    </row>
    <row r="750" spans="1:19" x14ac:dyDescent="0.25">
      <c r="A750">
        <v>5001</v>
      </c>
      <c r="B750" t="s">
        <v>405</v>
      </c>
      <c r="C750">
        <v>25</v>
      </c>
      <c r="D750" t="s">
        <v>472</v>
      </c>
      <c r="E750" t="s">
        <v>74</v>
      </c>
      <c r="M750" t="s">
        <v>482</v>
      </c>
      <c r="N750">
        <v>4.68</v>
      </c>
      <c r="O750">
        <v>5001</v>
      </c>
      <c r="P750">
        <v>25</v>
      </c>
      <c r="Q750" s="23">
        <f>LOG10(Table14[[#This Row],[IFNa2]])</f>
        <v>0.67024585307412399</v>
      </c>
      <c r="S750" s="23" t="e">
        <f>LOG10(Table14[[#This Row],[Viral Copy '#]])</f>
        <v>#NUM!</v>
      </c>
    </row>
    <row r="751" spans="1:19" x14ac:dyDescent="0.25">
      <c r="A751">
        <v>5002</v>
      </c>
      <c r="B751" t="s">
        <v>406</v>
      </c>
      <c r="C751">
        <v>0</v>
      </c>
      <c r="D751" t="s">
        <v>472</v>
      </c>
      <c r="E751" t="s">
        <v>74</v>
      </c>
      <c r="N751">
        <v>0.89</v>
      </c>
      <c r="O751">
        <v>5002</v>
      </c>
      <c r="P751">
        <v>0</v>
      </c>
      <c r="Q751" s="23">
        <f>LOG10(Table14[[#This Row],[IFNa2]])</f>
        <v>-5.0609993355087209E-2</v>
      </c>
      <c r="S751" s="23" t="e">
        <f>LOG10(Table14[[#This Row],[Viral Copy '#]])</f>
        <v>#NUM!</v>
      </c>
    </row>
    <row r="752" spans="1:19" x14ac:dyDescent="0.25">
      <c r="A752">
        <v>5002</v>
      </c>
      <c r="B752" t="s">
        <v>406</v>
      </c>
      <c r="C752">
        <v>25</v>
      </c>
      <c r="D752" t="s">
        <v>472</v>
      </c>
      <c r="E752" t="s">
        <v>74</v>
      </c>
      <c r="N752">
        <v>0.89</v>
      </c>
      <c r="O752">
        <v>5002</v>
      </c>
      <c r="P752">
        <v>25</v>
      </c>
      <c r="Q752" s="23">
        <f>LOG10(Table14[[#This Row],[IFNa2]])</f>
        <v>-5.0609993355087209E-2</v>
      </c>
      <c r="S752" s="23" t="e">
        <f>LOG10(Table14[[#This Row],[Viral Copy '#]])</f>
        <v>#NUM!</v>
      </c>
    </row>
    <row r="753" spans="1:19" x14ac:dyDescent="0.25">
      <c r="A753">
        <v>5003</v>
      </c>
      <c r="B753" t="s">
        <v>444</v>
      </c>
      <c r="C753">
        <v>0</v>
      </c>
      <c r="D753" t="s">
        <v>472</v>
      </c>
      <c r="E753" t="s">
        <v>74</v>
      </c>
      <c r="F753">
        <v>5003</v>
      </c>
      <c r="H753">
        <v>0</v>
      </c>
      <c r="I753">
        <v>0</v>
      </c>
      <c r="J753">
        <v>6420.2353515625</v>
      </c>
      <c r="K753">
        <v>1</v>
      </c>
      <c r="L753" t="s">
        <v>481</v>
      </c>
      <c r="M753" t="s">
        <v>482</v>
      </c>
      <c r="N753">
        <v>46.79</v>
      </c>
      <c r="O753">
        <v>5003</v>
      </c>
      <c r="P753">
        <v>0</v>
      </c>
      <c r="Q753" s="23">
        <f>LOG10(Table14[[#This Row],[IFNa2]])</f>
        <v>1.6701530451921802</v>
      </c>
      <c r="R753">
        <v>0</v>
      </c>
      <c r="S753" s="23">
        <f>LOG10(Table14[[#This Row],[Viral Copy '#]])</f>
        <v>3.8075509486313841</v>
      </c>
    </row>
    <row r="754" spans="1:19" x14ac:dyDescent="0.25">
      <c r="A754">
        <v>5004</v>
      </c>
      <c r="B754" t="s">
        <v>407</v>
      </c>
      <c r="C754">
        <v>0</v>
      </c>
      <c r="D754" t="s">
        <v>472</v>
      </c>
      <c r="E754" t="s">
        <v>74</v>
      </c>
      <c r="F754">
        <v>5004</v>
      </c>
      <c r="H754">
        <v>0</v>
      </c>
      <c r="I754">
        <v>0</v>
      </c>
      <c r="J754">
        <v>20.429039001464844</v>
      </c>
      <c r="K754">
        <v>1</v>
      </c>
      <c r="L754" t="s">
        <v>481</v>
      </c>
      <c r="M754" t="s">
        <v>482</v>
      </c>
      <c r="N754">
        <v>16.13</v>
      </c>
      <c r="O754">
        <v>5004</v>
      </c>
      <c r="P754">
        <v>0</v>
      </c>
      <c r="Q754" s="23">
        <f>LOG10(Table14[[#This Row],[IFNa2]])</f>
        <v>1.2076343673889616</v>
      </c>
      <c r="R754">
        <v>0</v>
      </c>
      <c r="S754" s="23">
        <f>LOG10(Table14[[#This Row],[Viral Copy '#]])</f>
        <v>1.3102479375488856</v>
      </c>
    </row>
    <row r="755" spans="1:19" x14ac:dyDescent="0.25">
      <c r="A755">
        <v>5005</v>
      </c>
      <c r="B755" t="s">
        <v>445</v>
      </c>
      <c r="C755">
        <v>0</v>
      </c>
      <c r="D755" t="s">
        <v>472</v>
      </c>
      <c r="E755" t="s">
        <v>74</v>
      </c>
      <c r="F755">
        <v>5005</v>
      </c>
      <c r="H755">
        <v>0</v>
      </c>
      <c r="I755">
        <v>0</v>
      </c>
      <c r="J755">
        <v>1668.77783203125</v>
      </c>
      <c r="K755">
        <v>1</v>
      </c>
      <c r="L755" t="s">
        <v>481</v>
      </c>
      <c r="M755" t="s">
        <v>482</v>
      </c>
      <c r="N755">
        <v>457.12</v>
      </c>
      <c r="O755">
        <v>5005</v>
      </c>
      <c r="P755">
        <v>0</v>
      </c>
      <c r="Q755" s="23">
        <f>LOG10(Table14[[#This Row],[IFNa2]])</f>
        <v>2.6600302230386679</v>
      </c>
      <c r="R755">
        <v>0</v>
      </c>
      <c r="S755" s="23">
        <f>LOG10(Table14[[#This Row],[Viral Copy '#]])</f>
        <v>3.2223985219726474</v>
      </c>
    </row>
    <row r="756" spans="1:19" x14ac:dyDescent="0.25">
      <c r="A756">
        <v>5005</v>
      </c>
      <c r="B756" t="s">
        <v>445</v>
      </c>
      <c r="C756">
        <v>7</v>
      </c>
      <c r="D756" t="s">
        <v>472</v>
      </c>
      <c r="E756" t="s">
        <v>74</v>
      </c>
      <c r="M756" t="s">
        <v>482</v>
      </c>
      <c r="N756">
        <v>13.67</v>
      </c>
      <c r="O756">
        <v>5005</v>
      </c>
      <c r="P756">
        <v>7</v>
      </c>
      <c r="Q756" s="23">
        <f>LOG10(Table14[[#This Row],[IFNa2]])</f>
        <v>1.1357685145678222</v>
      </c>
      <c r="S756" s="23" t="e">
        <f>LOG10(Table14[[#This Row],[Viral Copy '#]])</f>
        <v>#NUM!</v>
      </c>
    </row>
    <row r="757" spans="1:19" x14ac:dyDescent="0.25">
      <c r="A757">
        <v>5005</v>
      </c>
      <c r="B757" t="s">
        <v>445</v>
      </c>
      <c r="C757">
        <v>11</v>
      </c>
      <c r="D757" t="s">
        <v>472</v>
      </c>
      <c r="E757" t="s">
        <v>74</v>
      </c>
      <c r="M757" t="s">
        <v>482</v>
      </c>
      <c r="N757">
        <v>10.84</v>
      </c>
      <c r="O757">
        <v>5005</v>
      </c>
      <c r="P757">
        <v>11</v>
      </c>
      <c r="Q757" s="23">
        <f>LOG10(Table14[[#This Row],[IFNa2]])</f>
        <v>1.0350292822023681</v>
      </c>
      <c r="S757" s="23" t="e">
        <f>LOG10(Table14[[#This Row],[Viral Copy '#]])</f>
        <v>#NUM!</v>
      </c>
    </row>
    <row r="758" spans="1:19" x14ac:dyDescent="0.25">
      <c r="A758">
        <v>5006</v>
      </c>
      <c r="B758" t="s">
        <v>408</v>
      </c>
      <c r="C758">
        <v>0</v>
      </c>
      <c r="D758" t="s">
        <v>472</v>
      </c>
      <c r="E758" t="s">
        <v>74</v>
      </c>
      <c r="N758">
        <v>1.39</v>
      </c>
      <c r="O758">
        <v>5006</v>
      </c>
      <c r="P758">
        <v>0</v>
      </c>
      <c r="Q758" s="23">
        <f>LOG10(Table14[[#This Row],[IFNa2]])</f>
        <v>0.14301480025409505</v>
      </c>
      <c r="S758" s="23" t="e">
        <f>LOG10(Table14[[#This Row],[Viral Copy '#]])</f>
        <v>#NUM!</v>
      </c>
    </row>
    <row r="759" spans="1:19" x14ac:dyDescent="0.25">
      <c r="A759">
        <v>5006</v>
      </c>
      <c r="B759" t="s">
        <v>408</v>
      </c>
      <c r="C759">
        <v>24</v>
      </c>
      <c r="D759" t="s">
        <v>472</v>
      </c>
      <c r="E759" t="s">
        <v>74</v>
      </c>
      <c r="N759">
        <v>0.89</v>
      </c>
      <c r="O759">
        <v>5006</v>
      </c>
      <c r="P759">
        <v>24</v>
      </c>
      <c r="Q759" s="23">
        <f>LOG10(Table14[[#This Row],[IFNa2]])</f>
        <v>-5.0609993355087209E-2</v>
      </c>
      <c r="S759" s="23" t="e">
        <f>LOG10(Table14[[#This Row],[Viral Copy '#]])</f>
        <v>#NUM!</v>
      </c>
    </row>
    <row r="760" spans="1:19" x14ac:dyDescent="0.25">
      <c r="A760">
        <v>5007</v>
      </c>
      <c r="B760" t="s">
        <v>446</v>
      </c>
      <c r="C760">
        <v>0</v>
      </c>
      <c r="D760" t="s">
        <v>472</v>
      </c>
      <c r="E760" t="s">
        <v>74</v>
      </c>
      <c r="F760">
        <v>5007</v>
      </c>
      <c r="G760">
        <v>5005</v>
      </c>
      <c r="H760">
        <v>7</v>
      </c>
      <c r="I760">
        <v>7</v>
      </c>
      <c r="J760">
        <v>13.218952178955078</v>
      </c>
      <c r="K760">
        <v>1</v>
      </c>
      <c r="L760" t="s">
        <v>481</v>
      </c>
      <c r="M760" t="s">
        <v>484</v>
      </c>
      <c r="N760">
        <v>26.09</v>
      </c>
      <c r="O760">
        <v>5007</v>
      </c>
      <c r="P760">
        <v>0</v>
      </c>
      <c r="Q760" s="23">
        <f>LOG10(Table14[[#This Row],[IFNa2]])</f>
        <v>1.4164740791002208</v>
      </c>
      <c r="R760">
        <v>7</v>
      </c>
      <c r="S760" s="23">
        <f>LOG10(Table14[[#This Row],[Viral Copy '#]])</f>
        <v>1.1211970314784419</v>
      </c>
    </row>
    <row r="761" spans="1:19" x14ac:dyDescent="0.25">
      <c r="A761">
        <v>5007</v>
      </c>
      <c r="B761" t="s">
        <v>446</v>
      </c>
      <c r="C761">
        <v>14</v>
      </c>
      <c r="D761" t="s">
        <v>472</v>
      </c>
      <c r="E761" t="s">
        <v>74</v>
      </c>
      <c r="J761">
        <v>0</v>
      </c>
      <c r="M761" t="s">
        <v>484</v>
      </c>
      <c r="N761">
        <v>7.04</v>
      </c>
      <c r="O761">
        <v>5007</v>
      </c>
      <c r="P761">
        <v>14</v>
      </c>
      <c r="Q761" s="23">
        <f>LOG10(Table14[[#This Row],[IFNa2]])</f>
        <v>0.84757265914211222</v>
      </c>
      <c r="S761" s="23">
        <v>0</v>
      </c>
    </row>
    <row r="762" spans="1:19" x14ac:dyDescent="0.25">
      <c r="A762">
        <v>5007</v>
      </c>
      <c r="B762" t="s">
        <v>446</v>
      </c>
      <c r="C762">
        <v>17</v>
      </c>
      <c r="D762" t="s">
        <v>472</v>
      </c>
      <c r="E762" t="s">
        <v>74</v>
      </c>
      <c r="M762" t="s">
        <v>484</v>
      </c>
      <c r="N762">
        <v>7.17</v>
      </c>
      <c r="O762">
        <v>5007</v>
      </c>
      <c r="P762">
        <v>17</v>
      </c>
      <c r="Q762" s="23">
        <f>LOG10(Table14[[#This Row],[IFNa2]])</f>
        <v>0.85551915566780012</v>
      </c>
      <c r="S762" s="23" t="e">
        <f>LOG10(Table14[[#This Row],[Viral Copy '#]])</f>
        <v>#NUM!</v>
      </c>
    </row>
    <row r="763" spans="1:19" x14ac:dyDescent="0.25">
      <c r="A763">
        <v>5007</v>
      </c>
      <c r="B763" t="s">
        <v>446</v>
      </c>
      <c r="C763">
        <v>21</v>
      </c>
      <c r="D763" t="s">
        <v>472</v>
      </c>
      <c r="E763" t="s">
        <v>74</v>
      </c>
      <c r="M763" t="s">
        <v>484</v>
      </c>
      <c r="N763">
        <v>8.85</v>
      </c>
      <c r="O763">
        <v>5007</v>
      </c>
      <c r="P763">
        <v>21</v>
      </c>
      <c r="Q763" s="23">
        <f>LOG10(Table14[[#This Row],[IFNa2]])</f>
        <v>0.94694327069782547</v>
      </c>
      <c r="S763" s="23" t="e">
        <f>LOG10(Table14[[#This Row],[Viral Copy '#]])</f>
        <v>#NUM!</v>
      </c>
    </row>
    <row r="764" spans="1:19" x14ac:dyDescent="0.25">
      <c r="A764">
        <v>5007</v>
      </c>
      <c r="B764" t="s">
        <v>446</v>
      </c>
      <c r="C764">
        <v>24</v>
      </c>
      <c r="D764" t="s">
        <v>472</v>
      </c>
      <c r="E764" t="s">
        <v>74</v>
      </c>
      <c r="M764" t="s">
        <v>484</v>
      </c>
      <c r="N764">
        <v>8.59</v>
      </c>
      <c r="O764">
        <v>5007</v>
      </c>
      <c r="P764">
        <v>24</v>
      </c>
      <c r="Q764" s="23">
        <f>LOG10(Table14[[#This Row],[IFNa2]])</f>
        <v>0.93399316383124231</v>
      </c>
      <c r="S764" s="23" t="e">
        <f>LOG10(Table14[[#This Row],[Viral Copy '#]])</f>
        <v>#NUM!</v>
      </c>
    </row>
    <row r="765" spans="1:19" x14ac:dyDescent="0.25">
      <c r="A765">
        <v>5008</v>
      </c>
      <c r="B765" t="s">
        <v>447</v>
      </c>
      <c r="C765">
        <v>0</v>
      </c>
      <c r="D765" t="s">
        <v>472</v>
      </c>
      <c r="E765" t="s">
        <v>74</v>
      </c>
      <c r="F765">
        <v>5008</v>
      </c>
      <c r="H765">
        <v>0</v>
      </c>
      <c r="I765">
        <v>0</v>
      </c>
      <c r="J765">
        <v>2765.91845703125</v>
      </c>
      <c r="K765">
        <v>8</v>
      </c>
      <c r="L765" t="s">
        <v>481</v>
      </c>
      <c r="M765" t="s">
        <v>482</v>
      </c>
      <c r="N765">
        <v>28.93</v>
      </c>
      <c r="O765">
        <v>5008</v>
      </c>
      <c r="P765">
        <v>0</v>
      </c>
      <c r="Q765" s="23">
        <f>LOG10(Table14[[#This Row],[IFNa2]])</f>
        <v>1.4613484336479829</v>
      </c>
      <c r="R765">
        <v>0</v>
      </c>
      <c r="S765" s="23">
        <f>LOG10(Table14[[#This Row],[Viral Copy '#]])</f>
        <v>3.4418393723808904</v>
      </c>
    </row>
    <row r="766" spans="1:19" x14ac:dyDescent="0.25">
      <c r="A766">
        <v>5008</v>
      </c>
      <c r="B766" t="s">
        <v>447</v>
      </c>
      <c r="C766">
        <v>3</v>
      </c>
      <c r="D766" t="s">
        <v>472</v>
      </c>
      <c r="E766" t="s">
        <v>74</v>
      </c>
      <c r="F766">
        <v>5008</v>
      </c>
      <c r="H766">
        <v>3</v>
      </c>
      <c r="I766">
        <v>3</v>
      </c>
      <c r="J766">
        <v>1304.0306396484375</v>
      </c>
      <c r="K766">
        <v>8</v>
      </c>
      <c r="L766" t="s">
        <v>481</v>
      </c>
      <c r="M766" t="s">
        <v>482</v>
      </c>
      <c r="N766">
        <v>75.34</v>
      </c>
      <c r="O766">
        <v>5008</v>
      </c>
      <c r="P766">
        <v>3</v>
      </c>
      <c r="Q766" s="23">
        <f>LOG10(Table14[[#This Row],[IFNa2]])</f>
        <v>1.8770256158672489</v>
      </c>
      <c r="R766">
        <v>3</v>
      </c>
      <c r="S766" s="23">
        <f>LOG10(Table14[[#This Row],[Viral Copy '#]])</f>
        <v>3.1152877957470637</v>
      </c>
    </row>
    <row r="767" spans="1:19" x14ac:dyDescent="0.25">
      <c r="A767">
        <v>5008</v>
      </c>
      <c r="B767" t="s">
        <v>447</v>
      </c>
      <c r="C767">
        <v>7</v>
      </c>
      <c r="D767" t="s">
        <v>472</v>
      </c>
      <c r="E767" t="s">
        <v>74</v>
      </c>
      <c r="F767">
        <v>5008</v>
      </c>
      <c r="H767">
        <v>7</v>
      </c>
      <c r="I767">
        <v>7</v>
      </c>
      <c r="J767">
        <v>94.384963989257813</v>
      </c>
      <c r="K767">
        <v>8</v>
      </c>
      <c r="L767" t="s">
        <v>481</v>
      </c>
      <c r="M767" t="s">
        <v>482</v>
      </c>
      <c r="N767">
        <v>15.44</v>
      </c>
      <c r="O767">
        <v>5008</v>
      </c>
      <c r="P767">
        <v>7</v>
      </c>
      <c r="Q767" s="23">
        <f>LOG10(Table14[[#This Row],[IFNa2]])</f>
        <v>1.1886472959997174</v>
      </c>
      <c r="R767">
        <v>7</v>
      </c>
      <c r="S767" s="23">
        <f>LOG10(Table14[[#This Row],[Viral Copy '#]])</f>
        <v>1.9749028144611689</v>
      </c>
    </row>
    <row r="768" spans="1:19" x14ac:dyDescent="0.25">
      <c r="A768">
        <v>5008</v>
      </c>
      <c r="B768" t="s">
        <v>447</v>
      </c>
      <c r="C768">
        <v>10</v>
      </c>
      <c r="D768" t="s">
        <v>472</v>
      </c>
      <c r="E768" t="s">
        <v>74</v>
      </c>
      <c r="J768">
        <v>0</v>
      </c>
      <c r="M768" t="s">
        <v>482</v>
      </c>
      <c r="N768">
        <v>13</v>
      </c>
      <c r="O768">
        <v>5008</v>
      </c>
      <c r="P768">
        <v>10</v>
      </c>
      <c r="Q768" s="23">
        <f>LOG10(Table14[[#This Row],[IFNa2]])</f>
        <v>1.1139433523068367</v>
      </c>
      <c r="S768" s="23">
        <v>0</v>
      </c>
    </row>
    <row r="769" spans="1:19" x14ac:dyDescent="0.25">
      <c r="A769">
        <v>5008</v>
      </c>
      <c r="B769" t="s">
        <v>447</v>
      </c>
      <c r="C769">
        <v>25</v>
      </c>
      <c r="D769" t="s">
        <v>472</v>
      </c>
      <c r="E769" t="s">
        <v>74</v>
      </c>
      <c r="J769">
        <v>0</v>
      </c>
      <c r="M769" t="s">
        <v>482</v>
      </c>
      <c r="N769">
        <v>1.22</v>
      </c>
      <c r="O769">
        <v>5008</v>
      </c>
      <c r="P769">
        <v>25</v>
      </c>
      <c r="Q769" s="23">
        <f>LOG10(Table14[[#This Row],[IFNa2]])</f>
        <v>8.6359830674748214E-2</v>
      </c>
      <c r="S769" s="23">
        <v>0</v>
      </c>
    </row>
    <row r="770" spans="1:19" x14ac:dyDescent="0.25">
      <c r="A770">
        <v>5009</v>
      </c>
      <c r="B770" t="s">
        <v>409</v>
      </c>
      <c r="C770">
        <v>0</v>
      </c>
      <c r="D770" t="s">
        <v>472</v>
      </c>
      <c r="E770" t="s">
        <v>74</v>
      </c>
      <c r="F770">
        <v>5009</v>
      </c>
      <c r="G770">
        <v>5008</v>
      </c>
      <c r="H770">
        <v>7</v>
      </c>
      <c r="I770">
        <v>7</v>
      </c>
      <c r="J770">
        <v>0.7799527645111084</v>
      </c>
      <c r="K770">
        <v>1</v>
      </c>
      <c r="L770" t="s">
        <v>481</v>
      </c>
      <c r="M770" t="s">
        <v>484</v>
      </c>
      <c r="N770">
        <v>1.1399999999999999</v>
      </c>
      <c r="O770">
        <v>5009</v>
      </c>
      <c r="P770">
        <v>0</v>
      </c>
      <c r="Q770" s="23">
        <f>LOG10(Table14[[#This Row],[IFNa2]])</f>
        <v>5.6904851336472557E-2</v>
      </c>
      <c r="R770">
        <v>7</v>
      </c>
      <c r="S770" s="23">
        <f>LOG10(Table14[[#This Row],[Viral Copy '#]])</f>
        <v>-0.10793169824971291</v>
      </c>
    </row>
    <row r="771" spans="1:19" x14ac:dyDescent="0.25">
      <c r="A771">
        <v>5009</v>
      </c>
      <c r="B771" t="s">
        <v>409</v>
      </c>
      <c r="C771">
        <v>14</v>
      </c>
      <c r="D771" t="s">
        <v>472</v>
      </c>
      <c r="E771" t="s">
        <v>74</v>
      </c>
      <c r="J771">
        <v>0</v>
      </c>
      <c r="M771" t="s">
        <v>484</v>
      </c>
      <c r="N771">
        <v>1.1399999999999999</v>
      </c>
      <c r="O771">
        <v>5009</v>
      </c>
      <c r="P771">
        <v>14</v>
      </c>
      <c r="Q771" s="23">
        <f>LOG10(Table14[[#This Row],[IFNa2]])</f>
        <v>5.6904851336472557E-2</v>
      </c>
      <c r="S771" s="23">
        <v>0</v>
      </c>
    </row>
    <row r="772" spans="1:19" x14ac:dyDescent="0.25">
      <c r="A772">
        <v>5009</v>
      </c>
      <c r="B772" t="s">
        <v>409</v>
      </c>
      <c r="C772">
        <v>17</v>
      </c>
      <c r="D772" t="s">
        <v>472</v>
      </c>
      <c r="E772" t="s">
        <v>74</v>
      </c>
      <c r="J772">
        <v>0</v>
      </c>
      <c r="M772" t="s">
        <v>484</v>
      </c>
      <c r="N772">
        <v>0.89</v>
      </c>
      <c r="O772">
        <v>5009</v>
      </c>
      <c r="P772">
        <v>17</v>
      </c>
      <c r="Q772" s="23">
        <f>LOG10(Table14[[#This Row],[IFNa2]])</f>
        <v>-5.0609993355087209E-2</v>
      </c>
      <c r="S772" s="23">
        <v>0</v>
      </c>
    </row>
    <row r="773" spans="1:19" x14ac:dyDescent="0.25">
      <c r="A773">
        <v>5009</v>
      </c>
      <c r="B773" t="s">
        <v>409</v>
      </c>
      <c r="C773">
        <v>25</v>
      </c>
      <c r="D773" t="s">
        <v>472</v>
      </c>
      <c r="E773" t="s">
        <v>74</v>
      </c>
      <c r="J773">
        <v>0</v>
      </c>
      <c r="M773" t="s">
        <v>484</v>
      </c>
      <c r="N773">
        <v>0.89</v>
      </c>
      <c r="O773">
        <v>5009</v>
      </c>
      <c r="P773">
        <v>25</v>
      </c>
      <c r="Q773" s="23">
        <f>LOG10(Table14[[#This Row],[IFNa2]])</f>
        <v>-5.0609993355087209E-2</v>
      </c>
      <c r="S773" s="23">
        <v>0</v>
      </c>
    </row>
    <row r="774" spans="1:19" x14ac:dyDescent="0.25">
      <c r="A774">
        <v>5009</v>
      </c>
      <c r="B774" t="s">
        <v>409</v>
      </c>
      <c r="C774">
        <v>41</v>
      </c>
      <c r="D774" t="s">
        <v>472</v>
      </c>
      <c r="E774" t="s">
        <v>74</v>
      </c>
      <c r="J774">
        <v>0</v>
      </c>
      <c r="M774" t="s">
        <v>484</v>
      </c>
      <c r="N774">
        <v>1.3</v>
      </c>
      <c r="O774">
        <v>5009</v>
      </c>
      <c r="P774">
        <v>41</v>
      </c>
      <c r="Q774" s="23">
        <f>LOG10(Table14[[#This Row],[IFNa2]])</f>
        <v>0.11394335230683679</v>
      </c>
      <c r="S774" s="23">
        <v>0</v>
      </c>
    </row>
    <row r="775" spans="1:19" x14ac:dyDescent="0.25">
      <c r="A775">
        <v>5010</v>
      </c>
      <c r="B775" t="s">
        <v>448</v>
      </c>
      <c r="C775">
        <v>0</v>
      </c>
      <c r="D775" t="s">
        <v>472</v>
      </c>
      <c r="E775" t="s">
        <v>74</v>
      </c>
      <c r="F775">
        <v>5010</v>
      </c>
      <c r="H775">
        <v>0</v>
      </c>
      <c r="I775">
        <v>0</v>
      </c>
      <c r="J775">
        <v>8056.9287109375</v>
      </c>
      <c r="K775">
        <v>8</v>
      </c>
      <c r="L775" t="s">
        <v>481</v>
      </c>
      <c r="M775" t="s">
        <v>482</v>
      </c>
      <c r="N775">
        <v>31.22</v>
      </c>
      <c r="O775">
        <v>5010</v>
      </c>
      <c r="P775">
        <v>0</v>
      </c>
      <c r="Q775" s="23">
        <f>LOG10(Table14[[#This Row],[IFNa2]])</f>
        <v>1.4944328987263986</v>
      </c>
      <c r="R775">
        <v>0</v>
      </c>
      <c r="S775" s="23">
        <f>LOG10(Table14[[#This Row],[Viral Copy '#]])</f>
        <v>3.906169520950312</v>
      </c>
    </row>
    <row r="776" spans="1:19" x14ac:dyDescent="0.25">
      <c r="A776">
        <v>5010</v>
      </c>
      <c r="B776" t="s">
        <v>448</v>
      </c>
      <c r="C776">
        <v>3</v>
      </c>
      <c r="D776" t="s">
        <v>472</v>
      </c>
      <c r="E776" t="s">
        <v>74</v>
      </c>
      <c r="F776">
        <v>5010</v>
      </c>
      <c r="H776">
        <v>3</v>
      </c>
      <c r="I776">
        <v>3</v>
      </c>
      <c r="J776">
        <v>66.218803405761719</v>
      </c>
      <c r="K776">
        <v>8</v>
      </c>
      <c r="L776" t="s">
        <v>481</v>
      </c>
      <c r="M776" t="s">
        <v>482</v>
      </c>
      <c r="N776">
        <v>33.770000000000003</v>
      </c>
      <c r="O776">
        <v>5010</v>
      </c>
      <c r="P776">
        <v>3</v>
      </c>
      <c r="Q776" s="23">
        <f>LOG10(Table14[[#This Row],[IFNa2]])</f>
        <v>1.5285310606354117</v>
      </c>
      <c r="R776">
        <v>3</v>
      </c>
      <c r="S776" s="23">
        <f>LOG10(Table14[[#This Row],[Viral Copy '#]])</f>
        <v>1.8209813286514758</v>
      </c>
    </row>
    <row r="777" spans="1:19" x14ac:dyDescent="0.25">
      <c r="A777">
        <v>5010</v>
      </c>
      <c r="B777" t="s">
        <v>448</v>
      </c>
      <c r="C777">
        <v>7</v>
      </c>
      <c r="D777" t="s">
        <v>472</v>
      </c>
      <c r="E777" t="s">
        <v>74</v>
      </c>
      <c r="F777">
        <v>5010</v>
      </c>
      <c r="H777">
        <v>7</v>
      </c>
      <c r="I777">
        <v>7</v>
      </c>
      <c r="J777">
        <v>1.9059910774230957</v>
      </c>
      <c r="K777">
        <v>8</v>
      </c>
      <c r="L777" t="s">
        <v>481</v>
      </c>
      <c r="M777" t="s">
        <v>482</v>
      </c>
      <c r="N777">
        <v>5.53</v>
      </c>
      <c r="O777">
        <v>5010</v>
      </c>
      <c r="P777">
        <v>7</v>
      </c>
      <c r="Q777" s="23">
        <f>LOG10(Table14[[#This Row],[IFNa2]])</f>
        <v>0.74272513130469831</v>
      </c>
      <c r="R777">
        <v>7</v>
      </c>
      <c r="S777" s="23">
        <f>LOG10(Table14[[#This Row],[Viral Copy '#]])</f>
        <v>0.28012086323043772</v>
      </c>
    </row>
    <row r="778" spans="1:19" x14ac:dyDescent="0.25">
      <c r="A778">
        <v>5010</v>
      </c>
      <c r="B778" t="s">
        <v>448</v>
      </c>
      <c r="C778">
        <v>10</v>
      </c>
      <c r="D778" t="s">
        <v>472</v>
      </c>
      <c r="E778" t="s">
        <v>74</v>
      </c>
      <c r="J778">
        <v>0</v>
      </c>
      <c r="M778" t="s">
        <v>482</v>
      </c>
      <c r="N778">
        <v>9.64</v>
      </c>
      <c r="O778">
        <v>5010</v>
      </c>
      <c r="P778">
        <v>10</v>
      </c>
      <c r="Q778" s="23">
        <f>LOG10(Table14[[#This Row],[IFNa2]])</f>
        <v>0.98407703390283086</v>
      </c>
      <c r="S778" s="23">
        <v>0</v>
      </c>
    </row>
    <row r="779" spans="1:19" x14ac:dyDescent="0.25">
      <c r="A779">
        <v>5010</v>
      </c>
      <c r="B779" t="s">
        <v>448</v>
      </c>
      <c r="C779">
        <v>25</v>
      </c>
      <c r="D779" t="s">
        <v>472</v>
      </c>
      <c r="E779" t="s">
        <v>74</v>
      </c>
      <c r="J779">
        <v>0</v>
      </c>
      <c r="M779" t="s">
        <v>482</v>
      </c>
      <c r="N779">
        <v>2.34</v>
      </c>
      <c r="O779">
        <v>5010</v>
      </c>
      <c r="P779">
        <v>25</v>
      </c>
      <c r="Q779" s="23">
        <f>LOG10(Table14[[#This Row],[IFNa2]])</f>
        <v>0.36921585741014279</v>
      </c>
      <c r="S779" s="23">
        <v>0</v>
      </c>
    </row>
    <row r="780" spans="1:19" x14ac:dyDescent="0.25">
      <c r="A780">
        <v>5011</v>
      </c>
      <c r="B780" t="s">
        <v>410</v>
      </c>
      <c r="C780">
        <v>0</v>
      </c>
      <c r="D780" t="s">
        <v>472</v>
      </c>
      <c r="E780" t="s">
        <v>74</v>
      </c>
      <c r="F780">
        <v>5011</v>
      </c>
      <c r="H780">
        <v>0</v>
      </c>
      <c r="I780">
        <v>0</v>
      </c>
      <c r="J780">
        <v>11.847098350524902</v>
      </c>
      <c r="K780">
        <v>8</v>
      </c>
      <c r="L780" t="s">
        <v>481</v>
      </c>
      <c r="M780" t="s">
        <v>482</v>
      </c>
      <c r="N780">
        <v>1.39</v>
      </c>
      <c r="O780">
        <v>5011</v>
      </c>
      <c r="P780">
        <v>0</v>
      </c>
      <c r="Q780" s="23">
        <f>LOG10(Table14[[#This Row],[IFNa2]])</f>
        <v>0.14301480025409505</v>
      </c>
      <c r="R780">
        <v>0</v>
      </c>
      <c r="S780" s="23">
        <f>LOG10(Table14[[#This Row],[Viral Copy '#]])</f>
        <v>1.0736119938341895</v>
      </c>
    </row>
    <row r="781" spans="1:19" x14ac:dyDescent="0.25">
      <c r="A781">
        <v>5011</v>
      </c>
      <c r="B781" t="s">
        <v>410</v>
      </c>
      <c r="C781">
        <v>7</v>
      </c>
      <c r="D781" t="s">
        <v>472</v>
      </c>
      <c r="E781" t="s">
        <v>74</v>
      </c>
      <c r="F781">
        <v>5011</v>
      </c>
      <c r="H781">
        <v>7</v>
      </c>
      <c r="I781">
        <v>7</v>
      </c>
      <c r="J781">
        <v>7.283073902130127</v>
      </c>
      <c r="K781">
        <v>8</v>
      </c>
      <c r="L781" t="s">
        <v>481</v>
      </c>
      <c r="M781" t="s">
        <v>482</v>
      </c>
      <c r="N781">
        <v>0.9</v>
      </c>
      <c r="O781">
        <v>5011</v>
      </c>
      <c r="P781">
        <v>7</v>
      </c>
      <c r="Q781" s="23">
        <f>LOG10(Table14[[#This Row],[IFNa2]])</f>
        <v>-4.5757490560675115E-2</v>
      </c>
      <c r="R781">
        <v>7</v>
      </c>
      <c r="S781" s="23">
        <f>LOG10(Table14[[#This Row],[Viral Copy '#]])</f>
        <v>0.86231471680920346</v>
      </c>
    </row>
    <row r="782" spans="1:19" x14ac:dyDescent="0.25">
      <c r="A782">
        <v>5011</v>
      </c>
      <c r="B782" t="s">
        <v>410</v>
      </c>
      <c r="C782">
        <v>3</v>
      </c>
      <c r="D782" t="s">
        <v>472</v>
      </c>
      <c r="E782" t="s">
        <v>74</v>
      </c>
      <c r="M782" t="s">
        <v>482</v>
      </c>
      <c r="N782">
        <v>1.39</v>
      </c>
      <c r="O782">
        <v>5011</v>
      </c>
      <c r="P782">
        <v>3</v>
      </c>
      <c r="Q782" s="23">
        <f>LOG10(Table14[[#This Row],[IFNa2]])</f>
        <v>0.14301480025409505</v>
      </c>
      <c r="S782" s="23" t="e">
        <f>LOG10(Table14[[#This Row],[Viral Copy '#]])</f>
        <v>#NUM!</v>
      </c>
    </row>
    <row r="783" spans="1:19" x14ac:dyDescent="0.25">
      <c r="A783">
        <v>5011</v>
      </c>
      <c r="B783" t="s">
        <v>410</v>
      </c>
      <c r="C783">
        <v>10</v>
      </c>
      <c r="D783" t="s">
        <v>472</v>
      </c>
      <c r="E783" t="s">
        <v>74</v>
      </c>
      <c r="J783">
        <v>0</v>
      </c>
      <c r="M783" t="s">
        <v>482</v>
      </c>
      <c r="N783">
        <v>3.19</v>
      </c>
      <c r="O783">
        <v>5011</v>
      </c>
      <c r="P783">
        <v>10</v>
      </c>
      <c r="Q783" s="23">
        <f>LOG10(Table14[[#This Row],[IFNa2]])</f>
        <v>0.50379068305718111</v>
      </c>
      <c r="S783" s="23">
        <v>0</v>
      </c>
    </row>
    <row r="784" spans="1:19" x14ac:dyDescent="0.25">
      <c r="A784">
        <v>5011</v>
      </c>
      <c r="B784" t="s">
        <v>410</v>
      </c>
      <c r="C784">
        <v>25</v>
      </c>
      <c r="D784" t="s">
        <v>472</v>
      </c>
      <c r="E784" t="s">
        <v>74</v>
      </c>
      <c r="J784">
        <v>0</v>
      </c>
      <c r="M784" t="s">
        <v>482</v>
      </c>
      <c r="N784">
        <v>0.9</v>
      </c>
      <c r="O784">
        <v>5011</v>
      </c>
      <c r="P784">
        <v>25</v>
      </c>
      <c r="Q784" s="23">
        <f>LOG10(Table14[[#This Row],[IFNa2]])</f>
        <v>-4.5757490560675115E-2</v>
      </c>
      <c r="S784" s="23">
        <v>0</v>
      </c>
    </row>
    <row r="785" spans="1:19" x14ac:dyDescent="0.25">
      <c r="A785">
        <v>5012</v>
      </c>
      <c r="B785" t="s">
        <v>411</v>
      </c>
      <c r="C785">
        <v>0</v>
      </c>
      <c r="D785" t="s">
        <v>472</v>
      </c>
      <c r="E785" t="s">
        <v>74</v>
      </c>
      <c r="N785">
        <v>1.48</v>
      </c>
      <c r="O785">
        <v>5012</v>
      </c>
      <c r="P785">
        <v>0</v>
      </c>
      <c r="Q785" s="23">
        <f>LOG10(Table14[[#This Row],[IFNa2]])</f>
        <v>0.17026171539495738</v>
      </c>
      <c r="S785" s="23" t="e">
        <f>LOG10(Table14[[#This Row],[Viral Copy '#]])</f>
        <v>#NUM!</v>
      </c>
    </row>
    <row r="786" spans="1:19" x14ac:dyDescent="0.25">
      <c r="A786">
        <v>5013</v>
      </c>
      <c r="B786" t="s">
        <v>412</v>
      </c>
      <c r="C786">
        <v>0</v>
      </c>
      <c r="D786" t="s">
        <v>472</v>
      </c>
      <c r="E786" t="s">
        <v>74</v>
      </c>
      <c r="F786">
        <v>5013</v>
      </c>
      <c r="G786">
        <v>5010</v>
      </c>
      <c r="H786">
        <v>7</v>
      </c>
      <c r="I786">
        <v>7</v>
      </c>
      <c r="J786">
        <v>10.890576362609863</v>
      </c>
      <c r="K786">
        <v>1</v>
      </c>
      <c r="L786" t="s">
        <v>496</v>
      </c>
      <c r="M786" t="s">
        <v>484</v>
      </c>
      <c r="N786">
        <v>0.9</v>
      </c>
      <c r="O786">
        <v>5013</v>
      </c>
      <c r="P786">
        <v>0</v>
      </c>
      <c r="Q786" s="23">
        <f>LOG10(Table14[[#This Row],[IFNa2]])</f>
        <v>-4.5757490560675115E-2</v>
      </c>
      <c r="R786">
        <v>7</v>
      </c>
      <c r="S786" s="23">
        <f>LOG10(Table14[[#This Row],[Viral Copy '#]])</f>
        <v>1.0370508645562624</v>
      </c>
    </row>
    <row r="787" spans="1:19" x14ac:dyDescent="0.25">
      <c r="A787">
        <v>5014</v>
      </c>
      <c r="B787" t="s">
        <v>413</v>
      </c>
      <c r="C787">
        <v>0</v>
      </c>
      <c r="D787" t="s">
        <v>472</v>
      </c>
      <c r="E787" t="s">
        <v>74</v>
      </c>
      <c r="F787">
        <v>5014</v>
      </c>
      <c r="H787">
        <v>0</v>
      </c>
      <c r="I787">
        <v>0</v>
      </c>
      <c r="J787">
        <v>2950.768798828125</v>
      </c>
      <c r="K787">
        <v>4</v>
      </c>
      <c r="L787" t="s">
        <v>481</v>
      </c>
      <c r="M787" t="s">
        <v>482</v>
      </c>
      <c r="N787">
        <v>0.89</v>
      </c>
      <c r="O787">
        <v>5014</v>
      </c>
      <c r="P787">
        <v>0</v>
      </c>
      <c r="Q787" s="23">
        <f>LOG10(Table14[[#This Row],[IFNa2]])</f>
        <v>-5.0609993355087209E-2</v>
      </c>
      <c r="R787">
        <v>0</v>
      </c>
      <c r="S787" s="23">
        <f>LOG10(Table14[[#This Row],[Viral Copy '#]])</f>
        <v>3.4699351826186535</v>
      </c>
    </row>
    <row r="788" spans="1:19" x14ac:dyDescent="0.25">
      <c r="A788">
        <v>5014</v>
      </c>
      <c r="B788" t="s">
        <v>413</v>
      </c>
      <c r="C788">
        <v>3</v>
      </c>
      <c r="D788" t="s">
        <v>472</v>
      </c>
      <c r="E788" t="s">
        <v>74</v>
      </c>
      <c r="F788">
        <v>5014</v>
      </c>
      <c r="H788">
        <v>3</v>
      </c>
      <c r="I788">
        <v>3</v>
      </c>
      <c r="J788">
        <v>15.112955093383789</v>
      </c>
      <c r="K788">
        <v>4</v>
      </c>
      <c r="L788" t="s">
        <v>481</v>
      </c>
      <c r="M788" t="s">
        <v>482</v>
      </c>
      <c r="N788">
        <v>3.86</v>
      </c>
      <c r="O788">
        <v>5014</v>
      </c>
      <c r="P788">
        <v>3</v>
      </c>
      <c r="Q788" s="23">
        <f>LOG10(Table14[[#This Row],[IFNa2]])</f>
        <v>0.58658730467175491</v>
      </c>
      <c r="R788">
        <v>3</v>
      </c>
      <c r="S788" s="23">
        <f>LOG10(Table14[[#This Row],[Viral Copy '#]])</f>
        <v>1.1793493918883144</v>
      </c>
    </row>
    <row r="789" spans="1:19" x14ac:dyDescent="0.25">
      <c r="A789">
        <v>5014</v>
      </c>
      <c r="B789" t="s">
        <v>413</v>
      </c>
      <c r="C789">
        <v>7</v>
      </c>
      <c r="D789" t="s">
        <v>472</v>
      </c>
      <c r="E789" t="s">
        <v>74</v>
      </c>
      <c r="J789">
        <v>0</v>
      </c>
      <c r="M789" t="s">
        <v>482</v>
      </c>
      <c r="N789">
        <v>8.59</v>
      </c>
      <c r="O789">
        <v>5014</v>
      </c>
      <c r="P789">
        <v>7</v>
      </c>
      <c r="Q789" s="23">
        <f>LOG10(Table14[[#This Row],[IFNa2]])</f>
        <v>0.93399316383124231</v>
      </c>
      <c r="S789" s="23">
        <v>0</v>
      </c>
    </row>
    <row r="790" spans="1:19" x14ac:dyDescent="0.25">
      <c r="A790">
        <v>5014</v>
      </c>
      <c r="B790" t="s">
        <v>413</v>
      </c>
      <c r="C790">
        <v>10</v>
      </c>
      <c r="D790" t="s">
        <v>472</v>
      </c>
      <c r="E790" t="s">
        <v>74</v>
      </c>
      <c r="J790">
        <v>0</v>
      </c>
      <c r="M790" t="s">
        <v>482</v>
      </c>
      <c r="N790">
        <v>8.07</v>
      </c>
      <c r="O790">
        <v>5014</v>
      </c>
      <c r="P790">
        <v>10</v>
      </c>
      <c r="Q790" s="23">
        <f>LOG10(Table14[[#This Row],[IFNa2]])</f>
        <v>0.90687353472207044</v>
      </c>
      <c r="S790" s="23">
        <v>0</v>
      </c>
    </row>
    <row r="791" spans="1:19" x14ac:dyDescent="0.25">
      <c r="A791">
        <v>5014</v>
      </c>
      <c r="B791" t="s">
        <v>413</v>
      </c>
      <c r="C791">
        <v>35</v>
      </c>
      <c r="D791" t="s">
        <v>472</v>
      </c>
      <c r="E791" t="s">
        <v>74</v>
      </c>
      <c r="J791">
        <v>0</v>
      </c>
      <c r="M791" t="s">
        <v>482</v>
      </c>
      <c r="N791">
        <v>0.89</v>
      </c>
      <c r="O791">
        <v>5014</v>
      </c>
      <c r="P791">
        <v>35</v>
      </c>
      <c r="Q791" s="23">
        <f>LOG10(Table14[[#This Row],[IFNa2]])</f>
        <v>-5.0609993355087209E-2</v>
      </c>
      <c r="S791" s="23">
        <v>0</v>
      </c>
    </row>
    <row r="792" spans="1:19" x14ac:dyDescent="0.25">
      <c r="A792">
        <v>5015</v>
      </c>
      <c r="B792" t="s">
        <v>414</v>
      </c>
      <c r="C792">
        <v>0</v>
      </c>
      <c r="D792" t="s">
        <v>472</v>
      </c>
      <c r="E792" t="s">
        <v>74</v>
      </c>
      <c r="N792">
        <v>0.89</v>
      </c>
      <c r="O792">
        <v>5015</v>
      </c>
      <c r="P792">
        <v>0</v>
      </c>
      <c r="Q792" s="23">
        <f>LOG10(Table14[[#This Row],[IFNa2]])</f>
        <v>-5.0609993355087209E-2</v>
      </c>
      <c r="S792" s="23" t="e">
        <f>LOG10(Table14[[#This Row],[Viral Copy '#]])</f>
        <v>#NUM!</v>
      </c>
    </row>
    <row r="793" spans="1:19" x14ac:dyDescent="0.25">
      <c r="A793">
        <v>5015</v>
      </c>
      <c r="B793" t="s">
        <v>414</v>
      </c>
      <c r="C793">
        <v>35</v>
      </c>
      <c r="D793" t="s">
        <v>472</v>
      </c>
      <c r="E793" t="s">
        <v>74</v>
      </c>
      <c r="N793">
        <v>0.89</v>
      </c>
      <c r="O793">
        <v>5015</v>
      </c>
      <c r="P793">
        <v>35</v>
      </c>
      <c r="Q793" s="23">
        <f>LOG10(Table14[[#This Row],[IFNa2]])</f>
        <v>-5.0609993355087209E-2</v>
      </c>
      <c r="S793" s="23" t="e">
        <f>LOG10(Table14[[#This Row],[Viral Copy '#]])</f>
        <v>#NUM!</v>
      </c>
    </row>
    <row r="794" spans="1:19" x14ac:dyDescent="0.25">
      <c r="A794">
        <v>5016</v>
      </c>
      <c r="B794" t="s">
        <v>415</v>
      </c>
      <c r="C794">
        <v>0</v>
      </c>
      <c r="D794" t="s">
        <v>472</v>
      </c>
      <c r="E794" t="s">
        <v>74</v>
      </c>
      <c r="F794">
        <v>5016</v>
      </c>
      <c r="G794">
        <v>5014</v>
      </c>
      <c r="H794">
        <v>3</v>
      </c>
      <c r="I794">
        <v>3</v>
      </c>
      <c r="J794">
        <v>496.731689453125</v>
      </c>
      <c r="K794">
        <v>5</v>
      </c>
      <c r="L794" t="s">
        <v>481</v>
      </c>
      <c r="M794" t="s">
        <v>484</v>
      </c>
      <c r="N794">
        <v>0.89</v>
      </c>
      <c r="O794">
        <v>5016</v>
      </c>
      <c r="P794">
        <v>0</v>
      </c>
      <c r="Q794" s="23">
        <f>LOG10(Table14[[#This Row],[IFNa2]])</f>
        <v>-5.0609993355087209E-2</v>
      </c>
      <c r="R794">
        <v>3</v>
      </c>
      <c r="S794" s="23">
        <f>LOG10(Table14[[#This Row],[Viral Copy '#]])</f>
        <v>2.6961218670933107</v>
      </c>
    </row>
    <row r="795" spans="1:19" x14ac:dyDescent="0.25">
      <c r="A795">
        <v>5016</v>
      </c>
      <c r="B795" t="s">
        <v>415</v>
      </c>
      <c r="C795">
        <v>10</v>
      </c>
      <c r="D795" t="s">
        <v>472</v>
      </c>
      <c r="E795" t="s">
        <v>74</v>
      </c>
      <c r="F795">
        <v>5016</v>
      </c>
      <c r="G795">
        <v>5014</v>
      </c>
      <c r="H795">
        <v>7</v>
      </c>
      <c r="I795">
        <v>7</v>
      </c>
      <c r="J795">
        <v>90.2711181640625</v>
      </c>
      <c r="K795">
        <v>5</v>
      </c>
      <c r="L795" t="s">
        <v>481</v>
      </c>
      <c r="M795" t="s">
        <v>484</v>
      </c>
      <c r="N795">
        <v>1.57</v>
      </c>
      <c r="O795">
        <v>5016</v>
      </c>
      <c r="P795">
        <v>10</v>
      </c>
      <c r="Q795" s="23">
        <f>LOG10(Table14[[#This Row],[IFNa2]])</f>
        <v>0.19589965240923377</v>
      </c>
      <c r="R795">
        <v>7</v>
      </c>
      <c r="S795" s="23">
        <f>LOG10(Table14[[#This Row],[Viral Copy '#]])</f>
        <v>1.9555488219820052</v>
      </c>
    </row>
    <row r="796" spans="1:19" x14ac:dyDescent="0.25">
      <c r="A796">
        <v>5016</v>
      </c>
      <c r="B796" t="s">
        <v>415</v>
      </c>
      <c r="C796">
        <v>13</v>
      </c>
      <c r="D796" t="s">
        <v>472</v>
      </c>
      <c r="E796" t="s">
        <v>74</v>
      </c>
      <c r="F796">
        <v>5016</v>
      </c>
      <c r="G796">
        <v>5014</v>
      </c>
      <c r="H796">
        <v>10</v>
      </c>
      <c r="I796">
        <v>10</v>
      </c>
      <c r="J796" t="s">
        <v>495</v>
      </c>
      <c r="K796">
        <v>5</v>
      </c>
      <c r="L796" t="s">
        <v>481</v>
      </c>
      <c r="M796" t="s">
        <v>484</v>
      </c>
      <c r="N796">
        <v>8.07</v>
      </c>
      <c r="O796">
        <v>5016</v>
      </c>
      <c r="P796">
        <v>13</v>
      </c>
      <c r="Q796" s="23">
        <f>LOG10(Table14[[#This Row],[IFNa2]])</f>
        <v>0.90687353472207044</v>
      </c>
      <c r="R796">
        <v>10</v>
      </c>
      <c r="S796" s="23" t="e">
        <f>LOG10(Table14[[#This Row],[Viral Copy '#]])</f>
        <v>#VALUE!</v>
      </c>
    </row>
    <row r="797" spans="1:19" x14ac:dyDescent="0.25">
      <c r="A797">
        <v>5016</v>
      </c>
      <c r="B797" t="s">
        <v>415</v>
      </c>
      <c r="C797">
        <v>16</v>
      </c>
      <c r="D797" t="s">
        <v>472</v>
      </c>
      <c r="E797" t="s">
        <v>74</v>
      </c>
      <c r="M797" t="s">
        <v>484</v>
      </c>
      <c r="N797">
        <v>6.03</v>
      </c>
      <c r="O797">
        <v>5016</v>
      </c>
      <c r="P797">
        <v>16</v>
      </c>
      <c r="Q797" s="23">
        <f>LOG10(Table14[[#This Row],[IFNa2]])</f>
        <v>0.78031731214015132</v>
      </c>
      <c r="S797" s="23" t="e">
        <f>LOG10(Table14[[#This Row],[Viral Copy '#]])</f>
        <v>#NUM!</v>
      </c>
    </row>
    <row r="798" spans="1:19" x14ac:dyDescent="0.25">
      <c r="A798">
        <v>5016</v>
      </c>
      <c r="B798" t="s">
        <v>415</v>
      </c>
      <c r="C798">
        <v>35</v>
      </c>
      <c r="D798" t="s">
        <v>472</v>
      </c>
      <c r="E798" t="s">
        <v>74</v>
      </c>
      <c r="M798" t="s">
        <v>484</v>
      </c>
      <c r="N798">
        <v>0.89</v>
      </c>
      <c r="O798">
        <v>5016</v>
      </c>
      <c r="P798">
        <v>35</v>
      </c>
      <c r="Q798" s="23">
        <f>LOG10(Table14[[#This Row],[IFNa2]])</f>
        <v>-5.0609993355087209E-2</v>
      </c>
      <c r="S798" s="23" t="e">
        <f>LOG10(Table14[[#This Row],[Viral Copy '#]])</f>
        <v>#NUM!</v>
      </c>
    </row>
    <row r="799" spans="1:19" x14ac:dyDescent="0.25">
      <c r="A799">
        <v>5017</v>
      </c>
      <c r="B799" t="s">
        <v>449</v>
      </c>
      <c r="C799">
        <v>0</v>
      </c>
      <c r="D799" t="s">
        <v>472</v>
      </c>
      <c r="E799" t="s">
        <v>74</v>
      </c>
      <c r="F799">
        <v>5017</v>
      </c>
      <c r="H799">
        <v>0</v>
      </c>
      <c r="I799">
        <v>0</v>
      </c>
      <c r="J799">
        <v>73.536880493164063</v>
      </c>
      <c r="K799">
        <v>4</v>
      </c>
      <c r="L799" t="s">
        <v>481</v>
      </c>
      <c r="M799" t="s">
        <v>482</v>
      </c>
      <c r="N799">
        <v>16.260000000000002</v>
      </c>
      <c r="O799">
        <v>5017</v>
      </c>
      <c r="P799">
        <v>0</v>
      </c>
      <c r="Q799" s="23">
        <f>LOG10(Table14[[#This Row],[IFNa2]])</f>
        <v>1.2111205412580495</v>
      </c>
      <c r="R799">
        <v>0</v>
      </c>
      <c r="S799" s="23">
        <f>LOG10(Table14[[#This Row],[Viral Copy '#]])</f>
        <v>1.8665052027242992</v>
      </c>
    </row>
    <row r="800" spans="1:19" x14ac:dyDescent="0.25">
      <c r="A800">
        <v>5017</v>
      </c>
      <c r="B800" t="s">
        <v>449</v>
      </c>
      <c r="C800">
        <v>3</v>
      </c>
      <c r="D800" t="s">
        <v>472</v>
      </c>
      <c r="E800" t="s">
        <v>74</v>
      </c>
      <c r="F800">
        <v>5017</v>
      </c>
      <c r="H800">
        <v>3</v>
      </c>
      <c r="I800">
        <v>3</v>
      </c>
      <c r="J800">
        <v>6.2521591186523438</v>
      </c>
      <c r="K800">
        <v>4</v>
      </c>
      <c r="L800" t="s">
        <v>481</v>
      </c>
      <c r="M800" t="s">
        <v>482</v>
      </c>
      <c r="N800">
        <v>3.08</v>
      </c>
      <c r="O800">
        <v>5017</v>
      </c>
      <c r="P800">
        <v>3</v>
      </c>
      <c r="Q800" s="23">
        <f>LOG10(Table14[[#This Row],[IFNa2]])</f>
        <v>0.48855071650044429</v>
      </c>
      <c r="R800">
        <v>3</v>
      </c>
      <c r="S800" s="23">
        <f>LOG10(Table14[[#This Row],[Viral Copy '#]])</f>
        <v>0.79603002236591347</v>
      </c>
    </row>
    <row r="801" spans="1:19" x14ac:dyDescent="0.25">
      <c r="A801">
        <v>5017</v>
      </c>
      <c r="B801" t="s">
        <v>449</v>
      </c>
      <c r="C801">
        <v>7</v>
      </c>
      <c r="D801" t="s">
        <v>472</v>
      </c>
      <c r="E801" t="s">
        <v>74</v>
      </c>
      <c r="J801">
        <v>0</v>
      </c>
      <c r="M801" t="s">
        <v>482</v>
      </c>
      <c r="N801">
        <v>16.95</v>
      </c>
      <c r="O801">
        <v>5017</v>
      </c>
      <c r="P801">
        <v>7</v>
      </c>
      <c r="Q801" s="23">
        <f>LOG10(Table14[[#This Row],[IFNa2]])</f>
        <v>1.2291697025391009</v>
      </c>
      <c r="S801" s="23">
        <v>0</v>
      </c>
    </row>
    <row r="802" spans="1:19" x14ac:dyDescent="0.25">
      <c r="A802">
        <v>5017</v>
      </c>
      <c r="B802" t="s">
        <v>449</v>
      </c>
      <c r="C802">
        <v>10</v>
      </c>
      <c r="D802" t="s">
        <v>472</v>
      </c>
      <c r="E802" t="s">
        <v>74</v>
      </c>
      <c r="J802">
        <v>0</v>
      </c>
      <c r="M802" t="s">
        <v>482</v>
      </c>
      <c r="N802">
        <v>8.59</v>
      </c>
      <c r="O802">
        <v>5017</v>
      </c>
      <c r="P802">
        <v>10</v>
      </c>
      <c r="Q802" s="23">
        <f>LOG10(Table14[[#This Row],[IFNa2]])</f>
        <v>0.93399316383124231</v>
      </c>
      <c r="S802" s="23">
        <v>0</v>
      </c>
    </row>
    <row r="803" spans="1:19" x14ac:dyDescent="0.25">
      <c r="A803">
        <v>5017</v>
      </c>
      <c r="B803" t="s">
        <v>449</v>
      </c>
      <c r="C803">
        <v>29</v>
      </c>
      <c r="D803" t="s">
        <v>472</v>
      </c>
      <c r="E803" t="s">
        <v>74</v>
      </c>
      <c r="J803">
        <v>0</v>
      </c>
      <c r="M803" t="s">
        <v>482</v>
      </c>
      <c r="N803">
        <v>0.89</v>
      </c>
      <c r="O803">
        <v>5017</v>
      </c>
      <c r="P803">
        <v>29</v>
      </c>
      <c r="Q803" s="23">
        <f>LOG10(Table14[[#This Row],[IFNa2]])</f>
        <v>-5.0609993355087209E-2</v>
      </c>
      <c r="S803" s="23">
        <v>0</v>
      </c>
    </row>
    <row r="804" spans="1:19" x14ac:dyDescent="0.25">
      <c r="A804">
        <v>5018</v>
      </c>
      <c r="B804" t="s">
        <v>416</v>
      </c>
      <c r="C804">
        <v>0</v>
      </c>
      <c r="D804" t="s">
        <v>472</v>
      </c>
      <c r="E804" t="s">
        <v>74</v>
      </c>
      <c r="N804">
        <v>0.89</v>
      </c>
      <c r="O804">
        <v>5018</v>
      </c>
      <c r="P804">
        <v>0</v>
      </c>
      <c r="Q804" s="23">
        <f>LOG10(Table14[[#This Row],[IFNa2]])</f>
        <v>-5.0609993355087209E-2</v>
      </c>
      <c r="S804" s="23" t="e">
        <f>LOG10(Table14[[#This Row],[Viral Copy '#]])</f>
        <v>#NUM!</v>
      </c>
    </row>
    <row r="805" spans="1:19" x14ac:dyDescent="0.25">
      <c r="A805">
        <v>5018</v>
      </c>
      <c r="B805" t="s">
        <v>416</v>
      </c>
      <c r="C805">
        <v>29</v>
      </c>
      <c r="D805" t="s">
        <v>472</v>
      </c>
      <c r="E805" t="s">
        <v>74</v>
      </c>
      <c r="N805">
        <v>0.89</v>
      </c>
      <c r="O805">
        <v>5018</v>
      </c>
      <c r="P805">
        <v>29</v>
      </c>
      <c r="Q805" s="23">
        <f>LOG10(Table14[[#This Row],[IFNa2]])</f>
        <v>-5.0609993355087209E-2</v>
      </c>
      <c r="S805" s="23" t="e">
        <f>LOG10(Table14[[#This Row],[Viral Copy '#]])</f>
        <v>#NUM!</v>
      </c>
    </row>
    <row r="806" spans="1:19" x14ac:dyDescent="0.25">
      <c r="A806">
        <v>5019</v>
      </c>
      <c r="B806" t="s">
        <v>417</v>
      </c>
      <c r="C806">
        <v>0</v>
      </c>
      <c r="D806" t="s">
        <v>472</v>
      </c>
      <c r="E806" t="s">
        <v>74</v>
      </c>
      <c r="N806">
        <v>0.89</v>
      </c>
      <c r="O806">
        <v>5019</v>
      </c>
      <c r="P806">
        <v>0</v>
      </c>
      <c r="Q806" s="23">
        <f>LOG10(Table14[[#This Row],[IFNa2]])</f>
        <v>-5.0609993355087209E-2</v>
      </c>
      <c r="S806" s="23" t="e">
        <f>LOG10(Table14[[#This Row],[Viral Copy '#]])</f>
        <v>#NUM!</v>
      </c>
    </row>
    <row r="807" spans="1:19" x14ac:dyDescent="0.25">
      <c r="A807">
        <v>5019</v>
      </c>
      <c r="B807" t="s">
        <v>417</v>
      </c>
      <c r="C807">
        <v>29</v>
      </c>
      <c r="D807" t="s">
        <v>472</v>
      </c>
      <c r="E807" t="s">
        <v>74</v>
      </c>
      <c r="N807">
        <v>0.89</v>
      </c>
      <c r="O807">
        <v>5019</v>
      </c>
      <c r="P807">
        <v>29</v>
      </c>
      <c r="Q807" s="23">
        <f>LOG10(Table14[[#This Row],[IFNa2]])</f>
        <v>-5.0609993355087209E-2</v>
      </c>
      <c r="S807" s="23" t="e">
        <f>LOG10(Table14[[#This Row],[Viral Copy '#]])</f>
        <v>#NUM!</v>
      </c>
    </row>
    <row r="808" spans="1:19" x14ac:dyDescent="0.25">
      <c r="A808">
        <v>5020</v>
      </c>
      <c r="B808" t="s">
        <v>418</v>
      </c>
      <c r="C808">
        <v>0</v>
      </c>
      <c r="D808" t="s">
        <v>472</v>
      </c>
      <c r="E808" t="s">
        <v>74</v>
      </c>
      <c r="F808">
        <v>5020</v>
      </c>
      <c r="G808">
        <v>5017</v>
      </c>
      <c r="H808">
        <v>0</v>
      </c>
      <c r="I808">
        <v>0</v>
      </c>
      <c r="J808">
        <v>128.96624755859375</v>
      </c>
      <c r="K808">
        <v>8</v>
      </c>
      <c r="L808" t="s">
        <v>481</v>
      </c>
      <c r="M808" t="s">
        <v>483</v>
      </c>
      <c r="N808">
        <v>0.89</v>
      </c>
      <c r="O808">
        <v>5020</v>
      </c>
      <c r="P808">
        <v>0</v>
      </c>
      <c r="Q808" s="23">
        <f>LOG10(Table14[[#This Row],[IFNa2]])</f>
        <v>-5.0609993355087209E-2</v>
      </c>
      <c r="R808">
        <v>0</v>
      </c>
      <c r="S808" s="23">
        <f>LOG10(Table14[[#This Row],[Viral Copy '#]])</f>
        <v>2.1104760636553497</v>
      </c>
    </row>
    <row r="809" spans="1:19" x14ac:dyDescent="0.25">
      <c r="A809">
        <v>5020</v>
      </c>
      <c r="B809" t="s">
        <v>418</v>
      </c>
      <c r="C809">
        <v>7</v>
      </c>
      <c r="D809" t="s">
        <v>472</v>
      </c>
      <c r="E809" t="s">
        <v>74</v>
      </c>
      <c r="F809">
        <v>5020</v>
      </c>
      <c r="G809">
        <v>5017</v>
      </c>
      <c r="H809">
        <v>3</v>
      </c>
      <c r="I809">
        <v>3</v>
      </c>
      <c r="J809">
        <v>228.18263244628906</v>
      </c>
      <c r="K809">
        <v>8</v>
      </c>
      <c r="L809" t="s">
        <v>481</v>
      </c>
      <c r="M809" t="s">
        <v>483</v>
      </c>
      <c r="N809">
        <v>0.89</v>
      </c>
      <c r="O809">
        <v>5020</v>
      </c>
      <c r="P809">
        <v>7</v>
      </c>
      <c r="Q809" s="23">
        <f>LOG10(Table14[[#This Row],[IFNa2]])</f>
        <v>-5.0609993355087209E-2</v>
      </c>
      <c r="R809">
        <v>3</v>
      </c>
      <c r="S809" s="23">
        <f>LOG10(Table14[[#This Row],[Viral Copy '#]])</f>
        <v>2.3582825860954388</v>
      </c>
    </row>
    <row r="810" spans="1:19" x14ac:dyDescent="0.25">
      <c r="A810">
        <v>5020</v>
      </c>
      <c r="B810" t="s">
        <v>418</v>
      </c>
      <c r="C810">
        <v>10</v>
      </c>
      <c r="D810" t="s">
        <v>472</v>
      </c>
      <c r="E810" t="s">
        <v>74</v>
      </c>
      <c r="F810">
        <v>5020</v>
      </c>
      <c r="G810">
        <v>5017</v>
      </c>
      <c r="H810">
        <v>7</v>
      </c>
      <c r="I810">
        <v>7</v>
      </c>
      <c r="J810">
        <v>2.2908337116241455</v>
      </c>
      <c r="K810">
        <v>8</v>
      </c>
      <c r="L810" t="s">
        <v>481</v>
      </c>
      <c r="M810" t="s">
        <v>483</v>
      </c>
      <c r="N810">
        <v>0.89</v>
      </c>
      <c r="O810">
        <v>5020</v>
      </c>
      <c r="P810">
        <v>10</v>
      </c>
      <c r="Q810" s="23">
        <f>LOG10(Table14[[#This Row],[IFNa2]])</f>
        <v>-5.0609993355087209E-2</v>
      </c>
      <c r="R810">
        <v>7</v>
      </c>
      <c r="S810" s="23">
        <f>LOG10(Table14[[#This Row],[Viral Copy '#]])</f>
        <v>0.3599935655119289</v>
      </c>
    </row>
    <row r="811" spans="1:19" x14ac:dyDescent="0.25">
      <c r="A811">
        <v>5020</v>
      </c>
      <c r="B811" t="s">
        <v>418</v>
      </c>
      <c r="C811">
        <v>14</v>
      </c>
      <c r="D811" t="s">
        <v>472</v>
      </c>
      <c r="E811" t="s">
        <v>74</v>
      </c>
      <c r="M811" t="s">
        <v>483</v>
      </c>
      <c r="N811">
        <v>0.89</v>
      </c>
      <c r="O811">
        <v>5020</v>
      </c>
      <c r="P811">
        <v>14</v>
      </c>
      <c r="Q811" s="23">
        <f>LOG10(Table14[[#This Row],[IFNa2]])</f>
        <v>-5.0609993355087209E-2</v>
      </c>
      <c r="S811" s="23" t="e">
        <f>LOG10(Table14[[#This Row],[Viral Copy '#]])</f>
        <v>#NUM!</v>
      </c>
    </row>
    <row r="812" spans="1:19" x14ac:dyDescent="0.25">
      <c r="A812">
        <v>5020</v>
      </c>
      <c r="B812" t="s">
        <v>418</v>
      </c>
      <c r="C812">
        <v>21</v>
      </c>
      <c r="D812" t="s">
        <v>472</v>
      </c>
      <c r="E812" t="s">
        <v>74</v>
      </c>
      <c r="M812" t="s">
        <v>483</v>
      </c>
      <c r="N812">
        <v>0.89</v>
      </c>
      <c r="O812">
        <v>5020</v>
      </c>
      <c r="P812">
        <v>21</v>
      </c>
      <c r="Q812" s="23">
        <f>LOG10(Table14[[#This Row],[IFNa2]])</f>
        <v>-5.0609993355087209E-2</v>
      </c>
      <c r="S812" s="23" t="e">
        <f>LOG10(Table14[[#This Row],[Viral Copy '#]])</f>
        <v>#NUM!</v>
      </c>
    </row>
    <row r="813" spans="1:19" x14ac:dyDescent="0.25">
      <c r="A813">
        <v>5021</v>
      </c>
      <c r="B813" t="s">
        <v>419</v>
      </c>
      <c r="C813">
        <v>0</v>
      </c>
      <c r="D813" t="s">
        <v>472</v>
      </c>
      <c r="E813" t="s">
        <v>74</v>
      </c>
      <c r="F813">
        <v>5021</v>
      </c>
      <c r="H813">
        <v>0</v>
      </c>
      <c r="I813">
        <v>0</v>
      </c>
      <c r="J813">
        <v>106119.1015625</v>
      </c>
      <c r="K813">
        <v>4</v>
      </c>
      <c r="L813" t="s">
        <v>481</v>
      </c>
      <c r="M813" t="s">
        <v>482</v>
      </c>
      <c r="N813">
        <v>12.46</v>
      </c>
      <c r="O813">
        <v>5021</v>
      </c>
      <c r="P813">
        <v>0</v>
      </c>
      <c r="Q813" s="23">
        <f>LOG10(Table14[[#This Row],[IFNa2]])</f>
        <v>1.0955180423231508</v>
      </c>
      <c r="R813">
        <v>0</v>
      </c>
      <c r="S813" s="23">
        <f>LOG10(Table14[[#This Row],[Viral Copy '#]])</f>
        <v>5.0257935644529574</v>
      </c>
    </row>
    <row r="814" spans="1:19" x14ac:dyDescent="0.25">
      <c r="A814">
        <v>5021</v>
      </c>
      <c r="B814" t="s">
        <v>419</v>
      </c>
      <c r="C814">
        <v>3</v>
      </c>
      <c r="D814" t="s">
        <v>472</v>
      </c>
      <c r="E814" t="s">
        <v>74</v>
      </c>
      <c r="F814">
        <v>5021</v>
      </c>
      <c r="H814">
        <v>3</v>
      </c>
      <c r="I814">
        <v>3</v>
      </c>
      <c r="J814">
        <v>8.0134868621826172</v>
      </c>
      <c r="K814">
        <v>4</v>
      </c>
      <c r="L814" t="s">
        <v>481</v>
      </c>
      <c r="M814" t="s">
        <v>482</v>
      </c>
      <c r="N814">
        <v>4.5599999999999996</v>
      </c>
      <c r="O814">
        <v>5021</v>
      </c>
      <c r="P814">
        <v>3</v>
      </c>
      <c r="Q814" s="23">
        <f>LOG10(Table14[[#This Row],[IFNa2]])</f>
        <v>0.658964842664435</v>
      </c>
      <c r="R814">
        <v>3</v>
      </c>
      <c r="S814" s="23">
        <f>LOG10(Table14[[#This Row],[Viral Copy '#]])</f>
        <v>0.90382152925496584</v>
      </c>
    </row>
    <row r="815" spans="1:19" x14ac:dyDescent="0.25">
      <c r="A815">
        <v>5021</v>
      </c>
      <c r="B815" t="s">
        <v>419</v>
      </c>
      <c r="C815">
        <v>7</v>
      </c>
      <c r="D815" t="s">
        <v>472</v>
      </c>
      <c r="E815" t="s">
        <v>74</v>
      </c>
      <c r="J815">
        <v>0</v>
      </c>
      <c r="M815" t="s">
        <v>482</v>
      </c>
      <c r="N815">
        <v>0.89</v>
      </c>
      <c r="O815">
        <v>5021</v>
      </c>
      <c r="P815">
        <v>7</v>
      </c>
      <c r="Q815" s="23">
        <f>LOG10(Table14[[#This Row],[IFNa2]])</f>
        <v>-5.0609993355087209E-2</v>
      </c>
      <c r="S815" s="23">
        <v>0</v>
      </c>
    </row>
    <row r="816" spans="1:19" x14ac:dyDescent="0.25">
      <c r="A816">
        <v>5021</v>
      </c>
      <c r="B816" t="s">
        <v>419</v>
      </c>
      <c r="C816">
        <v>10</v>
      </c>
      <c r="D816" t="s">
        <v>472</v>
      </c>
      <c r="E816" t="s">
        <v>74</v>
      </c>
      <c r="J816">
        <v>0</v>
      </c>
      <c r="M816" t="s">
        <v>482</v>
      </c>
      <c r="N816">
        <v>0.9</v>
      </c>
      <c r="O816">
        <v>5021</v>
      </c>
      <c r="P816">
        <v>10</v>
      </c>
      <c r="Q816" s="23">
        <f>LOG10(Table14[[#This Row],[IFNa2]])</f>
        <v>-4.5757490560675115E-2</v>
      </c>
      <c r="S816" s="23">
        <v>0</v>
      </c>
    </row>
    <row r="817" spans="1:19" x14ac:dyDescent="0.25">
      <c r="A817">
        <v>5021</v>
      </c>
      <c r="B817" t="s">
        <v>419</v>
      </c>
      <c r="C817">
        <v>32</v>
      </c>
      <c r="D817" t="s">
        <v>472</v>
      </c>
      <c r="E817" t="s">
        <v>74</v>
      </c>
      <c r="J817">
        <v>0</v>
      </c>
      <c r="M817" t="s">
        <v>482</v>
      </c>
      <c r="N817">
        <v>0.9</v>
      </c>
      <c r="O817">
        <v>5021</v>
      </c>
      <c r="P817">
        <v>32</v>
      </c>
      <c r="Q817" s="23">
        <f>LOG10(Table14[[#This Row],[IFNa2]])</f>
        <v>-4.5757490560675115E-2</v>
      </c>
      <c r="S817" s="23">
        <v>0</v>
      </c>
    </row>
    <row r="818" spans="1:19" x14ac:dyDescent="0.25">
      <c r="A818">
        <v>5022</v>
      </c>
      <c r="B818" t="s">
        <v>420</v>
      </c>
      <c r="C818">
        <v>14</v>
      </c>
      <c r="D818" t="s">
        <v>472</v>
      </c>
      <c r="E818" t="s">
        <v>74</v>
      </c>
      <c r="F818">
        <v>5022</v>
      </c>
      <c r="G818">
        <v>5021</v>
      </c>
      <c r="H818">
        <v>14</v>
      </c>
      <c r="I818">
        <v>10</v>
      </c>
      <c r="J818">
        <v>3.7972230911254883</v>
      </c>
      <c r="K818">
        <v>1</v>
      </c>
      <c r="L818" t="s">
        <v>481</v>
      </c>
      <c r="M818" t="s">
        <v>484</v>
      </c>
      <c r="N818">
        <v>0.89</v>
      </c>
      <c r="O818">
        <v>5022</v>
      </c>
      <c r="P818">
        <v>14</v>
      </c>
      <c r="Q818" s="23">
        <f>LOG10(Table14[[#This Row],[IFNa2]])</f>
        <v>-5.0609993355087209E-2</v>
      </c>
      <c r="R818">
        <v>14</v>
      </c>
      <c r="S818" s="23">
        <f>LOG10(Table14[[#This Row],[Viral Copy '#]])</f>
        <v>0.57946611317840346</v>
      </c>
    </row>
    <row r="819" spans="1:19" x14ac:dyDescent="0.25">
      <c r="A819">
        <v>5022</v>
      </c>
      <c r="B819" t="s">
        <v>420</v>
      </c>
      <c r="C819">
        <v>0</v>
      </c>
      <c r="D819" t="s">
        <v>472</v>
      </c>
      <c r="E819" t="s">
        <v>74</v>
      </c>
      <c r="M819" t="s">
        <v>484</v>
      </c>
      <c r="N819">
        <v>0.89</v>
      </c>
      <c r="O819">
        <v>5022</v>
      </c>
      <c r="P819">
        <v>0</v>
      </c>
      <c r="Q819" s="23">
        <f>LOG10(Table14[[#This Row],[IFNa2]])</f>
        <v>-5.0609993355087209E-2</v>
      </c>
      <c r="S819" s="23" t="e">
        <f>LOG10(Table14[[#This Row],[Viral Copy '#]])</f>
        <v>#NUM!</v>
      </c>
    </row>
    <row r="820" spans="1:19" x14ac:dyDescent="0.25">
      <c r="A820">
        <v>5022</v>
      </c>
      <c r="B820" t="s">
        <v>420</v>
      </c>
      <c r="C820">
        <v>17</v>
      </c>
      <c r="D820" t="s">
        <v>472</v>
      </c>
      <c r="E820" t="s">
        <v>74</v>
      </c>
      <c r="M820" t="s">
        <v>484</v>
      </c>
      <c r="N820">
        <v>0.89</v>
      </c>
      <c r="O820">
        <v>5022</v>
      </c>
      <c r="P820">
        <v>17</v>
      </c>
      <c r="Q820" s="23">
        <f>LOG10(Table14[[#This Row],[IFNa2]])</f>
        <v>-5.0609993355087209E-2</v>
      </c>
      <c r="S820" s="23" t="e">
        <f>LOG10(Table14[[#This Row],[Viral Copy '#]])</f>
        <v>#NUM!</v>
      </c>
    </row>
    <row r="821" spans="1:19" x14ac:dyDescent="0.25">
      <c r="A821">
        <v>5022</v>
      </c>
      <c r="B821" t="s">
        <v>420</v>
      </c>
      <c r="C821">
        <v>22</v>
      </c>
      <c r="D821" t="s">
        <v>472</v>
      </c>
      <c r="E821" t="s">
        <v>74</v>
      </c>
      <c r="M821" t="s">
        <v>484</v>
      </c>
      <c r="N821">
        <v>0.89</v>
      </c>
      <c r="O821">
        <v>5022</v>
      </c>
      <c r="P821">
        <v>22</v>
      </c>
      <c r="Q821" s="23">
        <f>LOG10(Table14[[#This Row],[IFNa2]])</f>
        <v>-5.0609993355087209E-2</v>
      </c>
      <c r="S821" s="23" t="e">
        <f>LOG10(Table14[[#This Row],[Viral Copy '#]])</f>
        <v>#NUM!</v>
      </c>
    </row>
    <row r="822" spans="1:19" x14ac:dyDescent="0.25">
      <c r="A822">
        <v>5022</v>
      </c>
      <c r="B822" t="s">
        <v>420</v>
      </c>
      <c r="C822">
        <v>25</v>
      </c>
      <c r="D822" t="s">
        <v>472</v>
      </c>
      <c r="E822" t="s">
        <v>74</v>
      </c>
      <c r="M822" t="s">
        <v>484</v>
      </c>
      <c r="N822">
        <v>0.89</v>
      </c>
      <c r="O822">
        <v>5022</v>
      </c>
      <c r="P822">
        <v>25</v>
      </c>
      <c r="Q822" s="23">
        <f>LOG10(Table14[[#This Row],[IFNa2]])</f>
        <v>-5.0609993355087209E-2</v>
      </c>
      <c r="S822" s="23" t="e">
        <f>LOG10(Table14[[#This Row],[Viral Copy '#]])</f>
        <v>#NUM!</v>
      </c>
    </row>
    <row r="823" spans="1:19" x14ac:dyDescent="0.25">
      <c r="A823">
        <v>5023</v>
      </c>
      <c r="B823" t="s">
        <v>421</v>
      </c>
      <c r="C823">
        <v>0</v>
      </c>
      <c r="D823" t="s">
        <v>472</v>
      </c>
      <c r="E823" t="s">
        <v>74</v>
      </c>
      <c r="F823">
        <v>5023</v>
      </c>
      <c r="G823">
        <v>5021</v>
      </c>
      <c r="H823">
        <v>7</v>
      </c>
      <c r="I823">
        <v>7</v>
      </c>
      <c r="J823">
        <v>8.8912544250488281</v>
      </c>
      <c r="K823">
        <v>1</v>
      </c>
      <c r="L823" t="s">
        <v>481</v>
      </c>
      <c r="M823" t="s">
        <v>497</v>
      </c>
      <c r="N823">
        <v>1.39</v>
      </c>
      <c r="O823">
        <v>5023</v>
      </c>
      <c r="P823">
        <v>0</v>
      </c>
      <c r="Q823" s="23">
        <f>LOG10(Table14[[#This Row],[IFNa2]])</f>
        <v>0.14301480025409505</v>
      </c>
      <c r="R823">
        <v>7</v>
      </c>
      <c r="S823" s="23">
        <f>LOG10(Table14[[#This Row],[Viral Copy '#]])</f>
        <v>0.94896303784804792</v>
      </c>
    </row>
    <row r="824" spans="1:19" x14ac:dyDescent="0.25">
      <c r="A824">
        <v>5023</v>
      </c>
      <c r="B824" t="s">
        <v>421</v>
      </c>
      <c r="C824">
        <v>14</v>
      </c>
      <c r="D824" t="s">
        <v>472</v>
      </c>
      <c r="E824" t="s">
        <v>74</v>
      </c>
      <c r="J824">
        <v>0</v>
      </c>
      <c r="M824" t="s">
        <v>497</v>
      </c>
      <c r="N824">
        <v>0.89</v>
      </c>
      <c r="O824">
        <v>5023</v>
      </c>
      <c r="P824">
        <v>14</v>
      </c>
      <c r="Q824" s="23">
        <f>LOG10(Table14[[#This Row],[IFNa2]])</f>
        <v>-5.0609993355087209E-2</v>
      </c>
      <c r="S824" s="23">
        <v>0</v>
      </c>
    </row>
    <row r="825" spans="1:19" x14ac:dyDescent="0.25">
      <c r="A825">
        <v>5023</v>
      </c>
      <c r="B825" t="s">
        <v>421</v>
      </c>
      <c r="C825">
        <v>17</v>
      </c>
      <c r="D825" t="s">
        <v>472</v>
      </c>
      <c r="E825" t="s">
        <v>74</v>
      </c>
      <c r="J825">
        <v>0</v>
      </c>
      <c r="M825" t="s">
        <v>497</v>
      </c>
      <c r="N825">
        <v>0.89</v>
      </c>
      <c r="O825">
        <v>5023</v>
      </c>
      <c r="P825">
        <v>17</v>
      </c>
      <c r="Q825" s="23">
        <f>LOG10(Table14[[#This Row],[IFNa2]])</f>
        <v>-5.0609993355087209E-2</v>
      </c>
      <c r="S825" s="23">
        <v>0</v>
      </c>
    </row>
    <row r="826" spans="1:19" x14ac:dyDescent="0.25">
      <c r="A826">
        <v>5023</v>
      </c>
      <c r="B826" t="s">
        <v>421</v>
      </c>
      <c r="C826">
        <v>22</v>
      </c>
      <c r="D826" t="s">
        <v>472</v>
      </c>
      <c r="E826" t="s">
        <v>74</v>
      </c>
      <c r="J826">
        <v>0</v>
      </c>
      <c r="M826" t="s">
        <v>497</v>
      </c>
      <c r="N826">
        <v>0.89</v>
      </c>
      <c r="O826">
        <v>5023</v>
      </c>
      <c r="P826">
        <v>22</v>
      </c>
      <c r="Q826" s="23">
        <f>LOG10(Table14[[#This Row],[IFNa2]])</f>
        <v>-5.0609993355087209E-2</v>
      </c>
      <c r="S826" s="23">
        <v>0</v>
      </c>
    </row>
    <row r="827" spans="1:19" x14ac:dyDescent="0.25">
      <c r="A827">
        <v>5023</v>
      </c>
      <c r="B827" t="s">
        <v>421</v>
      </c>
      <c r="C827">
        <v>25</v>
      </c>
      <c r="D827" t="s">
        <v>472</v>
      </c>
      <c r="E827" t="s">
        <v>74</v>
      </c>
      <c r="J827">
        <v>0</v>
      </c>
      <c r="M827" t="s">
        <v>497</v>
      </c>
      <c r="N827">
        <v>1.3</v>
      </c>
      <c r="O827">
        <v>5023</v>
      </c>
      <c r="P827">
        <v>25</v>
      </c>
      <c r="Q827" s="23">
        <f>LOG10(Table14[[#This Row],[IFNa2]])</f>
        <v>0.11394335230683679</v>
      </c>
      <c r="S827" s="23">
        <v>0</v>
      </c>
    </row>
    <row r="828" spans="1:19" x14ac:dyDescent="0.25">
      <c r="A828">
        <v>5023</v>
      </c>
      <c r="B828" t="s">
        <v>421</v>
      </c>
      <c r="C828">
        <v>39</v>
      </c>
      <c r="D828" t="s">
        <v>472</v>
      </c>
      <c r="E828" t="s">
        <v>74</v>
      </c>
      <c r="J828">
        <v>0</v>
      </c>
      <c r="M828" t="s">
        <v>497</v>
      </c>
      <c r="N828">
        <v>0.89</v>
      </c>
      <c r="O828">
        <v>5023</v>
      </c>
      <c r="P828">
        <v>39</v>
      </c>
      <c r="Q828" s="23">
        <f>LOG10(Table14[[#This Row],[IFNa2]])</f>
        <v>-5.0609993355087209E-2</v>
      </c>
      <c r="S828" s="23">
        <v>0</v>
      </c>
    </row>
    <row r="829" spans="1:19" x14ac:dyDescent="0.25">
      <c r="A829">
        <v>5024</v>
      </c>
      <c r="B829" t="s">
        <v>422</v>
      </c>
      <c r="C829">
        <v>0</v>
      </c>
      <c r="D829" t="s">
        <v>472</v>
      </c>
      <c r="E829" t="s">
        <v>74</v>
      </c>
      <c r="N829">
        <v>0.89</v>
      </c>
      <c r="O829">
        <v>5024</v>
      </c>
      <c r="P829">
        <v>0</v>
      </c>
      <c r="Q829" s="23">
        <f>LOG10(Table14[[#This Row],[IFNa2]])</f>
        <v>-5.0609993355087209E-2</v>
      </c>
      <c r="S829" s="23" t="e">
        <f>LOG10(Table14[[#This Row],[Viral Copy '#]])</f>
        <v>#NUM!</v>
      </c>
    </row>
    <row r="830" spans="1:19" x14ac:dyDescent="0.25">
      <c r="A830">
        <v>5024</v>
      </c>
      <c r="B830" t="s">
        <v>422</v>
      </c>
      <c r="C830">
        <v>14</v>
      </c>
      <c r="D830" t="s">
        <v>472</v>
      </c>
      <c r="E830" t="s">
        <v>74</v>
      </c>
      <c r="N830">
        <v>2.44</v>
      </c>
      <c r="O830">
        <v>5024</v>
      </c>
      <c r="P830">
        <v>14</v>
      </c>
      <c r="Q830" s="23">
        <f>LOG10(Table14[[#This Row],[IFNa2]])</f>
        <v>0.38738982633872943</v>
      </c>
      <c r="S830" s="23" t="e">
        <f>LOG10(Table14[[#This Row],[Viral Copy '#]])</f>
        <v>#NUM!</v>
      </c>
    </row>
    <row r="831" spans="1:19" x14ac:dyDescent="0.25">
      <c r="A831">
        <v>5024</v>
      </c>
      <c r="B831" t="s">
        <v>422</v>
      </c>
      <c r="C831">
        <v>22</v>
      </c>
      <c r="D831" t="s">
        <v>472</v>
      </c>
      <c r="E831" t="s">
        <v>74</v>
      </c>
      <c r="N831">
        <v>1.1399999999999999</v>
      </c>
      <c r="O831">
        <v>5024</v>
      </c>
      <c r="P831">
        <v>22</v>
      </c>
      <c r="Q831" s="23">
        <f>LOG10(Table14[[#This Row],[IFNa2]])</f>
        <v>5.6904851336472557E-2</v>
      </c>
      <c r="S831" s="23" t="e">
        <f>LOG10(Table14[[#This Row],[Viral Copy '#]])</f>
        <v>#NUM!</v>
      </c>
    </row>
    <row r="832" spans="1:19" x14ac:dyDescent="0.25">
      <c r="A832">
        <v>5024</v>
      </c>
      <c r="B832" t="s">
        <v>422</v>
      </c>
      <c r="C832">
        <v>25</v>
      </c>
      <c r="D832" t="s">
        <v>472</v>
      </c>
      <c r="E832" t="s">
        <v>74</v>
      </c>
      <c r="N832">
        <v>1.06</v>
      </c>
      <c r="O832">
        <v>5024</v>
      </c>
      <c r="P832">
        <v>25</v>
      </c>
      <c r="Q832" s="23">
        <f>LOG10(Table14[[#This Row],[IFNa2]])</f>
        <v>2.5305865264770262E-2</v>
      </c>
      <c r="S832" s="23" t="e">
        <f>LOG10(Table14[[#This Row],[Viral Copy '#]])</f>
        <v>#NUM!</v>
      </c>
    </row>
    <row r="833" spans="1:19" x14ac:dyDescent="0.25">
      <c r="A833">
        <v>5025</v>
      </c>
      <c r="B833" t="s">
        <v>423</v>
      </c>
      <c r="C833">
        <v>0</v>
      </c>
      <c r="D833" t="s">
        <v>472</v>
      </c>
      <c r="E833" t="s">
        <v>74</v>
      </c>
      <c r="F833">
        <v>5025</v>
      </c>
      <c r="G833">
        <v>5021</v>
      </c>
      <c r="H833">
        <v>0</v>
      </c>
      <c r="I833">
        <v>0</v>
      </c>
      <c r="J833" t="s">
        <v>495</v>
      </c>
      <c r="K833">
        <v>33</v>
      </c>
      <c r="L833" t="s">
        <v>481</v>
      </c>
      <c r="M833" t="s">
        <v>483</v>
      </c>
      <c r="N833">
        <v>1.06</v>
      </c>
      <c r="O833">
        <v>5025</v>
      </c>
      <c r="P833">
        <v>0</v>
      </c>
      <c r="Q833" s="23">
        <f>LOG10(Table14[[#This Row],[IFNa2]])</f>
        <v>2.5305865264770262E-2</v>
      </c>
      <c r="R833">
        <v>0</v>
      </c>
      <c r="S833" s="23" t="e">
        <f>LOG10(Table14[[#This Row],[Viral Copy '#]])</f>
        <v>#VALUE!</v>
      </c>
    </row>
    <row r="834" spans="1:19" x14ac:dyDescent="0.25">
      <c r="A834">
        <v>5025</v>
      </c>
      <c r="B834" t="s">
        <v>423</v>
      </c>
      <c r="C834">
        <v>7</v>
      </c>
      <c r="D834" t="s">
        <v>472</v>
      </c>
      <c r="E834" t="s">
        <v>74</v>
      </c>
      <c r="F834">
        <v>5025</v>
      </c>
      <c r="G834">
        <v>5021</v>
      </c>
      <c r="H834">
        <v>7</v>
      </c>
      <c r="I834">
        <v>7</v>
      </c>
      <c r="J834">
        <v>0.42214366793632507</v>
      </c>
      <c r="K834">
        <v>33</v>
      </c>
      <c r="L834" t="s">
        <v>481</v>
      </c>
      <c r="M834" t="s">
        <v>483</v>
      </c>
      <c r="N834">
        <v>1.22</v>
      </c>
      <c r="O834">
        <v>5025</v>
      </c>
      <c r="P834">
        <v>7</v>
      </c>
      <c r="Q834" s="23">
        <f>LOG10(Table14[[#This Row],[IFNa2]])</f>
        <v>8.6359830674748214E-2</v>
      </c>
      <c r="R834">
        <v>7</v>
      </c>
      <c r="S834" s="23">
        <f>LOG10(Table14[[#This Row],[Viral Copy '#]])</f>
        <v>-0.37453972066515984</v>
      </c>
    </row>
    <row r="835" spans="1:19" x14ac:dyDescent="0.25">
      <c r="A835">
        <v>5025</v>
      </c>
      <c r="B835" t="s">
        <v>423</v>
      </c>
      <c r="C835">
        <v>32</v>
      </c>
      <c r="D835" t="s">
        <v>472</v>
      </c>
      <c r="E835" t="s">
        <v>74</v>
      </c>
      <c r="F835">
        <v>5025</v>
      </c>
      <c r="G835">
        <v>5021</v>
      </c>
      <c r="H835">
        <v>32</v>
      </c>
      <c r="I835">
        <v>28</v>
      </c>
      <c r="J835">
        <v>33.952083587646484</v>
      </c>
      <c r="K835">
        <v>33</v>
      </c>
      <c r="L835" t="s">
        <v>481</v>
      </c>
      <c r="M835" t="s">
        <v>483</v>
      </c>
      <c r="N835">
        <v>0.89</v>
      </c>
      <c r="O835">
        <v>5025</v>
      </c>
      <c r="P835">
        <v>32</v>
      </c>
      <c r="Q835" s="23">
        <f>LOG10(Table14[[#This Row],[IFNa2]])</f>
        <v>-5.0609993355087209E-2</v>
      </c>
      <c r="R835">
        <v>32</v>
      </c>
      <c r="S835" s="23">
        <f>LOG10(Table14[[#This Row],[Viral Copy '#]])</f>
        <v>1.5308664314250915</v>
      </c>
    </row>
    <row r="836" spans="1:19" x14ac:dyDescent="0.25">
      <c r="A836">
        <v>5025</v>
      </c>
      <c r="B836" t="s">
        <v>423</v>
      </c>
      <c r="C836">
        <v>3</v>
      </c>
      <c r="D836" t="s">
        <v>472</v>
      </c>
      <c r="E836" t="s">
        <v>74</v>
      </c>
      <c r="M836" t="s">
        <v>483</v>
      </c>
      <c r="N836">
        <v>0.89</v>
      </c>
      <c r="O836">
        <v>5025</v>
      </c>
      <c r="P836">
        <v>3</v>
      </c>
      <c r="Q836" s="23">
        <f>LOG10(Table14[[#This Row],[IFNa2]])</f>
        <v>-5.0609993355087209E-2</v>
      </c>
      <c r="S836" s="23" t="e">
        <f>LOG10(Table14[[#This Row],[Viral Copy '#]])</f>
        <v>#NUM!</v>
      </c>
    </row>
    <row r="837" spans="1:19" x14ac:dyDescent="0.25">
      <c r="A837">
        <v>5025</v>
      </c>
      <c r="B837" t="s">
        <v>423</v>
      </c>
      <c r="C837">
        <v>10</v>
      </c>
      <c r="D837" t="s">
        <v>472</v>
      </c>
      <c r="E837" t="s">
        <v>74</v>
      </c>
      <c r="M837" t="s">
        <v>483</v>
      </c>
      <c r="N837">
        <v>3.86</v>
      </c>
      <c r="O837">
        <v>5025</v>
      </c>
      <c r="P837">
        <v>10</v>
      </c>
      <c r="Q837" s="23">
        <f>LOG10(Table14[[#This Row],[IFNa2]])</f>
        <v>0.58658730467175491</v>
      </c>
      <c r="S837" s="23" t="e">
        <f>LOG10(Table14[[#This Row],[Viral Copy '#]])</f>
        <v>#NUM!</v>
      </c>
    </row>
    <row r="838" spans="1:19" x14ac:dyDescent="0.25">
      <c r="A838">
        <v>5025</v>
      </c>
      <c r="B838" t="s">
        <v>423</v>
      </c>
      <c r="C838">
        <v>14</v>
      </c>
      <c r="D838" t="s">
        <v>472</v>
      </c>
      <c r="E838" t="s">
        <v>74</v>
      </c>
      <c r="M838" t="s">
        <v>483</v>
      </c>
      <c r="N838">
        <v>1.3</v>
      </c>
      <c r="O838">
        <v>5025</v>
      </c>
      <c r="P838">
        <v>14</v>
      </c>
      <c r="Q838" s="23">
        <f>LOG10(Table14[[#This Row],[IFNa2]])</f>
        <v>0.11394335230683679</v>
      </c>
      <c r="S838" s="23" t="e">
        <f>LOG10(Table14[[#This Row],[Viral Copy '#]])</f>
        <v>#NUM!</v>
      </c>
    </row>
    <row r="839" spans="1:19" x14ac:dyDescent="0.25">
      <c r="A839">
        <v>5026</v>
      </c>
      <c r="B839" t="s">
        <v>450</v>
      </c>
      <c r="C839">
        <v>0</v>
      </c>
      <c r="D839" t="s">
        <v>472</v>
      </c>
      <c r="E839" t="s">
        <v>74</v>
      </c>
      <c r="N839">
        <v>0.89</v>
      </c>
      <c r="O839">
        <v>5026</v>
      </c>
      <c r="P839">
        <v>0</v>
      </c>
      <c r="Q839" s="23">
        <f>LOG10(Table14[[#This Row],[IFNa2]])</f>
        <v>-5.0609993355087209E-2</v>
      </c>
      <c r="S839" s="23" t="e">
        <f>LOG10(Table14[[#This Row],[Viral Copy '#]])</f>
        <v>#NUM!</v>
      </c>
    </row>
    <row r="840" spans="1:19" x14ac:dyDescent="0.25">
      <c r="A840">
        <v>5026</v>
      </c>
      <c r="B840" t="s">
        <v>450</v>
      </c>
      <c r="C840">
        <v>14</v>
      </c>
      <c r="D840" t="s">
        <v>472</v>
      </c>
      <c r="E840" t="s">
        <v>74</v>
      </c>
      <c r="N840">
        <v>0.89</v>
      </c>
      <c r="O840">
        <v>5026</v>
      </c>
      <c r="P840">
        <v>14</v>
      </c>
      <c r="Q840" s="23">
        <f>LOG10(Table14[[#This Row],[IFNa2]])</f>
        <v>-5.0609993355087209E-2</v>
      </c>
      <c r="S840" s="23" t="e">
        <f>LOG10(Table14[[#This Row],[Viral Copy '#]])</f>
        <v>#NUM!</v>
      </c>
    </row>
    <row r="841" spans="1:19" x14ac:dyDescent="0.25">
      <c r="A841">
        <v>5026</v>
      </c>
      <c r="B841" t="s">
        <v>450</v>
      </c>
      <c r="C841">
        <v>17</v>
      </c>
      <c r="D841" t="s">
        <v>472</v>
      </c>
      <c r="E841" t="s">
        <v>74</v>
      </c>
      <c r="N841">
        <v>0.89</v>
      </c>
      <c r="O841">
        <v>5026</v>
      </c>
      <c r="P841">
        <v>17</v>
      </c>
      <c r="Q841" s="23">
        <f>LOG10(Table14[[#This Row],[IFNa2]])</f>
        <v>-5.0609993355087209E-2</v>
      </c>
      <c r="S841" s="23" t="e">
        <f>LOG10(Table14[[#This Row],[Viral Copy '#]])</f>
        <v>#NUM!</v>
      </c>
    </row>
    <row r="842" spans="1:19" x14ac:dyDescent="0.25">
      <c r="A842">
        <v>5026</v>
      </c>
      <c r="B842" t="s">
        <v>450</v>
      </c>
      <c r="C842">
        <v>22</v>
      </c>
      <c r="D842" t="s">
        <v>472</v>
      </c>
      <c r="E842" t="s">
        <v>74</v>
      </c>
      <c r="N842">
        <v>4.8</v>
      </c>
      <c r="O842">
        <v>5026</v>
      </c>
      <c r="P842">
        <v>22</v>
      </c>
      <c r="Q842" s="23">
        <f>LOG10(Table14[[#This Row],[IFNa2]])</f>
        <v>0.68124123737558717</v>
      </c>
      <c r="S842" s="23" t="e">
        <f>LOG10(Table14[[#This Row],[Viral Copy '#]])</f>
        <v>#NUM!</v>
      </c>
    </row>
    <row r="843" spans="1:19" x14ac:dyDescent="0.25">
      <c r="A843">
        <v>5026</v>
      </c>
      <c r="B843" t="s">
        <v>450</v>
      </c>
      <c r="C843">
        <v>25</v>
      </c>
      <c r="D843" t="s">
        <v>472</v>
      </c>
      <c r="E843" t="s">
        <v>74</v>
      </c>
      <c r="N843">
        <v>6.03</v>
      </c>
      <c r="O843">
        <v>5026</v>
      </c>
      <c r="P843">
        <v>25</v>
      </c>
      <c r="Q843" s="23">
        <f>LOG10(Table14[[#This Row],[IFNa2]])</f>
        <v>0.78031731214015132</v>
      </c>
      <c r="S843" s="23" t="e">
        <f>LOG10(Table14[[#This Row],[Viral Copy '#]])</f>
        <v>#NUM!</v>
      </c>
    </row>
    <row r="844" spans="1:19" x14ac:dyDescent="0.25">
      <c r="A844">
        <v>5027</v>
      </c>
      <c r="B844" t="s">
        <v>424</v>
      </c>
      <c r="C844">
        <v>0</v>
      </c>
      <c r="D844" t="s">
        <v>472</v>
      </c>
      <c r="E844" t="s">
        <v>74</v>
      </c>
      <c r="N844">
        <v>0.89</v>
      </c>
      <c r="O844">
        <v>5027</v>
      </c>
      <c r="P844">
        <v>0</v>
      </c>
      <c r="Q844" s="23">
        <f>LOG10(Table14[[#This Row],[IFNa2]])</f>
        <v>-5.0609993355087209E-2</v>
      </c>
      <c r="S844" s="23" t="e">
        <f>LOG10(Table14[[#This Row],[Viral Copy '#]])</f>
        <v>#NUM!</v>
      </c>
    </row>
    <row r="845" spans="1:19" x14ac:dyDescent="0.25">
      <c r="A845">
        <v>5027</v>
      </c>
      <c r="B845" t="s">
        <v>424</v>
      </c>
      <c r="C845">
        <v>14</v>
      </c>
      <c r="D845" t="s">
        <v>472</v>
      </c>
      <c r="E845" t="s">
        <v>74</v>
      </c>
      <c r="N845">
        <v>1.66</v>
      </c>
      <c r="O845">
        <v>5027</v>
      </c>
      <c r="P845">
        <v>14</v>
      </c>
      <c r="Q845" s="23">
        <f>LOG10(Table14[[#This Row],[IFNa2]])</f>
        <v>0.22010808804005508</v>
      </c>
      <c r="S845" s="23" t="e">
        <f>LOG10(Table14[[#This Row],[Viral Copy '#]])</f>
        <v>#NUM!</v>
      </c>
    </row>
    <row r="846" spans="1:19" x14ac:dyDescent="0.25">
      <c r="A846">
        <v>5027</v>
      </c>
      <c r="B846" t="s">
        <v>424</v>
      </c>
      <c r="C846">
        <v>17</v>
      </c>
      <c r="D846" t="s">
        <v>472</v>
      </c>
      <c r="E846" t="s">
        <v>74</v>
      </c>
      <c r="N846">
        <v>0.89</v>
      </c>
      <c r="O846">
        <v>5027</v>
      </c>
      <c r="P846">
        <v>17</v>
      </c>
      <c r="Q846" s="23">
        <f>LOG10(Table14[[#This Row],[IFNa2]])</f>
        <v>-5.0609993355087209E-2</v>
      </c>
      <c r="S846" s="23" t="e">
        <f>LOG10(Table14[[#This Row],[Viral Copy '#]])</f>
        <v>#NUM!</v>
      </c>
    </row>
    <row r="847" spans="1:19" x14ac:dyDescent="0.25">
      <c r="A847">
        <v>5027</v>
      </c>
      <c r="B847" t="s">
        <v>424</v>
      </c>
      <c r="C847">
        <v>22</v>
      </c>
      <c r="D847" t="s">
        <v>472</v>
      </c>
      <c r="E847" t="s">
        <v>74</v>
      </c>
      <c r="N847">
        <v>1.66</v>
      </c>
      <c r="O847">
        <v>5027</v>
      </c>
      <c r="P847">
        <v>22</v>
      </c>
      <c r="Q847" s="23">
        <f>LOG10(Table14[[#This Row],[IFNa2]])</f>
        <v>0.22010808804005508</v>
      </c>
      <c r="S847" s="23" t="e">
        <f>LOG10(Table14[[#This Row],[Viral Copy '#]])</f>
        <v>#NUM!</v>
      </c>
    </row>
    <row r="848" spans="1:19" x14ac:dyDescent="0.25">
      <c r="A848">
        <v>5027</v>
      </c>
      <c r="B848" t="s">
        <v>424</v>
      </c>
      <c r="C848">
        <v>25</v>
      </c>
      <c r="D848" t="s">
        <v>472</v>
      </c>
      <c r="E848" t="s">
        <v>74</v>
      </c>
      <c r="N848">
        <v>1.57</v>
      </c>
      <c r="O848">
        <v>5027</v>
      </c>
      <c r="P848">
        <v>25</v>
      </c>
      <c r="Q848" s="23">
        <f>LOG10(Table14[[#This Row],[IFNa2]])</f>
        <v>0.19589965240923377</v>
      </c>
      <c r="S848" s="23" t="e">
        <f>LOG10(Table14[[#This Row],[Viral Copy '#]])</f>
        <v>#NUM!</v>
      </c>
    </row>
    <row r="849" spans="1:19" x14ac:dyDescent="0.25">
      <c r="A849">
        <v>5028</v>
      </c>
      <c r="B849" t="s">
        <v>425</v>
      </c>
      <c r="C849">
        <v>0</v>
      </c>
      <c r="D849" t="s">
        <v>472</v>
      </c>
      <c r="E849" t="s">
        <v>74</v>
      </c>
      <c r="F849">
        <v>5028</v>
      </c>
      <c r="G849">
        <v>5021</v>
      </c>
      <c r="H849">
        <v>0</v>
      </c>
      <c r="I849">
        <v>0</v>
      </c>
      <c r="J849">
        <v>1.2780086994171143</v>
      </c>
      <c r="K849">
        <v>1</v>
      </c>
      <c r="L849" t="s">
        <v>481</v>
      </c>
      <c r="M849" t="s">
        <v>483</v>
      </c>
      <c r="N849">
        <v>0.9</v>
      </c>
      <c r="O849">
        <v>5028</v>
      </c>
      <c r="P849">
        <v>0</v>
      </c>
      <c r="Q849" s="23">
        <f>LOG10(Table14[[#This Row],[IFNa2]])</f>
        <v>-4.5757490560675115E-2</v>
      </c>
      <c r="R849">
        <v>0</v>
      </c>
      <c r="S849" s="23">
        <f>LOG10(Table14[[#This Row],[Viral Copy '#]])</f>
        <v>0.10653381007902428</v>
      </c>
    </row>
    <row r="850" spans="1:19" x14ac:dyDescent="0.25">
      <c r="A850">
        <v>5028</v>
      </c>
      <c r="B850" t="s">
        <v>425</v>
      </c>
      <c r="C850">
        <v>3</v>
      </c>
      <c r="D850" t="s">
        <v>472</v>
      </c>
      <c r="E850" t="s">
        <v>74</v>
      </c>
      <c r="J850">
        <v>0</v>
      </c>
      <c r="M850" t="s">
        <v>483</v>
      </c>
      <c r="N850">
        <v>1.06</v>
      </c>
      <c r="O850">
        <v>5028</v>
      </c>
      <c r="P850">
        <v>3</v>
      </c>
      <c r="Q850" s="23">
        <f>LOG10(Table14[[#This Row],[IFNa2]])</f>
        <v>2.5305865264770262E-2</v>
      </c>
      <c r="S850" s="23">
        <v>0</v>
      </c>
    </row>
    <row r="851" spans="1:19" x14ac:dyDescent="0.25">
      <c r="A851">
        <v>5028</v>
      </c>
      <c r="B851" t="s">
        <v>425</v>
      </c>
      <c r="C851">
        <v>7</v>
      </c>
      <c r="D851" t="s">
        <v>472</v>
      </c>
      <c r="E851" t="s">
        <v>74</v>
      </c>
      <c r="J851">
        <v>0</v>
      </c>
      <c r="M851" t="s">
        <v>483</v>
      </c>
      <c r="N851">
        <v>1.75</v>
      </c>
      <c r="O851">
        <v>5028</v>
      </c>
      <c r="P851">
        <v>7</v>
      </c>
      <c r="Q851" s="23">
        <f>LOG10(Table14[[#This Row],[IFNa2]])</f>
        <v>0.24303804868629444</v>
      </c>
      <c r="S851" s="23">
        <v>0</v>
      </c>
    </row>
    <row r="852" spans="1:19" x14ac:dyDescent="0.25">
      <c r="A852">
        <v>5028</v>
      </c>
      <c r="B852" t="s">
        <v>425</v>
      </c>
      <c r="C852">
        <v>10</v>
      </c>
      <c r="D852" t="s">
        <v>472</v>
      </c>
      <c r="E852" t="s">
        <v>74</v>
      </c>
      <c r="J852">
        <v>0</v>
      </c>
      <c r="M852" t="s">
        <v>483</v>
      </c>
      <c r="N852">
        <v>3.19</v>
      </c>
      <c r="O852">
        <v>5028</v>
      </c>
      <c r="P852">
        <v>10</v>
      </c>
      <c r="Q852" s="23">
        <f>LOG10(Table14[[#This Row],[IFNa2]])</f>
        <v>0.50379068305718111</v>
      </c>
      <c r="S852" s="23">
        <v>0</v>
      </c>
    </row>
    <row r="853" spans="1:19" x14ac:dyDescent="0.25">
      <c r="A853">
        <v>5028</v>
      </c>
      <c r="B853" t="s">
        <v>425</v>
      </c>
      <c r="C853">
        <v>14</v>
      </c>
      <c r="D853" t="s">
        <v>472</v>
      </c>
      <c r="E853" t="s">
        <v>74</v>
      </c>
      <c r="J853">
        <v>0</v>
      </c>
      <c r="M853" t="s">
        <v>483</v>
      </c>
      <c r="N853">
        <v>5.29</v>
      </c>
      <c r="O853">
        <v>5028</v>
      </c>
      <c r="P853">
        <v>14</v>
      </c>
      <c r="Q853" s="23">
        <f>LOG10(Table14[[#This Row],[IFNa2]])</f>
        <v>0.72345567203518579</v>
      </c>
      <c r="S853" s="23">
        <v>0</v>
      </c>
    </row>
    <row r="854" spans="1:19" x14ac:dyDescent="0.25">
      <c r="A854">
        <v>5028</v>
      </c>
      <c r="B854" t="s">
        <v>425</v>
      </c>
      <c r="C854">
        <v>29</v>
      </c>
      <c r="D854" t="s">
        <v>472</v>
      </c>
      <c r="E854" t="s">
        <v>74</v>
      </c>
      <c r="J854">
        <v>0</v>
      </c>
      <c r="M854" t="s">
        <v>483</v>
      </c>
      <c r="N854">
        <v>0.89</v>
      </c>
      <c r="O854">
        <v>5028</v>
      </c>
      <c r="P854">
        <v>29</v>
      </c>
      <c r="Q854" s="23">
        <f>LOG10(Table14[[#This Row],[IFNa2]])</f>
        <v>-5.0609993355087209E-2</v>
      </c>
      <c r="S854" s="23">
        <v>0</v>
      </c>
    </row>
    <row r="855" spans="1:19" x14ac:dyDescent="0.25">
      <c r="A855">
        <v>5029</v>
      </c>
      <c r="B855" t="s">
        <v>451</v>
      </c>
      <c r="C855">
        <v>0</v>
      </c>
      <c r="D855" t="s">
        <v>472</v>
      </c>
      <c r="E855" t="s">
        <v>74</v>
      </c>
      <c r="F855">
        <v>5029</v>
      </c>
      <c r="H855">
        <v>0</v>
      </c>
      <c r="I855">
        <v>0</v>
      </c>
      <c r="J855">
        <v>1518.384521484375</v>
      </c>
      <c r="K855">
        <v>1</v>
      </c>
      <c r="L855" t="s">
        <v>481</v>
      </c>
      <c r="M855" t="s">
        <v>482</v>
      </c>
      <c r="N855">
        <v>0.89</v>
      </c>
      <c r="O855">
        <v>5029</v>
      </c>
      <c r="P855">
        <v>0</v>
      </c>
      <c r="Q855" s="23">
        <f>LOG10(Table14[[#This Row],[IFNa2]])</f>
        <v>-5.0609993355087209E-2</v>
      </c>
      <c r="R855">
        <v>0</v>
      </c>
      <c r="S855" s="23">
        <f>LOG10(Table14[[#This Row],[Viral Copy '#]])</f>
        <v>3.1813817678781415</v>
      </c>
    </row>
    <row r="856" spans="1:19" x14ac:dyDescent="0.25">
      <c r="A856">
        <v>5030</v>
      </c>
      <c r="B856" t="s">
        <v>426</v>
      </c>
      <c r="C856">
        <v>0</v>
      </c>
      <c r="D856" t="s">
        <v>472</v>
      </c>
      <c r="E856" t="s">
        <v>74</v>
      </c>
      <c r="N856">
        <v>0.89</v>
      </c>
      <c r="O856">
        <v>5030</v>
      </c>
      <c r="P856">
        <v>0</v>
      </c>
      <c r="Q856" s="23">
        <f>LOG10(Table14[[#This Row],[IFNa2]])</f>
        <v>-5.0609993355087209E-2</v>
      </c>
      <c r="S856" s="23" t="e">
        <f>LOG10(Table14[[#This Row],[Viral Copy '#]])</f>
        <v>#NUM!</v>
      </c>
    </row>
    <row r="857" spans="1:19" x14ac:dyDescent="0.25">
      <c r="A857">
        <v>5031</v>
      </c>
      <c r="B857" t="s">
        <v>452</v>
      </c>
      <c r="C857">
        <v>0</v>
      </c>
      <c r="D857" t="s">
        <v>472</v>
      </c>
      <c r="E857" t="s">
        <v>74</v>
      </c>
      <c r="F857">
        <v>5031</v>
      </c>
      <c r="H857">
        <v>0</v>
      </c>
      <c r="I857">
        <v>0</v>
      </c>
      <c r="J857">
        <v>41185.78515625</v>
      </c>
      <c r="K857">
        <v>4</v>
      </c>
      <c r="L857" t="s">
        <v>481</v>
      </c>
      <c r="M857" t="s">
        <v>482</v>
      </c>
      <c r="N857">
        <v>29.74</v>
      </c>
      <c r="O857">
        <v>5031</v>
      </c>
      <c r="P857">
        <v>0</v>
      </c>
      <c r="Q857" s="23">
        <f>LOG10(Table14[[#This Row],[IFNa2]])</f>
        <v>1.4733409641859354</v>
      </c>
      <c r="R857">
        <v>0</v>
      </c>
      <c r="S857" s="23">
        <f>LOG10(Table14[[#This Row],[Viral Copy '#]])</f>
        <v>4.6147473496878346</v>
      </c>
    </row>
    <row r="858" spans="1:19" x14ac:dyDescent="0.25">
      <c r="A858">
        <v>5031</v>
      </c>
      <c r="B858" t="s">
        <v>452</v>
      </c>
      <c r="C858">
        <v>4</v>
      </c>
      <c r="D858" t="s">
        <v>472</v>
      </c>
      <c r="E858" t="s">
        <v>74</v>
      </c>
      <c r="F858">
        <v>5031</v>
      </c>
      <c r="H858">
        <v>3</v>
      </c>
      <c r="I858">
        <v>3</v>
      </c>
      <c r="J858">
        <v>115.89195251464844</v>
      </c>
      <c r="K858">
        <v>4</v>
      </c>
      <c r="L858" t="s">
        <v>481</v>
      </c>
      <c r="M858" t="s">
        <v>482</v>
      </c>
      <c r="N858">
        <v>42.63</v>
      </c>
      <c r="O858">
        <v>5031</v>
      </c>
      <c r="P858">
        <v>4</v>
      </c>
      <c r="Q858" s="23">
        <f>LOG10(Table14[[#This Row],[IFNa2]])</f>
        <v>1.6297153326471323</v>
      </c>
      <c r="R858">
        <v>3</v>
      </c>
      <c r="S858" s="23">
        <f>LOG10(Table14[[#This Row],[Viral Copy '#]])</f>
        <v>2.0640532797960081</v>
      </c>
    </row>
    <row r="859" spans="1:19" x14ac:dyDescent="0.25">
      <c r="A859">
        <v>5031</v>
      </c>
      <c r="B859" t="s">
        <v>452</v>
      </c>
      <c r="C859">
        <v>8</v>
      </c>
      <c r="D859" t="s">
        <v>472</v>
      </c>
      <c r="E859" t="s">
        <v>74</v>
      </c>
      <c r="J859">
        <v>0</v>
      </c>
      <c r="M859" t="s">
        <v>482</v>
      </c>
      <c r="N859">
        <v>0.89</v>
      </c>
      <c r="O859">
        <v>5031</v>
      </c>
      <c r="P859">
        <v>8</v>
      </c>
      <c r="Q859" s="23">
        <f>LOG10(Table14[[#This Row],[IFNa2]])</f>
        <v>-5.0609993355087209E-2</v>
      </c>
      <c r="S859" s="23">
        <v>0</v>
      </c>
    </row>
    <row r="860" spans="1:19" x14ac:dyDescent="0.25">
      <c r="A860">
        <v>5031</v>
      </c>
      <c r="B860" t="s">
        <v>452</v>
      </c>
      <c r="C860">
        <v>11</v>
      </c>
      <c r="D860" t="s">
        <v>472</v>
      </c>
      <c r="E860" t="s">
        <v>74</v>
      </c>
      <c r="J860">
        <v>0</v>
      </c>
      <c r="M860" t="s">
        <v>482</v>
      </c>
      <c r="N860">
        <v>0.89</v>
      </c>
      <c r="O860">
        <v>5031</v>
      </c>
      <c r="P860">
        <v>11</v>
      </c>
      <c r="Q860" s="23">
        <f>LOG10(Table14[[#This Row],[IFNa2]])</f>
        <v>-5.0609993355087209E-2</v>
      </c>
      <c r="S860" s="23">
        <v>0</v>
      </c>
    </row>
    <row r="861" spans="1:19" x14ac:dyDescent="0.25">
      <c r="A861">
        <v>5031</v>
      </c>
      <c r="B861" t="s">
        <v>452</v>
      </c>
      <c r="C861">
        <v>22</v>
      </c>
      <c r="D861" t="s">
        <v>472</v>
      </c>
      <c r="E861" t="s">
        <v>74</v>
      </c>
      <c r="J861">
        <v>0</v>
      </c>
      <c r="M861" t="s">
        <v>482</v>
      </c>
      <c r="N861">
        <v>0.89</v>
      </c>
      <c r="O861">
        <v>5031</v>
      </c>
      <c r="P861">
        <v>22</v>
      </c>
      <c r="Q861" s="23">
        <f>LOG10(Table14[[#This Row],[IFNa2]])</f>
        <v>-5.0609993355087209E-2</v>
      </c>
      <c r="S861" s="23">
        <v>0</v>
      </c>
    </row>
    <row r="862" spans="1:19" x14ac:dyDescent="0.25">
      <c r="A862">
        <v>5032</v>
      </c>
      <c r="B862" t="s">
        <v>427</v>
      </c>
      <c r="C862">
        <v>0</v>
      </c>
      <c r="D862" t="s">
        <v>472</v>
      </c>
      <c r="E862" t="s">
        <v>74</v>
      </c>
      <c r="F862">
        <v>5032</v>
      </c>
      <c r="G862">
        <v>5031</v>
      </c>
      <c r="H862">
        <v>8</v>
      </c>
      <c r="I862">
        <v>7</v>
      </c>
      <c r="J862">
        <v>1.2603088617324829</v>
      </c>
      <c r="K862">
        <v>1</v>
      </c>
      <c r="L862" t="s">
        <v>481</v>
      </c>
      <c r="M862" t="s">
        <v>484</v>
      </c>
      <c r="N862">
        <v>1.57</v>
      </c>
      <c r="O862">
        <v>5032</v>
      </c>
      <c r="P862">
        <v>0</v>
      </c>
      <c r="Q862" s="23">
        <f>LOG10(Table14[[#This Row],[IFNa2]])</f>
        <v>0.19589965240923377</v>
      </c>
      <c r="R862">
        <v>8</v>
      </c>
      <c r="S862" s="23">
        <f>LOG10(Table14[[#This Row],[Viral Copy '#]])</f>
        <v>0.10047698996549134</v>
      </c>
    </row>
    <row r="863" spans="1:19" x14ac:dyDescent="0.25">
      <c r="A863">
        <v>5032</v>
      </c>
      <c r="B863" t="s">
        <v>427</v>
      </c>
      <c r="C863">
        <v>15</v>
      </c>
      <c r="D863" t="s">
        <v>472</v>
      </c>
      <c r="E863" t="s">
        <v>74</v>
      </c>
      <c r="J863">
        <v>0</v>
      </c>
      <c r="M863" t="s">
        <v>484</v>
      </c>
      <c r="N863">
        <v>0.89</v>
      </c>
      <c r="O863">
        <v>5032</v>
      </c>
      <c r="P863">
        <v>15</v>
      </c>
      <c r="Q863" s="23">
        <f>LOG10(Table14[[#This Row],[IFNa2]])</f>
        <v>-5.0609993355087209E-2</v>
      </c>
      <c r="S863" s="23">
        <v>0</v>
      </c>
    </row>
    <row r="864" spans="1:19" x14ac:dyDescent="0.25">
      <c r="A864">
        <v>5032</v>
      </c>
      <c r="B864" t="s">
        <v>427</v>
      </c>
      <c r="C864">
        <v>18</v>
      </c>
      <c r="D864" t="s">
        <v>472</v>
      </c>
      <c r="E864" t="s">
        <v>74</v>
      </c>
      <c r="J864">
        <v>0</v>
      </c>
      <c r="M864" t="s">
        <v>484</v>
      </c>
      <c r="N864">
        <v>0.89</v>
      </c>
      <c r="O864">
        <v>5032</v>
      </c>
      <c r="P864">
        <v>18</v>
      </c>
      <c r="Q864" s="23">
        <f>LOG10(Table14[[#This Row],[IFNa2]])</f>
        <v>-5.0609993355087209E-2</v>
      </c>
      <c r="S864" s="23">
        <v>0</v>
      </c>
    </row>
    <row r="865" spans="1:19" x14ac:dyDescent="0.25">
      <c r="A865">
        <v>5032</v>
      </c>
      <c r="B865" t="s">
        <v>427</v>
      </c>
      <c r="C865">
        <v>22</v>
      </c>
      <c r="D865" t="s">
        <v>472</v>
      </c>
      <c r="E865" t="s">
        <v>74</v>
      </c>
      <c r="J865">
        <v>0</v>
      </c>
      <c r="M865" t="s">
        <v>484</v>
      </c>
      <c r="N865">
        <v>0.89</v>
      </c>
      <c r="O865">
        <v>5032</v>
      </c>
      <c r="P865">
        <v>22</v>
      </c>
      <c r="Q865" s="23">
        <f>LOG10(Table14[[#This Row],[IFNa2]])</f>
        <v>-5.0609993355087209E-2</v>
      </c>
      <c r="S865" s="23">
        <v>0</v>
      </c>
    </row>
    <row r="866" spans="1:19" x14ac:dyDescent="0.25">
      <c r="A866">
        <v>5032</v>
      </c>
      <c r="B866" t="s">
        <v>427</v>
      </c>
      <c r="C866">
        <v>26</v>
      </c>
      <c r="D866" t="s">
        <v>472</v>
      </c>
      <c r="E866" t="s">
        <v>74</v>
      </c>
      <c r="J866">
        <v>0</v>
      </c>
      <c r="M866" t="s">
        <v>484</v>
      </c>
      <c r="N866">
        <v>0.89</v>
      </c>
      <c r="O866">
        <v>5032</v>
      </c>
      <c r="P866">
        <v>26</v>
      </c>
      <c r="Q866" s="23">
        <f>LOG10(Table14[[#This Row],[IFNa2]])</f>
        <v>-5.0609993355087209E-2</v>
      </c>
      <c r="S866" s="23">
        <v>0</v>
      </c>
    </row>
    <row r="867" spans="1:19" x14ac:dyDescent="0.25">
      <c r="A867">
        <v>5032</v>
      </c>
      <c r="B867" t="s">
        <v>427</v>
      </c>
      <c r="C867">
        <v>41</v>
      </c>
      <c r="D867" t="s">
        <v>472</v>
      </c>
      <c r="E867" t="s">
        <v>74</v>
      </c>
      <c r="J867">
        <v>0</v>
      </c>
      <c r="M867" t="s">
        <v>484</v>
      </c>
      <c r="N867">
        <v>0.89</v>
      </c>
      <c r="O867">
        <v>5032</v>
      </c>
      <c r="P867">
        <v>41</v>
      </c>
      <c r="Q867" s="23">
        <f>LOG10(Table14[[#This Row],[IFNa2]])</f>
        <v>-5.0609993355087209E-2</v>
      </c>
      <c r="S867" s="23">
        <v>0</v>
      </c>
    </row>
    <row r="868" spans="1:19" x14ac:dyDescent="0.25">
      <c r="A868">
        <v>5033</v>
      </c>
      <c r="B868" t="s">
        <v>428</v>
      </c>
      <c r="C868">
        <v>0</v>
      </c>
      <c r="D868" t="s">
        <v>472</v>
      </c>
      <c r="E868" t="s">
        <v>74</v>
      </c>
      <c r="N868">
        <v>2.97</v>
      </c>
      <c r="O868">
        <v>5033</v>
      </c>
      <c r="P868">
        <v>0</v>
      </c>
      <c r="Q868" s="23">
        <f>LOG10(Table14[[#This Row],[IFNa2]])</f>
        <v>0.47275644931721239</v>
      </c>
      <c r="S868" s="23"/>
    </row>
    <row r="869" spans="1:19" x14ac:dyDescent="0.25">
      <c r="A869">
        <v>5033</v>
      </c>
      <c r="B869" t="s">
        <v>428</v>
      </c>
      <c r="C869">
        <v>15</v>
      </c>
      <c r="D869" t="s">
        <v>472</v>
      </c>
      <c r="E869" t="s">
        <v>74</v>
      </c>
      <c r="N869">
        <v>0.89</v>
      </c>
      <c r="O869">
        <v>5033</v>
      </c>
      <c r="P869">
        <v>15</v>
      </c>
      <c r="Q869" s="23">
        <f>LOG10(Table14[[#This Row],[IFNa2]])</f>
        <v>-5.0609993355087209E-2</v>
      </c>
      <c r="S869" s="23" t="e">
        <f>LOG10(Table14[[#This Row],[Viral Copy '#]])</f>
        <v>#NUM!</v>
      </c>
    </row>
    <row r="870" spans="1:19" x14ac:dyDescent="0.25">
      <c r="A870">
        <v>5033</v>
      </c>
      <c r="B870" t="s">
        <v>428</v>
      </c>
      <c r="C870">
        <v>18</v>
      </c>
      <c r="D870" t="s">
        <v>472</v>
      </c>
      <c r="E870" t="s">
        <v>74</v>
      </c>
      <c r="N870">
        <v>2.14</v>
      </c>
      <c r="O870">
        <v>5033</v>
      </c>
      <c r="P870">
        <v>18</v>
      </c>
      <c r="Q870" s="23">
        <f>LOG10(Table14[[#This Row],[IFNa2]])</f>
        <v>0.33041377334919086</v>
      </c>
      <c r="S870" s="23" t="e">
        <f>LOG10(Table14[[#This Row],[Viral Copy '#]])</f>
        <v>#NUM!</v>
      </c>
    </row>
    <row r="871" spans="1:19" x14ac:dyDescent="0.25">
      <c r="A871">
        <v>5033</v>
      </c>
      <c r="B871" t="s">
        <v>428</v>
      </c>
      <c r="C871">
        <v>22</v>
      </c>
      <c r="D871" t="s">
        <v>472</v>
      </c>
      <c r="E871" t="s">
        <v>74</v>
      </c>
      <c r="N871">
        <v>0.89</v>
      </c>
      <c r="O871">
        <v>5033</v>
      </c>
      <c r="P871">
        <v>22</v>
      </c>
      <c r="Q871" s="23">
        <f>LOG10(Table14[[#This Row],[IFNa2]])</f>
        <v>-5.0609993355087209E-2</v>
      </c>
      <c r="S871" s="23" t="e">
        <f>LOG10(Table14[[#This Row],[Viral Copy '#]])</f>
        <v>#NUM!</v>
      </c>
    </row>
    <row r="872" spans="1:19" x14ac:dyDescent="0.25">
      <c r="A872">
        <v>5033</v>
      </c>
      <c r="B872" t="s">
        <v>428</v>
      </c>
      <c r="C872">
        <v>26</v>
      </c>
      <c r="D872" t="s">
        <v>472</v>
      </c>
      <c r="E872" t="s">
        <v>74</v>
      </c>
      <c r="N872">
        <v>0.89</v>
      </c>
      <c r="O872">
        <v>5033</v>
      </c>
      <c r="P872">
        <v>26</v>
      </c>
      <c r="Q872" s="23">
        <f>LOG10(Table14[[#This Row],[IFNa2]])</f>
        <v>-5.0609993355087209E-2</v>
      </c>
      <c r="S872" s="23" t="e">
        <f>LOG10(Table14[[#This Row],[Viral Copy '#]])</f>
        <v>#NUM!</v>
      </c>
    </row>
    <row r="873" spans="1:19" x14ac:dyDescent="0.25">
      <c r="A873">
        <v>5033</v>
      </c>
      <c r="B873" t="s">
        <v>428</v>
      </c>
      <c r="C873">
        <v>41</v>
      </c>
      <c r="D873" t="s">
        <v>472</v>
      </c>
      <c r="E873" t="s">
        <v>74</v>
      </c>
      <c r="N873">
        <v>0.89</v>
      </c>
      <c r="O873">
        <v>5033</v>
      </c>
      <c r="P873">
        <v>41</v>
      </c>
      <c r="Q873" s="23">
        <f>LOG10(Table14[[#This Row],[IFNa2]])</f>
        <v>-5.0609993355087209E-2</v>
      </c>
      <c r="S873" s="23" t="e">
        <f>LOG10(Table14[[#This Row],[Viral Copy '#]])</f>
        <v>#NUM!</v>
      </c>
    </row>
    <row r="874" spans="1:19" x14ac:dyDescent="0.25">
      <c r="A874">
        <v>5034</v>
      </c>
      <c r="B874" t="s">
        <v>453</v>
      </c>
      <c r="C874">
        <v>0</v>
      </c>
      <c r="D874" t="s">
        <v>472</v>
      </c>
      <c r="E874" t="s">
        <v>74</v>
      </c>
      <c r="F874">
        <v>5034</v>
      </c>
      <c r="H874">
        <v>0</v>
      </c>
      <c r="I874">
        <v>0</v>
      </c>
      <c r="J874">
        <v>2473.807373046875</v>
      </c>
      <c r="K874">
        <v>4</v>
      </c>
      <c r="L874" t="s">
        <v>481</v>
      </c>
      <c r="M874" t="s">
        <v>482</v>
      </c>
      <c r="N874">
        <v>20.77</v>
      </c>
      <c r="O874">
        <v>5034</v>
      </c>
      <c r="P874">
        <v>0</v>
      </c>
      <c r="Q874" s="23">
        <f>LOG10(Table14[[#This Row],[IFNa2]])</f>
        <v>1.3174364965350991</v>
      </c>
      <c r="R874">
        <v>0</v>
      </c>
      <c r="S874" s="23">
        <f>LOG10(Table14[[#This Row],[Viral Copy '#]])</f>
        <v>3.3933658795777584</v>
      </c>
    </row>
    <row r="875" spans="1:19" x14ac:dyDescent="0.25">
      <c r="A875">
        <v>5034</v>
      </c>
      <c r="B875" t="s">
        <v>453</v>
      </c>
      <c r="C875">
        <v>3</v>
      </c>
      <c r="D875" t="s">
        <v>472</v>
      </c>
      <c r="E875" t="s">
        <v>74</v>
      </c>
      <c r="F875">
        <v>5034</v>
      </c>
      <c r="H875">
        <v>3</v>
      </c>
      <c r="I875">
        <v>3</v>
      </c>
      <c r="J875">
        <v>168.71731567382813</v>
      </c>
      <c r="K875">
        <v>4</v>
      </c>
      <c r="L875" t="s">
        <v>481</v>
      </c>
      <c r="M875" t="s">
        <v>482</v>
      </c>
      <c r="N875">
        <v>13.13</v>
      </c>
      <c r="O875">
        <v>5034</v>
      </c>
      <c r="P875">
        <v>3</v>
      </c>
      <c r="Q875" s="23">
        <f>LOG10(Table14[[#This Row],[IFNa2]])</f>
        <v>1.1182647260894794</v>
      </c>
      <c r="R875">
        <v>3</v>
      </c>
      <c r="S875" s="23">
        <f>LOG10(Table14[[#This Row],[Viral Copy '#]])</f>
        <v>2.2271596570744956</v>
      </c>
    </row>
    <row r="876" spans="1:19" x14ac:dyDescent="0.25">
      <c r="A876">
        <v>5034</v>
      </c>
      <c r="B876" t="s">
        <v>453</v>
      </c>
      <c r="C876">
        <v>7</v>
      </c>
      <c r="D876" t="s">
        <v>472</v>
      </c>
      <c r="E876" t="s">
        <v>74</v>
      </c>
      <c r="J876">
        <v>0</v>
      </c>
      <c r="M876" t="s">
        <v>482</v>
      </c>
      <c r="N876">
        <v>11.38</v>
      </c>
      <c r="O876">
        <v>5034</v>
      </c>
      <c r="P876">
        <v>7</v>
      </c>
      <c r="Q876" s="23">
        <f>LOG10(Table14[[#This Row],[IFNa2]])</f>
        <v>1.0561422620590524</v>
      </c>
      <c r="S876" s="23">
        <v>0</v>
      </c>
    </row>
    <row r="877" spans="1:19" x14ac:dyDescent="0.25">
      <c r="A877">
        <v>5034</v>
      </c>
      <c r="B877" t="s">
        <v>453</v>
      </c>
      <c r="C877">
        <v>10</v>
      </c>
      <c r="D877" t="s">
        <v>472</v>
      </c>
      <c r="E877" t="s">
        <v>74</v>
      </c>
      <c r="J877">
        <v>0</v>
      </c>
      <c r="M877" t="s">
        <v>482</v>
      </c>
      <c r="N877">
        <v>0.89</v>
      </c>
      <c r="O877">
        <v>5034</v>
      </c>
      <c r="P877">
        <v>10</v>
      </c>
      <c r="Q877" s="23">
        <f>LOG10(Table14[[#This Row],[IFNa2]])</f>
        <v>-5.0609993355087209E-2</v>
      </c>
      <c r="S877" s="23">
        <v>0</v>
      </c>
    </row>
    <row r="878" spans="1:19" x14ac:dyDescent="0.25">
      <c r="A878">
        <v>5035</v>
      </c>
      <c r="B878" t="s">
        <v>429</v>
      </c>
      <c r="C878">
        <v>0</v>
      </c>
      <c r="D878" t="s">
        <v>472</v>
      </c>
      <c r="E878" t="s">
        <v>74</v>
      </c>
      <c r="N878">
        <v>1.75</v>
      </c>
      <c r="O878">
        <v>5035</v>
      </c>
      <c r="P878">
        <v>0</v>
      </c>
      <c r="Q878" s="23">
        <f>LOG10(Table14[[#This Row],[IFNa2]])</f>
        <v>0.24303804868629444</v>
      </c>
      <c r="S878" s="23" t="e">
        <f>LOG10(Table14[[#This Row],[Viral Copy '#]])</f>
        <v>#NUM!</v>
      </c>
    </row>
    <row r="879" spans="1:19" x14ac:dyDescent="0.25">
      <c r="A879">
        <v>5035</v>
      </c>
      <c r="B879" t="s">
        <v>429</v>
      </c>
      <c r="C879">
        <v>31</v>
      </c>
      <c r="D879" t="s">
        <v>472</v>
      </c>
      <c r="E879" t="s">
        <v>74</v>
      </c>
      <c r="N879">
        <v>0.89</v>
      </c>
      <c r="O879">
        <v>5035</v>
      </c>
      <c r="P879">
        <v>31</v>
      </c>
      <c r="Q879" s="23">
        <f>LOG10(Table14[[#This Row],[IFNa2]])</f>
        <v>-5.0609993355087209E-2</v>
      </c>
      <c r="S879" s="23" t="e">
        <f>LOG10(Table14[[#This Row],[Viral Copy '#]])</f>
        <v>#NUM!</v>
      </c>
    </row>
    <row r="880" spans="1:19" x14ac:dyDescent="0.25">
      <c r="A880">
        <v>5036</v>
      </c>
      <c r="B880" t="s">
        <v>454</v>
      </c>
      <c r="C880">
        <v>0</v>
      </c>
      <c r="D880" t="s">
        <v>472</v>
      </c>
      <c r="E880" t="s">
        <v>74</v>
      </c>
      <c r="N880">
        <v>0.89</v>
      </c>
      <c r="O880">
        <v>5036</v>
      </c>
      <c r="P880">
        <v>0</v>
      </c>
      <c r="Q880" s="23">
        <f>LOG10(Table14[[#This Row],[IFNa2]])</f>
        <v>-5.0609993355087209E-2</v>
      </c>
      <c r="S880" s="23" t="e">
        <f>LOG10(Table14[[#This Row],[Viral Copy '#]])</f>
        <v>#NUM!</v>
      </c>
    </row>
    <row r="881" spans="1:19" x14ac:dyDescent="0.25">
      <c r="A881">
        <v>5036</v>
      </c>
      <c r="B881" t="s">
        <v>454</v>
      </c>
      <c r="C881">
        <v>31</v>
      </c>
      <c r="D881" t="s">
        <v>472</v>
      </c>
      <c r="E881" t="s">
        <v>74</v>
      </c>
      <c r="N881">
        <v>0.89</v>
      </c>
      <c r="O881">
        <v>5036</v>
      </c>
      <c r="P881">
        <v>31</v>
      </c>
      <c r="Q881" s="23">
        <f>LOG10(Table14[[#This Row],[IFNa2]])</f>
        <v>-5.0609993355087209E-2</v>
      </c>
      <c r="S881" s="23" t="e">
        <f>LOG10(Table14[[#This Row],[Viral Copy '#]])</f>
        <v>#NUM!</v>
      </c>
    </row>
    <row r="882" spans="1:19" x14ac:dyDescent="0.25">
      <c r="A882">
        <v>5037</v>
      </c>
      <c r="B882" t="s">
        <v>455</v>
      </c>
      <c r="C882">
        <v>0</v>
      </c>
      <c r="D882" t="s">
        <v>472</v>
      </c>
      <c r="E882" t="s">
        <v>74</v>
      </c>
      <c r="N882">
        <v>0.89</v>
      </c>
      <c r="O882">
        <v>5037</v>
      </c>
      <c r="P882">
        <v>0</v>
      </c>
      <c r="Q882" s="23">
        <f>LOG10(Table14[[#This Row],[IFNa2]])</f>
        <v>-5.0609993355087209E-2</v>
      </c>
      <c r="S882" s="23" t="e">
        <f>LOG10(Table14[[#This Row],[Viral Copy '#]])</f>
        <v>#NUM!</v>
      </c>
    </row>
    <row r="883" spans="1:19" x14ac:dyDescent="0.25">
      <c r="A883">
        <v>5037</v>
      </c>
      <c r="B883" t="s">
        <v>455</v>
      </c>
      <c r="C883">
        <v>4</v>
      </c>
      <c r="D883" t="s">
        <v>472</v>
      </c>
      <c r="E883" t="s">
        <v>74</v>
      </c>
      <c r="N883">
        <v>4.45</v>
      </c>
      <c r="O883">
        <v>5037</v>
      </c>
      <c r="P883">
        <v>4</v>
      </c>
      <c r="Q883" s="23">
        <f>LOG10(Table14[[#This Row],[IFNa2]])</f>
        <v>0.64836001098093166</v>
      </c>
      <c r="S883" s="23" t="e">
        <f>LOG10(Table14[[#This Row],[Viral Copy '#]])</f>
        <v>#NUM!</v>
      </c>
    </row>
    <row r="884" spans="1:19" x14ac:dyDescent="0.25">
      <c r="A884">
        <v>5037</v>
      </c>
      <c r="B884" t="s">
        <v>455</v>
      </c>
      <c r="C884">
        <v>7</v>
      </c>
      <c r="D884" t="s">
        <v>472</v>
      </c>
      <c r="E884" t="s">
        <v>74</v>
      </c>
      <c r="N884">
        <v>13.54</v>
      </c>
      <c r="O884">
        <v>5037</v>
      </c>
      <c r="P884">
        <v>7</v>
      </c>
      <c r="Q884" s="23">
        <f>LOG10(Table14[[#This Row],[IFNa2]])</f>
        <v>1.1316186643491255</v>
      </c>
      <c r="S884" s="23" t="e">
        <f>LOG10(Table14[[#This Row],[Viral Copy '#]])</f>
        <v>#NUM!</v>
      </c>
    </row>
    <row r="885" spans="1:19" x14ac:dyDescent="0.25">
      <c r="A885">
        <v>5038</v>
      </c>
      <c r="B885" t="s">
        <v>430</v>
      </c>
      <c r="C885">
        <v>0</v>
      </c>
      <c r="D885" t="s">
        <v>472</v>
      </c>
      <c r="E885" t="s">
        <v>74</v>
      </c>
      <c r="N885">
        <v>0.89</v>
      </c>
      <c r="O885">
        <v>5038</v>
      </c>
      <c r="P885">
        <v>0</v>
      </c>
      <c r="Q885" s="23">
        <f>LOG10(Table14[[#This Row],[IFNa2]])</f>
        <v>-5.0609993355087209E-2</v>
      </c>
      <c r="S885" s="23" t="e">
        <f>LOG10(Table14[[#This Row],[Viral Copy '#]])</f>
        <v>#NUM!</v>
      </c>
    </row>
    <row r="886" spans="1:19" x14ac:dyDescent="0.25">
      <c r="A886">
        <v>5039</v>
      </c>
      <c r="B886" t="s">
        <v>431</v>
      </c>
      <c r="C886">
        <v>0</v>
      </c>
      <c r="D886" t="s">
        <v>472</v>
      </c>
      <c r="E886" t="s">
        <v>74</v>
      </c>
      <c r="F886">
        <v>5039</v>
      </c>
      <c r="H886">
        <v>0</v>
      </c>
      <c r="I886">
        <v>0</v>
      </c>
      <c r="J886">
        <v>29.825809478759766</v>
      </c>
      <c r="K886">
        <v>1</v>
      </c>
      <c r="L886" t="s">
        <v>481</v>
      </c>
      <c r="M886" t="s">
        <v>482</v>
      </c>
      <c r="N886">
        <v>0.89</v>
      </c>
      <c r="O886">
        <v>5039</v>
      </c>
      <c r="P886">
        <v>0</v>
      </c>
      <c r="Q886" s="23">
        <f>LOG10(Table14[[#This Row],[IFNa2]])</f>
        <v>-5.0609993355087209E-2</v>
      </c>
      <c r="R886">
        <v>0</v>
      </c>
      <c r="S886" s="23">
        <f>LOG10(Table14[[#This Row],[Viral Copy '#]])</f>
        <v>1.4745922393461663</v>
      </c>
    </row>
    <row r="887" spans="1:19" x14ac:dyDescent="0.25">
      <c r="A887">
        <v>5039</v>
      </c>
      <c r="B887" t="s">
        <v>431</v>
      </c>
      <c r="C887">
        <v>4</v>
      </c>
      <c r="D887" t="s">
        <v>472</v>
      </c>
      <c r="E887" t="s">
        <v>74</v>
      </c>
      <c r="J887">
        <v>0</v>
      </c>
      <c r="M887" t="s">
        <v>482</v>
      </c>
      <c r="N887">
        <v>0.89</v>
      </c>
      <c r="O887">
        <v>5039</v>
      </c>
      <c r="P887">
        <v>4</v>
      </c>
      <c r="Q887" s="23">
        <f>LOG10(Table14[[#This Row],[IFNa2]])</f>
        <v>-5.0609993355087209E-2</v>
      </c>
      <c r="S887" s="23">
        <v>0</v>
      </c>
    </row>
    <row r="888" spans="1:19" x14ac:dyDescent="0.25">
      <c r="A888">
        <v>5039</v>
      </c>
      <c r="B888" t="s">
        <v>431</v>
      </c>
      <c r="C888">
        <v>7</v>
      </c>
      <c r="D888" t="s">
        <v>472</v>
      </c>
      <c r="E888" t="s">
        <v>74</v>
      </c>
      <c r="J888">
        <v>0</v>
      </c>
      <c r="M888" t="s">
        <v>482</v>
      </c>
      <c r="N888">
        <v>0.89</v>
      </c>
      <c r="O888">
        <v>5039</v>
      </c>
      <c r="P888">
        <v>7</v>
      </c>
      <c r="Q888" s="23">
        <f>LOG10(Table14[[#This Row],[IFNa2]])</f>
        <v>-5.0609993355087209E-2</v>
      </c>
      <c r="S888" s="23">
        <v>0</v>
      </c>
    </row>
    <row r="889" spans="1:19" x14ac:dyDescent="0.25">
      <c r="A889">
        <v>5039</v>
      </c>
      <c r="B889" t="s">
        <v>431</v>
      </c>
      <c r="C889">
        <v>11</v>
      </c>
      <c r="D889" t="s">
        <v>472</v>
      </c>
      <c r="E889" t="s">
        <v>74</v>
      </c>
      <c r="J889">
        <v>0</v>
      </c>
      <c r="M889" t="s">
        <v>482</v>
      </c>
      <c r="N889">
        <v>0.89</v>
      </c>
      <c r="O889">
        <v>5039</v>
      </c>
      <c r="P889">
        <v>11</v>
      </c>
      <c r="Q889" s="23">
        <f>LOG10(Table14[[#This Row],[IFNa2]])</f>
        <v>-5.0609993355087209E-2</v>
      </c>
      <c r="S889" s="23">
        <v>0</v>
      </c>
    </row>
    <row r="890" spans="1:19" x14ac:dyDescent="0.25">
      <c r="A890">
        <v>5040</v>
      </c>
      <c r="B890" t="s">
        <v>432</v>
      </c>
      <c r="C890">
        <v>0</v>
      </c>
      <c r="D890" t="s">
        <v>472</v>
      </c>
      <c r="E890" t="s">
        <v>74</v>
      </c>
      <c r="F890">
        <v>5040</v>
      </c>
      <c r="G890">
        <v>5039</v>
      </c>
      <c r="H890">
        <v>0</v>
      </c>
      <c r="I890">
        <v>0</v>
      </c>
      <c r="J890">
        <v>4.751429557800293</v>
      </c>
      <c r="K890">
        <v>1</v>
      </c>
      <c r="L890" t="s">
        <v>481</v>
      </c>
      <c r="M890" t="s">
        <v>483</v>
      </c>
      <c r="N890">
        <v>0.89</v>
      </c>
      <c r="O890">
        <v>5040</v>
      </c>
      <c r="P890">
        <v>0</v>
      </c>
      <c r="Q890" s="23">
        <f>LOG10(Table14[[#This Row],[IFNa2]])</f>
        <v>-5.0609993355087209E-2</v>
      </c>
      <c r="R890">
        <v>0</v>
      </c>
      <c r="S890" s="23">
        <f>LOG10(Table14[[#This Row],[Viral Copy '#]])</f>
        <v>0.67682429502649732</v>
      </c>
    </row>
    <row r="891" spans="1:19" x14ac:dyDescent="0.25">
      <c r="A891">
        <v>5040</v>
      </c>
      <c r="B891" t="s">
        <v>432</v>
      </c>
      <c r="C891">
        <v>4</v>
      </c>
      <c r="D891" t="s">
        <v>472</v>
      </c>
      <c r="E891" t="s">
        <v>74</v>
      </c>
      <c r="J891">
        <v>0</v>
      </c>
      <c r="M891" t="s">
        <v>483</v>
      </c>
      <c r="N891">
        <v>0.89</v>
      </c>
      <c r="O891">
        <v>5040</v>
      </c>
      <c r="P891">
        <v>4</v>
      </c>
      <c r="Q891" s="23">
        <f>LOG10(Table14[[#This Row],[IFNa2]])</f>
        <v>-5.0609993355087209E-2</v>
      </c>
      <c r="S891" s="23">
        <v>0</v>
      </c>
    </row>
    <row r="892" spans="1:19" x14ac:dyDescent="0.25">
      <c r="A892">
        <v>5040</v>
      </c>
      <c r="B892" t="s">
        <v>432</v>
      </c>
      <c r="C892">
        <v>8</v>
      </c>
      <c r="D892" t="s">
        <v>472</v>
      </c>
      <c r="E892" t="s">
        <v>74</v>
      </c>
      <c r="J892">
        <v>0</v>
      </c>
      <c r="M892" t="s">
        <v>483</v>
      </c>
      <c r="N892">
        <v>0.89</v>
      </c>
      <c r="O892">
        <v>5040</v>
      </c>
      <c r="P892">
        <v>8</v>
      </c>
      <c r="Q892" s="23">
        <f>LOG10(Table14[[#This Row],[IFNa2]])</f>
        <v>-5.0609993355087209E-2</v>
      </c>
      <c r="S892" s="23">
        <v>0</v>
      </c>
    </row>
    <row r="893" spans="1:19" x14ac:dyDescent="0.25">
      <c r="A893">
        <v>5041</v>
      </c>
      <c r="B893" t="s">
        <v>433</v>
      </c>
      <c r="C893">
        <v>0</v>
      </c>
      <c r="D893" t="s">
        <v>472</v>
      </c>
      <c r="E893" t="s">
        <v>74</v>
      </c>
      <c r="N893">
        <v>0.89</v>
      </c>
      <c r="O893">
        <v>5041</v>
      </c>
      <c r="P893">
        <v>0</v>
      </c>
      <c r="Q893" s="23">
        <f>LOG10(Table14[[#This Row],[IFNa2]])</f>
        <v>-5.0609993355087209E-2</v>
      </c>
      <c r="S893" s="23" t="e">
        <f>LOG10(Table14[[#This Row],[Viral Copy '#]])</f>
        <v>#NUM!</v>
      </c>
    </row>
    <row r="894" spans="1:19" x14ac:dyDescent="0.25">
      <c r="A894">
        <v>5042</v>
      </c>
      <c r="B894" t="s">
        <v>456</v>
      </c>
      <c r="C894">
        <v>0</v>
      </c>
      <c r="D894" t="s">
        <v>472</v>
      </c>
      <c r="E894" t="s">
        <v>74</v>
      </c>
      <c r="F894">
        <v>5042</v>
      </c>
      <c r="H894">
        <v>0</v>
      </c>
      <c r="I894">
        <v>0</v>
      </c>
      <c r="J894">
        <v>30302.916015625</v>
      </c>
      <c r="K894">
        <v>1</v>
      </c>
      <c r="L894" t="s">
        <v>481</v>
      </c>
      <c r="M894" t="s">
        <v>482</v>
      </c>
      <c r="N894">
        <v>0.89</v>
      </c>
      <c r="O894">
        <v>5042</v>
      </c>
      <c r="P894">
        <v>0</v>
      </c>
      <c r="Q894" s="23">
        <f>LOG10(Table14[[#This Row],[IFNa2]])</f>
        <v>-5.0609993355087209E-2</v>
      </c>
      <c r="R894">
        <v>0</v>
      </c>
      <c r="S894" s="23">
        <f>LOG10(Table14[[#This Row],[Viral Copy '#]])</f>
        <v>4.4814844221841712</v>
      </c>
    </row>
    <row r="895" spans="1:19" x14ac:dyDescent="0.25">
      <c r="A895">
        <v>5043</v>
      </c>
      <c r="B895" t="s">
        <v>434</v>
      </c>
      <c r="C895">
        <v>0</v>
      </c>
      <c r="D895" t="s">
        <v>472</v>
      </c>
      <c r="E895" t="s">
        <v>74</v>
      </c>
      <c r="N895">
        <v>0.89</v>
      </c>
      <c r="O895">
        <v>5043</v>
      </c>
      <c r="P895">
        <v>0</v>
      </c>
      <c r="Q895" s="23">
        <f>LOG10(Table14[[#This Row],[IFNa2]])</f>
        <v>-5.0609993355087209E-2</v>
      </c>
      <c r="S895" s="23" t="e">
        <f>LOG10(Table14[[#This Row],[Viral Copy '#]])</f>
        <v>#NUM!</v>
      </c>
    </row>
    <row r="896" spans="1:19" x14ac:dyDescent="0.25">
      <c r="A896">
        <v>5044</v>
      </c>
      <c r="B896" t="s">
        <v>457</v>
      </c>
      <c r="C896">
        <v>0</v>
      </c>
      <c r="D896" t="s">
        <v>472</v>
      </c>
      <c r="E896" t="s">
        <v>74</v>
      </c>
      <c r="N896">
        <v>19.27</v>
      </c>
      <c r="O896">
        <v>5044</v>
      </c>
      <c r="P896">
        <v>0</v>
      </c>
      <c r="Q896" s="23">
        <f>LOG10(Table14[[#This Row],[IFNa2]])</f>
        <v>1.284881714655453</v>
      </c>
      <c r="S896" s="23" t="e">
        <f>LOG10(Table14[[#This Row],[Viral Copy '#]])</f>
        <v>#NUM!</v>
      </c>
    </row>
    <row r="897" spans="1:19" x14ac:dyDescent="0.25">
      <c r="A897">
        <v>5045</v>
      </c>
      <c r="B897" t="s">
        <v>458</v>
      </c>
      <c r="C897">
        <v>0</v>
      </c>
      <c r="D897" t="s">
        <v>472</v>
      </c>
      <c r="E897" t="s">
        <v>74</v>
      </c>
      <c r="N897">
        <v>0.89</v>
      </c>
      <c r="O897">
        <v>5045</v>
      </c>
      <c r="P897">
        <v>0</v>
      </c>
      <c r="Q897" s="23">
        <f>LOG10(Table14[[#This Row],[IFNa2]])</f>
        <v>-5.0609993355087209E-2</v>
      </c>
      <c r="S897" s="23" t="e">
        <f>LOG10(Table14[[#This Row],[Viral Copy '#]])</f>
        <v>#NUM!</v>
      </c>
    </row>
    <row r="898" spans="1:19" x14ac:dyDescent="0.25">
      <c r="A898">
        <v>5046</v>
      </c>
      <c r="B898" t="s">
        <v>435</v>
      </c>
      <c r="C898">
        <v>0</v>
      </c>
      <c r="D898" t="s">
        <v>472</v>
      </c>
      <c r="E898" t="s">
        <v>74</v>
      </c>
      <c r="N898">
        <v>0.89</v>
      </c>
      <c r="O898">
        <v>5046</v>
      </c>
      <c r="P898">
        <v>0</v>
      </c>
      <c r="Q898" s="23">
        <f>LOG10(Table14[[#This Row],[IFNa2]])</f>
        <v>-5.0609993355087209E-2</v>
      </c>
      <c r="S898" s="23" t="e">
        <f>LOG10(Table14[[#This Row],[Viral Copy '#]])</f>
        <v>#NUM!</v>
      </c>
    </row>
    <row r="899" spans="1:19" x14ac:dyDescent="0.25">
      <c r="A899">
        <v>5047</v>
      </c>
      <c r="B899" t="s">
        <v>459</v>
      </c>
      <c r="C899">
        <v>0</v>
      </c>
      <c r="D899" t="s">
        <v>472</v>
      </c>
      <c r="E899" t="s">
        <v>74</v>
      </c>
      <c r="N899">
        <v>2.5499999999999998</v>
      </c>
      <c r="O899">
        <v>5047</v>
      </c>
      <c r="P899">
        <v>0</v>
      </c>
      <c r="Q899" s="23">
        <f>LOG10(Table14[[#This Row],[IFNa2]])</f>
        <v>0.40654018043395512</v>
      </c>
      <c r="S899" s="23" t="e">
        <f>LOG10(Table14[[#This Row],[Viral Copy '#]])</f>
        <v>#NUM!</v>
      </c>
    </row>
    <row r="900" spans="1:19" x14ac:dyDescent="0.25">
      <c r="A900">
        <v>5048</v>
      </c>
      <c r="B900" t="s">
        <v>460</v>
      </c>
      <c r="C900">
        <v>0</v>
      </c>
      <c r="D900" t="s">
        <v>472</v>
      </c>
      <c r="E900" t="s">
        <v>74</v>
      </c>
      <c r="N900">
        <v>19.68</v>
      </c>
      <c r="O900">
        <v>5048</v>
      </c>
      <c r="P900">
        <v>0</v>
      </c>
      <c r="Q900" s="23">
        <f>LOG10(Table14[[#This Row],[IFNa2]])</f>
        <v>1.2940250940953226</v>
      </c>
      <c r="S900" s="23" t="e">
        <f>LOG10(Table14[[#This Row],[Viral Copy '#]])</f>
        <v>#NUM!</v>
      </c>
    </row>
    <row r="901" spans="1:19" x14ac:dyDescent="0.25">
      <c r="A901">
        <v>5049</v>
      </c>
      <c r="B901" t="s">
        <v>436</v>
      </c>
      <c r="C901">
        <v>0</v>
      </c>
      <c r="D901" t="s">
        <v>472</v>
      </c>
      <c r="E901" t="s">
        <v>74</v>
      </c>
      <c r="N901">
        <v>0.89</v>
      </c>
      <c r="O901">
        <v>5049</v>
      </c>
      <c r="P901">
        <v>0</v>
      </c>
      <c r="Q901" s="23">
        <f>LOG10(Table14[[#This Row],[IFNa2]])</f>
        <v>-5.0609993355087209E-2</v>
      </c>
      <c r="S901" s="23" t="e">
        <f>LOG10(Table14[[#This Row],[Viral Copy '#]])</f>
        <v>#NUM!</v>
      </c>
    </row>
    <row r="902" spans="1:19" x14ac:dyDescent="0.25">
      <c r="A902">
        <v>5050</v>
      </c>
      <c r="B902" t="s">
        <v>461</v>
      </c>
      <c r="C902">
        <v>0</v>
      </c>
      <c r="D902" t="s">
        <v>472</v>
      </c>
      <c r="E902" t="s">
        <v>74</v>
      </c>
      <c r="N902">
        <v>3.19</v>
      </c>
      <c r="O902">
        <v>5050</v>
      </c>
      <c r="P902">
        <v>0</v>
      </c>
      <c r="Q902" s="23">
        <f>LOG10(Table14[[#This Row],[IFNa2]])</f>
        <v>0.50379068305718111</v>
      </c>
      <c r="S902" s="23" t="e">
        <f>LOG10(Table14[[#This Row],[Viral Copy '#]])</f>
        <v>#NUM!</v>
      </c>
    </row>
    <row r="903" spans="1:19" x14ac:dyDescent="0.25">
      <c r="A903">
        <v>5051</v>
      </c>
      <c r="B903" t="s">
        <v>462</v>
      </c>
      <c r="C903">
        <v>0</v>
      </c>
      <c r="D903" t="s">
        <v>472</v>
      </c>
      <c r="E903" t="s">
        <v>74</v>
      </c>
      <c r="N903">
        <v>0.89</v>
      </c>
      <c r="O903">
        <v>5051</v>
      </c>
      <c r="P903">
        <v>0</v>
      </c>
      <c r="Q903" s="23">
        <f>LOG10(Table14[[#This Row],[IFNa2]])</f>
        <v>-5.0609993355087209E-2</v>
      </c>
      <c r="S903" s="23" t="e">
        <f>LOG10(Table14[[#This Row],[Viral Copy '#]])</f>
        <v>#NUM!</v>
      </c>
    </row>
    <row r="904" spans="1:19" x14ac:dyDescent="0.25">
      <c r="A904">
        <v>5052</v>
      </c>
      <c r="B904" t="s">
        <v>437</v>
      </c>
      <c r="C904">
        <v>0</v>
      </c>
      <c r="D904" t="s">
        <v>472</v>
      </c>
      <c r="E904" t="s">
        <v>74</v>
      </c>
      <c r="N904">
        <v>0.89</v>
      </c>
      <c r="O904">
        <v>5052</v>
      </c>
      <c r="P904">
        <v>0</v>
      </c>
      <c r="Q904" s="23">
        <f>LOG10(Table14[[#This Row],[IFNa2]])</f>
        <v>-5.0609993355087209E-2</v>
      </c>
      <c r="S904" s="23" t="e">
        <f>LOG10(Table14[[#This Row],[Viral Copy '#]])</f>
        <v>#NUM!</v>
      </c>
    </row>
    <row r="905" spans="1:19" x14ac:dyDescent="0.25">
      <c r="A905">
        <v>5053</v>
      </c>
      <c r="B905" t="s">
        <v>463</v>
      </c>
      <c r="C905">
        <v>0</v>
      </c>
      <c r="D905" t="s">
        <v>472</v>
      </c>
      <c r="E905" t="s">
        <v>74</v>
      </c>
      <c r="N905">
        <v>4.33</v>
      </c>
      <c r="O905">
        <v>5053</v>
      </c>
      <c r="P905">
        <v>0</v>
      </c>
      <c r="Q905" s="23">
        <f>LOG10(Table14[[#This Row],[IFNa2]])</f>
        <v>0.63648789635336545</v>
      </c>
      <c r="S905" s="23" t="e">
        <f>LOG10(Table14[[#This Row],[Viral Copy '#]])</f>
        <v>#NUM!</v>
      </c>
    </row>
    <row r="906" spans="1:19" x14ac:dyDescent="0.25">
      <c r="A906">
        <v>5054</v>
      </c>
      <c r="B906" t="s">
        <v>443</v>
      </c>
      <c r="C906">
        <v>0</v>
      </c>
      <c r="D906" t="s">
        <v>472</v>
      </c>
      <c r="E906" t="s">
        <v>74</v>
      </c>
      <c r="N906">
        <v>0.89</v>
      </c>
      <c r="O906">
        <v>5054</v>
      </c>
      <c r="P906">
        <v>0</v>
      </c>
      <c r="Q906" s="23">
        <f>LOG10(Table14[[#This Row],[IFNa2]])</f>
        <v>-5.0609993355087209E-2</v>
      </c>
      <c r="S906" s="23" t="e">
        <f>LOG10(Table14[[#This Row],[Viral Copy '#]])</f>
        <v>#NUM!</v>
      </c>
    </row>
    <row r="907" spans="1:19" x14ac:dyDescent="0.25">
      <c r="A907">
        <v>5055</v>
      </c>
      <c r="B907" t="s">
        <v>464</v>
      </c>
      <c r="C907">
        <v>4</v>
      </c>
      <c r="D907" t="s">
        <v>472</v>
      </c>
      <c r="E907" t="s">
        <v>74</v>
      </c>
      <c r="F907">
        <v>5055</v>
      </c>
      <c r="H907">
        <v>4</v>
      </c>
      <c r="I907">
        <v>3</v>
      </c>
      <c r="J907">
        <v>161.54452514648438</v>
      </c>
      <c r="K907">
        <v>1</v>
      </c>
      <c r="L907" t="s">
        <v>481</v>
      </c>
      <c r="M907" t="s">
        <v>482</v>
      </c>
      <c r="N907">
        <v>6.03</v>
      </c>
      <c r="O907">
        <v>5055</v>
      </c>
      <c r="P907">
        <v>4</v>
      </c>
      <c r="Q907" s="23">
        <f>LOG10(Table14[[#This Row],[IFNa2]])</f>
        <v>0.78031731214015132</v>
      </c>
      <c r="R907">
        <v>4</v>
      </c>
      <c r="S907" s="23">
        <f>LOG10(Table14[[#This Row],[Viral Copy '#]])</f>
        <v>2.2082922440685406</v>
      </c>
    </row>
    <row r="908" spans="1:19" x14ac:dyDescent="0.25">
      <c r="A908">
        <v>5055</v>
      </c>
      <c r="B908" t="s">
        <v>464</v>
      </c>
      <c r="C908">
        <v>0</v>
      </c>
      <c r="D908" t="s">
        <v>472</v>
      </c>
      <c r="E908" t="s">
        <v>74</v>
      </c>
      <c r="M908" t="s">
        <v>482</v>
      </c>
      <c r="N908">
        <v>9.64</v>
      </c>
      <c r="O908">
        <v>5055</v>
      </c>
      <c r="P908">
        <v>0</v>
      </c>
      <c r="Q908" s="23">
        <f>LOG10(Table14[[#This Row],[IFNa2]])</f>
        <v>0.98407703390283086</v>
      </c>
      <c r="S908" s="23" t="e">
        <f>LOG10(Table14[[#This Row],[Viral Copy '#]])</f>
        <v>#NUM!</v>
      </c>
    </row>
    <row r="909" spans="1:19" x14ac:dyDescent="0.25">
      <c r="A909">
        <v>5055</v>
      </c>
      <c r="B909" t="s">
        <v>464</v>
      </c>
      <c r="C909">
        <v>7</v>
      </c>
      <c r="D909" t="s">
        <v>472</v>
      </c>
      <c r="E909" t="s">
        <v>74</v>
      </c>
      <c r="M909" t="s">
        <v>482</v>
      </c>
      <c r="N909">
        <v>4.33</v>
      </c>
      <c r="O909">
        <v>5055</v>
      </c>
      <c r="P909">
        <v>7</v>
      </c>
      <c r="Q909" s="23">
        <f>LOG10(Table14[[#This Row],[IFNa2]])</f>
        <v>0.63648789635336545</v>
      </c>
      <c r="S909" s="23" t="e">
        <f>LOG10(Table14[[#This Row],[Viral Copy '#]])</f>
        <v>#NUM!</v>
      </c>
    </row>
    <row r="910" spans="1:19" x14ac:dyDescent="0.25">
      <c r="A910">
        <v>5055</v>
      </c>
      <c r="B910" t="s">
        <v>464</v>
      </c>
      <c r="C910">
        <v>11</v>
      </c>
      <c r="D910" t="s">
        <v>472</v>
      </c>
      <c r="E910" t="s">
        <v>74</v>
      </c>
      <c r="M910" t="s">
        <v>482</v>
      </c>
      <c r="N910">
        <v>5.66</v>
      </c>
      <c r="O910">
        <v>5055</v>
      </c>
      <c r="P910">
        <v>11</v>
      </c>
      <c r="Q910" s="23">
        <f>LOG10(Table14[[#This Row],[IFNa2]])</f>
        <v>0.75281643118827146</v>
      </c>
      <c r="S910" s="23" t="e">
        <f>LOG10(Table14[[#This Row],[Viral Copy '#]])</f>
        <v>#NUM!</v>
      </c>
    </row>
    <row r="911" spans="1:19" x14ac:dyDescent="0.25">
      <c r="A911">
        <v>5056</v>
      </c>
      <c r="B911" t="s">
        <v>438</v>
      </c>
      <c r="C911">
        <v>0</v>
      </c>
      <c r="D911" t="s">
        <v>472</v>
      </c>
      <c r="E911" t="s">
        <v>74</v>
      </c>
      <c r="N911">
        <v>0.89</v>
      </c>
      <c r="O911">
        <v>5056</v>
      </c>
      <c r="P911">
        <v>0</v>
      </c>
      <c r="Q911" s="23">
        <f>LOG10(Table14[[#This Row],[IFNa2]])</f>
        <v>-5.0609993355087209E-2</v>
      </c>
      <c r="S911" s="23" t="e">
        <f>LOG10(Table14[[#This Row],[Viral Copy '#]])</f>
        <v>#NUM!</v>
      </c>
    </row>
    <row r="912" spans="1:19" x14ac:dyDescent="0.25">
      <c r="A912">
        <v>5057</v>
      </c>
      <c r="B912" t="s">
        <v>439</v>
      </c>
      <c r="C912">
        <v>0</v>
      </c>
      <c r="D912" t="s">
        <v>472</v>
      </c>
      <c r="E912" t="s">
        <v>74</v>
      </c>
      <c r="N912">
        <v>0.89</v>
      </c>
      <c r="O912">
        <v>5057</v>
      </c>
      <c r="P912">
        <v>0</v>
      </c>
      <c r="Q912" s="23">
        <f>LOG10(Table14[[#This Row],[IFNa2]])</f>
        <v>-5.0609993355087209E-2</v>
      </c>
      <c r="S912" s="23" t="e">
        <f>LOG10(Table14[[#This Row],[Viral Copy '#]])</f>
        <v>#NUM!</v>
      </c>
    </row>
    <row r="913" spans="1:19" x14ac:dyDescent="0.25">
      <c r="A913">
        <v>5058</v>
      </c>
      <c r="B913" t="s">
        <v>440</v>
      </c>
      <c r="C913">
        <v>0</v>
      </c>
      <c r="D913" t="s">
        <v>472</v>
      </c>
      <c r="E913" t="s">
        <v>74</v>
      </c>
      <c r="N913">
        <v>0.89</v>
      </c>
      <c r="O913">
        <v>5058</v>
      </c>
      <c r="P913">
        <v>0</v>
      </c>
      <c r="Q913" s="23">
        <f>LOG10(Table14[[#This Row],[IFNa2]])</f>
        <v>-5.0609993355087209E-2</v>
      </c>
      <c r="S913" s="23" t="e">
        <f>LOG10(Table14[[#This Row],[Viral Copy '#]])</f>
        <v>#NUM!</v>
      </c>
    </row>
    <row r="914" spans="1:19" x14ac:dyDescent="0.25">
      <c r="A914">
        <v>5059</v>
      </c>
      <c r="B914" t="s">
        <v>441</v>
      </c>
      <c r="C914">
        <v>0</v>
      </c>
      <c r="D914" t="s">
        <v>472</v>
      </c>
      <c r="E914" t="s">
        <v>74</v>
      </c>
      <c r="N914">
        <v>0.89</v>
      </c>
      <c r="O914">
        <v>5059</v>
      </c>
      <c r="P914">
        <v>0</v>
      </c>
      <c r="Q914" s="23">
        <f>LOG10(Table14[[#This Row],[IFNa2]])</f>
        <v>-5.0609993355087209E-2</v>
      </c>
      <c r="S914" s="23" t="e">
        <f>LOG10(Table14[[#This Row],[Viral Copy '#]])</f>
        <v>#NUM!</v>
      </c>
    </row>
    <row r="915" spans="1:19" x14ac:dyDescent="0.25">
      <c r="A915">
        <v>5060</v>
      </c>
      <c r="B915" t="s">
        <v>465</v>
      </c>
      <c r="C915">
        <v>0</v>
      </c>
      <c r="D915" t="s">
        <v>472</v>
      </c>
      <c r="E915" t="s">
        <v>74</v>
      </c>
      <c r="N915">
        <v>0.89</v>
      </c>
      <c r="O915">
        <v>5060</v>
      </c>
      <c r="P915">
        <v>0</v>
      </c>
      <c r="Q915" s="23">
        <f>LOG10(Table14[[#This Row],[IFNa2]])</f>
        <v>-5.0609993355087209E-2</v>
      </c>
      <c r="S915" s="23" t="e">
        <f>LOG10(Table14[[#This Row],[Viral Copy '#]])</f>
        <v>#NUM!</v>
      </c>
    </row>
    <row r="916" spans="1:19" x14ac:dyDescent="0.25">
      <c r="A916">
        <v>5061</v>
      </c>
      <c r="B916" t="s">
        <v>466</v>
      </c>
      <c r="C916">
        <v>0</v>
      </c>
      <c r="D916" t="s">
        <v>472</v>
      </c>
      <c r="E916" t="s">
        <v>74</v>
      </c>
      <c r="F916">
        <v>5061</v>
      </c>
      <c r="G916">
        <v>5055</v>
      </c>
      <c r="H916">
        <v>4</v>
      </c>
      <c r="I916">
        <v>3</v>
      </c>
      <c r="J916">
        <v>268.04067993164063</v>
      </c>
      <c r="K916">
        <v>1</v>
      </c>
      <c r="L916" t="s">
        <v>481</v>
      </c>
      <c r="M916" t="s">
        <v>484</v>
      </c>
      <c r="N916">
        <v>0.89</v>
      </c>
      <c r="O916">
        <v>5061</v>
      </c>
      <c r="P916">
        <v>0</v>
      </c>
      <c r="Q916" s="23">
        <f>LOG10(Table14[[#This Row],[IFNa2]])</f>
        <v>-5.0609993355087209E-2</v>
      </c>
      <c r="R916">
        <v>4</v>
      </c>
      <c r="S916" s="23">
        <f>LOG10(Table14[[#This Row],[Viral Copy '#]])</f>
        <v>2.4282007109284982</v>
      </c>
    </row>
    <row r="917" spans="1:19" x14ac:dyDescent="0.25">
      <c r="A917">
        <v>5061</v>
      </c>
      <c r="B917" t="s">
        <v>466</v>
      </c>
      <c r="C917">
        <v>11</v>
      </c>
      <c r="D917" t="s">
        <v>472</v>
      </c>
      <c r="E917" t="s">
        <v>74</v>
      </c>
      <c r="M917" t="s">
        <v>484</v>
      </c>
      <c r="N917">
        <v>1.06</v>
      </c>
      <c r="O917">
        <v>5061</v>
      </c>
      <c r="P917">
        <v>11</v>
      </c>
      <c r="Q917" s="23">
        <f>LOG10(Table14[[#This Row],[IFNa2]])</f>
        <v>2.5305865264770262E-2</v>
      </c>
      <c r="S917" s="23" t="e">
        <f>LOG10(Table14[[#This Row],[Viral Copy '#]])</f>
        <v>#NUM!</v>
      </c>
    </row>
    <row r="918" spans="1:19" x14ac:dyDescent="0.25">
      <c r="A918">
        <v>5061</v>
      </c>
      <c r="B918" t="s">
        <v>466</v>
      </c>
      <c r="C918">
        <v>18</v>
      </c>
      <c r="D918" t="s">
        <v>472</v>
      </c>
      <c r="E918" t="s">
        <v>74</v>
      </c>
      <c r="M918" t="s">
        <v>484</v>
      </c>
      <c r="N918">
        <v>0.89</v>
      </c>
      <c r="O918">
        <v>5061</v>
      </c>
      <c r="P918">
        <v>18</v>
      </c>
      <c r="Q918" s="23">
        <f>LOG10(Table14[[#This Row],[IFNa2]])</f>
        <v>-5.0609993355087209E-2</v>
      </c>
      <c r="S918" s="23" t="e">
        <f>LOG10(Table14[[#This Row],[Viral Copy '#]])</f>
        <v>#NUM!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7"/>
  <sheetViews>
    <sheetView topLeftCell="A114" zoomScale="110" zoomScaleNormal="110" workbookViewId="0">
      <selection activeCell="C134" sqref="C134"/>
    </sheetView>
  </sheetViews>
  <sheetFormatPr defaultColWidth="8.85546875" defaultRowHeight="15" x14ac:dyDescent="0.25"/>
  <cols>
    <col min="1" max="1" width="5.28515625" bestFit="1" customWidth="1"/>
    <col min="2" max="2" width="10.28515625" bestFit="1" customWidth="1"/>
    <col min="3" max="3" width="11.42578125" bestFit="1" customWidth="1"/>
    <col min="4" max="4" width="9.140625" bestFit="1" customWidth="1"/>
    <col min="5" max="5" width="13.7109375" bestFit="1" customWidth="1"/>
    <col min="6" max="6" width="6.28515625" bestFit="1" customWidth="1"/>
    <col min="7" max="7" width="14" bestFit="1" customWidth="1"/>
    <col min="8" max="8" width="12" bestFit="1" customWidth="1"/>
    <col min="9" max="9" width="13.28515625" bestFit="1" customWidth="1"/>
    <col min="10" max="10" width="12.85546875" bestFit="1" customWidth="1"/>
    <col min="11" max="11" width="27.28515625" bestFit="1" customWidth="1"/>
    <col min="12" max="12" width="27.140625" bestFit="1" customWidth="1"/>
    <col min="13" max="13" width="28.42578125" bestFit="1" customWidth="1"/>
    <col min="14" max="14" width="8.28515625" customWidth="1"/>
  </cols>
  <sheetData>
    <row r="1" spans="1:19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</v>
      </c>
      <c r="O1" t="s">
        <v>499</v>
      </c>
      <c r="P1" t="s">
        <v>500</v>
      </c>
      <c r="Q1" t="s">
        <v>498</v>
      </c>
      <c r="R1" t="s">
        <v>501</v>
      </c>
      <c r="S1" t="s">
        <v>502</v>
      </c>
    </row>
    <row r="2" spans="1:19" x14ac:dyDescent="0.25">
      <c r="A2">
        <v>1079</v>
      </c>
      <c r="B2" s="1" t="s">
        <v>185</v>
      </c>
      <c r="C2" s="2">
        <v>0</v>
      </c>
      <c r="D2" s="2" t="s">
        <v>468</v>
      </c>
      <c r="E2" s="1" t="s">
        <v>74</v>
      </c>
      <c r="M2" t="s">
        <v>484</v>
      </c>
      <c r="N2" s="2">
        <v>24.63</v>
      </c>
      <c r="O2">
        <v>1079</v>
      </c>
      <c r="P2" s="2">
        <v>0</v>
      </c>
      <c r="Q2">
        <f>LOG10(Table148[[#This Row],[IFNa2]])</f>
        <v>1.3914644118391033</v>
      </c>
      <c r="R2">
        <v>0</v>
      </c>
      <c r="S2">
        <v>0</v>
      </c>
    </row>
    <row r="3" spans="1:19" x14ac:dyDescent="0.25">
      <c r="A3">
        <v>1079</v>
      </c>
      <c r="B3" s="1" t="s">
        <v>185</v>
      </c>
      <c r="C3" s="2">
        <v>8</v>
      </c>
      <c r="D3" s="2" t="s">
        <v>468</v>
      </c>
      <c r="E3" s="1" t="s">
        <v>503</v>
      </c>
      <c r="F3">
        <v>1079</v>
      </c>
      <c r="G3">
        <v>1078</v>
      </c>
      <c r="H3">
        <v>8</v>
      </c>
      <c r="I3">
        <v>7</v>
      </c>
      <c r="J3">
        <v>53.515241622924805</v>
      </c>
      <c r="K3">
        <v>1</v>
      </c>
      <c r="L3" t="s">
        <v>481</v>
      </c>
      <c r="M3" t="s">
        <v>484</v>
      </c>
      <c r="N3" s="2"/>
      <c r="P3" s="2">
        <v>8</v>
      </c>
      <c r="Q3" s="23"/>
      <c r="R3">
        <v>8</v>
      </c>
      <c r="S3" s="23">
        <f>LOG10(Table148[[#This Row],[Viral Copy '#]])</f>
        <v>1.7284774906196647</v>
      </c>
    </row>
    <row r="4" spans="1:19" x14ac:dyDescent="0.25">
      <c r="A4">
        <v>1081</v>
      </c>
      <c r="B4" s="1" t="s">
        <v>187</v>
      </c>
      <c r="C4" s="2">
        <v>0</v>
      </c>
      <c r="D4" s="2" t="s">
        <v>468</v>
      </c>
      <c r="E4" s="1" t="s">
        <v>74</v>
      </c>
      <c r="M4" t="s">
        <v>484</v>
      </c>
      <c r="N4" s="2">
        <v>4.29</v>
      </c>
      <c r="O4">
        <v>1081</v>
      </c>
      <c r="P4" s="2">
        <v>0</v>
      </c>
      <c r="Q4" s="23">
        <f>LOG10(Table148[[#This Row],[IFNa2]])</f>
        <v>0.63245729218472424</v>
      </c>
      <c r="R4">
        <v>0</v>
      </c>
      <c r="S4" s="23">
        <v>0</v>
      </c>
    </row>
    <row r="5" spans="1:19" x14ac:dyDescent="0.25">
      <c r="A5">
        <v>1081</v>
      </c>
      <c r="B5" s="1" t="s">
        <v>187</v>
      </c>
      <c r="C5" s="2">
        <v>6</v>
      </c>
      <c r="D5" s="2" t="s">
        <v>468</v>
      </c>
      <c r="E5" s="1" t="s">
        <v>503</v>
      </c>
      <c r="F5">
        <v>1081</v>
      </c>
      <c r="G5">
        <v>1080</v>
      </c>
      <c r="H5">
        <v>6</v>
      </c>
      <c r="I5">
        <v>7</v>
      </c>
      <c r="J5">
        <v>1685.076416015625</v>
      </c>
      <c r="K5">
        <v>6</v>
      </c>
      <c r="L5" t="s">
        <v>481</v>
      </c>
      <c r="N5" s="2"/>
      <c r="P5">
        <v>6</v>
      </c>
      <c r="Q5" s="23"/>
      <c r="R5">
        <v>6</v>
      </c>
      <c r="S5" s="23">
        <f>LOG10(Table148[[#This Row],[Viral Copy '#]])</f>
        <v>3.2266196003417247</v>
      </c>
    </row>
    <row r="6" spans="1:19" x14ac:dyDescent="0.25">
      <c r="A6">
        <v>1081</v>
      </c>
      <c r="B6" s="1" t="s">
        <v>187</v>
      </c>
      <c r="C6" s="2">
        <v>13</v>
      </c>
      <c r="D6" s="2" t="s">
        <v>468</v>
      </c>
      <c r="E6" s="1" t="s">
        <v>74</v>
      </c>
      <c r="F6">
        <v>1081</v>
      </c>
      <c r="G6">
        <v>1080</v>
      </c>
      <c r="H6">
        <v>11</v>
      </c>
      <c r="I6">
        <v>10</v>
      </c>
      <c r="J6">
        <v>8.7630604108174648</v>
      </c>
      <c r="K6">
        <v>6</v>
      </c>
      <c r="L6" t="s">
        <v>481</v>
      </c>
      <c r="M6" t="s">
        <v>484</v>
      </c>
      <c r="N6" s="7">
        <v>6.38</v>
      </c>
      <c r="O6">
        <v>1081</v>
      </c>
      <c r="P6" s="2">
        <v>13</v>
      </c>
      <c r="Q6" s="23">
        <f>LOG10(Table148[[#This Row],[IFNa2]])</f>
        <v>0.80482067872116236</v>
      </c>
      <c r="R6">
        <v>11</v>
      </c>
      <c r="S6" s="23">
        <f>LOG10(Table148[[#This Row],[Viral Copy '#]])</f>
        <v>0.94265580564439766</v>
      </c>
    </row>
    <row r="7" spans="1:19" x14ac:dyDescent="0.25">
      <c r="A7">
        <v>1081</v>
      </c>
      <c r="B7" s="1" t="s">
        <v>187</v>
      </c>
      <c r="C7" s="2">
        <v>17</v>
      </c>
      <c r="D7" s="2" t="s">
        <v>468</v>
      </c>
      <c r="E7" s="1" t="s">
        <v>74</v>
      </c>
      <c r="F7" s="7"/>
      <c r="G7" s="6"/>
      <c r="H7" s="6"/>
      <c r="I7" s="6"/>
      <c r="J7" s="6"/>
      <c r="K7" s="6"/>
      <c r="L7" s="6"/>
      <c r="M7" t="s">
        <v>484</v>
      </c>
      <c r="N7" s="7">
        <v>4.58</v>
      </c>
      <c r="O7">
        <v>1081</v>
      </c>
      <c r="P7" s="2">
        <v>17</v>
      </c>
      <c r="Q7" s="23">
        <f>LOG10(Table148[[#This Row],[IFNa2]])</f>
        <v>0.66086547800386919</v>
      </c>
      <c r="R7" s="2">
        <v>17</v>
      </c>
      <c r="S7" s="23">
        <v>0</v>
      </c>
    </row>
    <row r="8" spans="1:19" x14ac:dyDescent="0.25">
      <c r="A8">
        <v>1081</v>
      </c>
      <c r="B8" s="1" t="s">
        <v>187</v>
      </c>
      <c r="C8" s="2">
        <v>32</v>
      </c>
      <c r="D8" s="2" t="s">
        <v>468</v>
      </c>
      <c r="E8" s="1" t="s">
        <v>74</v>
      </c>
      <c r="F8" s="6"/>
      <c r="G8" s="6"/>
      <c r="H8" s="6"/>
      <c r="I8" s="6"/>
      <c r="J8" s="6"/>
      <c r="K8" s="6"/>
      <c r="L8" s="6"/>
      <c r="M8" t="s">
        <v>484</v>
      </c>
      <c r="N8" s="6">
        <v>4.0199999999999996</v>
      </c>
      <c r="O8">
        <v>1081</v>
      </c>
      <c r="P8" s="2">
        <v>32</v>
      </c>
      <c r="Q8" s="23">
        <f>LOG10(Table148[[#This Row],[IFNa2]])</f>
        <v>0.60422605308446997</v>
      </c>
      <c r="R8" s="2">
        <v>32</v>
      </c>
      <c r="S8" s="23">
        <v>0</v>
      </c>
    </row>
    <row r="9" spans="1:19" x14ac:dyDescent="0.25">
      <c r="A9">
        <v>1088</v>
      </c>
      <c r="B9" s="1" t="s">
        <v>194</v>
      </c>
      <c r="C9" s="2">
        <v>0</v>
      </c>
      <c r="D9" s="2" t="s">
        <v>468</v>
      </c>
      <c r="E9" s="1" t="s">
        <v>74</v>
      </c>
      <c r="M9" s="7" t="s">
        <v>484</v>
      </c>
      <c r="N9" s="7">
        <v>6.07</v>
      </c>
      <c r="O9">
        <v>1088</v>
      </c>
      <c r="P9" s="2">
        <v>0</v>
      </c>
      <c r="Q9" s="23">
        <f>LOG10(Table148[[#This Row],[IFNa2]])</f>
        <v>0.78318869107525757</v>
      </c>
      <c r="R9">
        <v>0</v>
      </c>
      <c r="S9" s="23">
        <v>0</v>
      </c>
    </row>
    <row r="10" spans="1:19" x14ac:dyDescent="0.25">
      <c r="A10">
        <v>1088</v>
      </c>
      <c r="B10" s="1" t="s">
        <v>194</v>
      </c>
      <c r="C10" s="2">
        <v>8</v>
      </c>
      <c r="D10" s="2" t="s">
        <v>468</v>
      </c>
      <c r="E10" s="1" t="s">
        <v>503</v>
      </c>
      <c r="F10">
        <v>1088</v>
      </c>
      <c r="G10">
        <v>1087</v>
      </c>
      <c r="H10">
        <v>8</v>
      </c>
      <c r="I10">
        <v>7</v>
      </c>
      <c r="J10">
        <v>73.740871429443359</v>
      </c>
      <c r="K10">
        <v>1</v>
      </c>
      <c r="L10" t="s">
        <v>481</v>
      </c>
      <c r="M10" s="7" t="s">
        <v>484</v>
      </c>
      <c r="N10" s="7"/>
      <c r="P10" s="2">
        <v>8</v>
      </c>
      <c r="Q10" s="23"/>
      <c r="R10">
        <v>8</v>
      </c>
      <c r="S10" s="23">
        <f>LOG10(Table148[[#This Row],[Viral Copy '#]])</f>
        <v>1.8677082655559998</v>
      </c>
    </row>
    <row r="11" spans="1:19" x14ac:dyDescent="0.25">
      <c r="A11">
        <v>1088</v>
      </c>
      <c r="B11" s="1" t="s">
        <v>194</v>
      </c>
      <c r="C11" s="2">
        <v>21</v>
      </c>
      <c r="D11" s="2" t="s">
        <v>468</v>
      </c>
      <c r="E11" s="1" t="s">
        <v>74</v>
      </c>
      <c r="F11" s="7"/>
      <c r="G11" s="6"/>
      <c r="H11" s="6"/>
      <c r="I11" s="6"/>
      <c r="J11" s="6">
        <v>0</v>
      </c>
      <c r="K11" s="6"/>
      <c r="L11" s="6"/>
      <c r="M11" s="7" t="s">
        <v>484</v>
      </c>
      <c r="N11" s="6">
        <v>4.0199999999999996</v>
      </c>
      <c r="O11">
        <v>1088</v>
      </c>
      <c r="P11" s="2">
        <v>21</v>
      </c>
      <c r="Q11" s="23">
        <f>LOG10(Table148[[#This Row],[IFNa2]])</f>
        <v>0.60422605308446997</v>
      </c>
      <c r="R11" s="2">
        <v>21</v>
      </c>
      <c r="S11" s="23">
        <v>0</v>
      </c>
    </row>
    <row r="12" spans="1:19" x14ac:dyDescent="0.25">
      <c r="A12">
        <v>1088</v>
      </c>
      <c r="B12" s="1" t="s">
        <v>194</v>
      </c>
      <c r="C12" s="2">
        <v>38</v>
      </c>
      <c r="D12" s="2" t="s">
        <v>468</v>
      </c>
      <c r="E12" s="1" t="s">
        <v>74</v>
      </c>
      <c r="F12" s="6"/>
      <c r="G12" s="6"/>
      <c r="H12" s="6"/>
      <c r="I12" s="6"/>
      <c r="J12" s="6">
        <v>0</v>
      </c>
      <c r="K12" s="7"/>
      <c r="L12" s="6"/>
      <c r="M12" s="7" t="s">
        <v>484</v>
      </c>
      <c r="N12" s="6">
        <v>4.0199999999999996</v>
      </c>
      <c r="O12">
        <v>1088</v>
      </c>
      <c r="P12" s="2">
        <v>38</v>
      </c>
      <c r="Q12" s="23">
        <f>LOG10(Table148[[#This Row],[IFNa2]])</f>
        <v>0.60422605308446997</v>
      </c>
      <c r="R12" s="2">
        <v>38</v>
      </c>
      <c r="S12" s="23">
        <v>0</v>
      </c>
    </row>
    <row r="13" spans="1:19" x14ac:dyDescent="0.25">
      <c r="A13">
        <v>1098</v>
      </c>
      <c r="B13" s="1" t="s">
        <v>204</v>
      </c>
      <c r="C13" s="2">
        <v>0</v>
      </c>
      <c r="D13" s="2" t="s">
        <v>468</v>
      </c>
      <c r="E13" s="1" t="s">
        <v>74</v>
      </c>
      <c r="F13" s="21"/>
      <c r="G13" s="21"/>
      <c r="M13" t="s">
        <v>484</v>
      </c>
      <c r="N13" s="6">
        <v>4.0199999999999996</v>
      </c>
      <c r="O13">
        <v>1098</v>
      </c>
      <c r="P13" s="2">
        <v>0</v>
      </c>
      <c r="Q13" s="23">
        <f>LOG10(Table148[[#This Row],[IFNa2]])</f>
        <v>0.60422605308446997</v>
      </c>
      <c r="R13">
        <v>0</v>
      </c>
      <c r="S13" s="23">
        <v>0</v>
      </c>
    </row>
    <row r="14" spans="1:19" x14ac:dyDescent="0.25">
      <c r="A14">
        <v>1098</v>
      </c>
      <c r="B14" s="1" t="s">
        <v>204</v>
      </c>
      <c r="C14" s="2">
        <v>4</v>
      </c>
      <c r="D14" s="2" t="s">
        <v>468</v>
      </c>
      <c r="E14" s="25" t="s">
        <v>503</v>
      </c>
      <c r="F14" s="21">
        <v>1098</v>
      </c>
      <c r="G14" s="21">
        <v>1096</v>
      </c>
      <c r="H14">
        <v>4</v>
      </c>
      <c r="I14">
        <v>3</v>
      </c>
      <c r="J14">
        <v>1</v>
      </c>
      <c r="K14">
        <v>1</v>
      </c>
      <c r="L14" t="s">
        <v>481</v>
      </c>
      <c r="M14" t="s">
        <v>484</v>
      </c>
      <c r="N14" s="6"/>
      <c r="P14" s="2">
        <v>4</v>
      </c>
      <c r="Q14" s="23"/>
      <c r="R14">
        <v>4</v>
      </c>
      <c r="S14" s="23">
        <v>0.1</v>
      </c>
    </row>
    <row r="15" spans="1:19" x14ac:dyDescent="0.25">
      <c r="A15">
        <v>1098</v>
      </c>
      <c r="B15" s="1" t="s">
        <v>204</v>
      </c>
      <c r="C15" s="2">
        <v>7</v>
      </c>
      <c r="D15" s="2" t="s">
        <v>468</v>
      </c>
      <c r="E15" s="1" t="s">
        <v>74</v>
      </c>
      <c r="F15" s="7"/>
      <c r="G15" s="6"/>
      <c r="H15" s="6"/>
      <c r="I15" s="6"/>
      <c r="J15" s="6">
        <v>0</v>
      </c>
      <c r="K15" s="7"/>
      <c r="L15" s="6"/>
      <c r="M15" t="s">
        <v>484</v>
      </c>
      <c r="N15" s="6">
        <v>4.0199999999999996</v>
      </c>
      <c r="O15">
        <v>1098</v>
      </c>
      <c r="P15" s="2">
        <v>7</v>
      </c>
      <c r="Q15" s="23">
        <f>LOG10(Table148[[#This Row],[IFNa2]])</f>
        <v>0.60422605308446997</v>
      </c>
      <c r="R15" s="6">
        <v>7</v>
      </c>
      <c r="S15" s="23">
        <v>0</v>
      </c>
    </row>
    <row r="16" spans="1:19" x14ac:dyDescent="0.25">
      <c r="A16">
        <v>2020</v>
      </c>
      <c r="B16" t="s">
        <v>311</v>
      </c>
      <c r="C16">
        <v>0</v>
      </c>
      <c r="D16" t="s">
        <v>469</v>
      </c>
      <c r="E16" t="s">
        <v>74</v>
      </c>
      <c r="M16" t="s">
        <v>484</v>
      </c>
      <c r="N16">
        <v>8.36</v>
      </c>
      <c r="O16">
        <v>2020</v>
      </c>
      <c r="P16">
        <v>0</v>
      </c>
      <c r="Q16" s="24">
        <f>LOG10(Table148[[#This Row],[IFNa2]])</f>
        <v>0.9222062774390164</v>
      </c>
      <c r="R16">
        <v>0</v>
      </c>
      <c r="S16" s="23">
        <v>0</v>
      </c>
    </row>
    <row r="17" spans="1:19" x14ac:dyDescent="0.25">
      <c r="A17">
        <v>2020</v>
      </c>
      <c r="B17" t="s">
        <v>311</v>
      </c>
      <c r="C17">
        <v>3</v>
      </c>
      <c r="D17" t="s">
        <v>469</v>
      </c>
      <c r="E17" s="25" t="s">
        <v>503</v>
      </c>
      <c r="F17">
        <v>2020</v>
      </c>
      <c r="G17" t="s">
        <v>488</v>
      </c>
      <c r="H17">
        <v>3</v>
      </c>
      <c r="I17">
        <v>3</v>
      </c>
      <c r="J17">
        <v>1111.1641845703125</v>
      </c>
      <c r="K17">
        <v>1</v>
      </c>
      <c r="L17" t="s">
        <v>486</v>
      </c>
      <c r="M17" t="s">
        <v>484</v>
      </c>
      <c r="P17">
        <v>3</v>
      </c>
      <c r="Q17" s="24"/>
      <c r="R17">
        <v>3</v>
      </c>
      <c r="S17" s="23">
        <f>LOG10(Table148[[#This Row],[Viral Copy '#]])</f>
        <v>3.0457782346246676</v>
      </c>
    </row>
    <row r="18" spans="1:19" x14ac:dyDescent="0.25">
      <c r="A18">
        <v>2020</v>
      </c>
      <c r="B18" t="s">
        <v>311</v>
      </c>
      <c r="C18">
        <v>14</v>
      </c>
      <c r="D18" t="s">
        <v>469</v>
      </c>
      <c r="E18" t="s">
        <v>74</v>
      </c>
      <c r="J18">
        <v>0</v>
      </c>
      <c r="M18" t="s">
        <v>484</v>
      </c>
      <c r="N18">
        <v>2.85</v>
      </c>
      <c r="O18">
        <v>2020</v>
      </c>
      <c r="P18">
        <v>14</v>
      </c>
      <c r="Q18" s="24">
        <f>LOG10(Table148[[#This Row],[IFNa2]])</f>
        <v>0.45484486000851021</v>
      </c>
      <c r="R18">
        <v>14</v>
      </c>
      <c r="S18" s="23">
        <v>0</v>
      </c>
    </row>
    <row r="19" spans="1:19" x14ac:dyDescent="0.25">
      <c r="A19">
        <v>2020</v>
      </c>
      <c r="B19" t="s">
        <v>311</v>
      </c>
      <c r="C19">
        <v>31</v>
      </c>
      <c r="D19" t="s">
        <v>469</v>
      </c>
      <c r="E19" t="s">
        <v>74</v>
      </c>
      <c r="J19">
        <v>0</v>
      </c>
      <c r="M19" t="s">
        <v>484</v>
      </c>
      <c r="N19">
        <v>2.85</v>
      </c>
      <c r="O19">
        <v>2020</v>
      </c>
      <c r="P19">
        <v>31</v>
      </c>
      <c r="Q19" s="24">
        <f>LOG10(Table148[[#This Row],[IFNa2]])</f>
        <v>0.45484486000851021</v>
      </c>
      <c r="R19">
        <v>31</v>
      </c>
      <c r="S19" s="23">
        <v>0</v>
      </c>
    </row>
    <row r="20" spans="1:19" x14ac:dyDescent="0.25">
      <c r="A20">
        <v>2025</v>
      </c>
      <c r="B20" t="s">
        <v>229</v>
      </c>
      <c r="C20">
        <v>0</v>
      </c>
      <c r="D20" t="s">
        <v>469</v>
      </c>
      <c r="E20" t="s">
        <v>74</v>
      </c>
      <c r="F20">
        <v>2025</v>
      </c>
      <c r="G20">
        <v>2021</v>
      </c>
      <c r="H20">
        <v>0</v>
      </c>
      <c r="I20">
        <v>0</v>
      </c>
      <c r="J20">
        <v>1.061196930706501</v>
      </c>
      <c r="K20">
        <v>4</v>
      </c>
      <c r="L20" t="s">
        <v>485</v>
      </c>
      <c r="M20" t="s">
        <v>484</v>
      </c>
      <c r="N20">
        <v>15.43</v>
      </c>
      <c r="O20">
        <v>2025</v>
      </c>
      <c r="P20">
        <v>0</v>
      </c>
      <c r="Q20" s="24">
        <f>LOG10(Table148[[#This Row],[IFNa2]])</f>
        <v>1.1883659260631483</v>
      </c>
      <c r="R20">
        <v>0</v>
      </c>
      <c r="S20" s="23">
        <f>LOG10(Table148[[#This Row],[Viral Copy '#]])</f>
        <v>2.5795985204790588E-2</v>
      </c>
    </row>
    <row r="21" spans="1:19" x14ac:dyDescent="0.25">
      <c r="A21">
        <v>2025</v>
      </c>
      <c r="B21" t="s">
        <v>229</v>
      </c>
      <c r="C21">
        <v>28</v>
      </c>
      <c r="D21" t="s">
        <v>469</v>
      </c>
      <c r="E21" t="s">
        <v>74</v>
      </c>
      <c r="F21">
        <v>2025</v>
      </c>
      <c r="G21">
        <v>2021</v>
      </c>
      <c r="H21">
        <v>3</v>
      </c>
      <c r="I21">
        <v>3</v>
      </c>
      <c r="J21">
        <v>14.241287231445313</v>
      </c>
      <c r="K21">
        <v>4</v>
      </c>
      <c r="L21" t="s">
        <v>485</v>
      </c>
      <c r="M21" t="s">
        <v>484</v>
      </c>
      <c r="N21">
        <v>2.85</v>
      </c>
      <c r="O21">
        <v>2025</v>
      </c>
      <c r="P21">
        <v>28</v>
      </c>
      <c r="Q21" s="24">
        <f>LOG10(Table148[[#This Row],[IFNa2]])</f>
        <v>0.45484486000851021</v>
      </c>
      <c r="R21">
        <v>3</v>
      </c>
      <c r="S21" s="23">
        <f>LOG10(Table148[[#This Row],[Viral Copy '#]])</f>
        <v>1.1535492457789223</v>
      </c>
    </row>
    <row r="22" spans="1:19" x14ac:dyDescent="0.25">
      <c r="A22">
        <v>2035</v>
      </c>
      <c r="B22" t="s">
        <v>239</v>
      </c>
      <c r="C22">
        <v>0</v>
      </c>
      <c r="D22" t="s">
        <v>469</v>
      </c>
      <c r="E22" t="s">
        <v>74</v>
      </c>
      <c r="M22" t="s">
        <v>484</v>
      </c>
      <c r="N22">
        <v>2.85</v>
      </c>
      <c r="O22">
        <v>2035</v>
      </c>
      <c r="P22">
        <v>0</v>
      </c>
      <c r="Q22" s="24">
        <f>LOG10(Table148[[#This Row],[IFNa2]])</f>
        <v>0.45484486000851021</v>
      </c>
      <c r="R22">
        <v>0</v>
      </c>
      <c r="S22" s="23">
        <v>0</v>
      </c>
    </row>
    <row r="23" spans="1:19" x14ac:dyDescent="0.25">
      <c r="A23">
        <v>2035</v>
      </c>
      <c r="B23" t="s">
        <v>239</v>
      </c>
      <c r="C23">
        <v>4</v>
      </c>
      <c r="D23" t="s">
        <v>469</v>
      </c>
      <c r="E23" s="25" t="s">
        <v>503</v>
      </c>
      <c r="F23">
        <v>2035</v>
      </c>
      <c r="G23">
        <v>2034</v>
      </c>
      <c r="H23">
        <v>4</v>
      </c>
      <c r="I23">
        <v>3</v>
      </c>
      <c r="J23">
        <v>3.2334201733271279</v>
      </c>
      <c r="K23">
        <v>4</v>
      </c>
      <c r="L23" t="s">
        <v>486</v>
      </c>
      <c r="M23" t="s">
        <v>484</v>
      </c>
      <c r="P23">
        <v>4</v>
      </c>
      <c r="Q23" s="24"/>
      <c r="R23">
        <v>4</v>
      </c>
      <c r="S23" s="23">
        <f>LOG10(Table148[[#This Row],[Viral Copy '#]])</f>
        <v>0.50966214355390138</v>
      </c>
    </row>
    <row r="24" spans="1:19" x14ac:dyDescent="0.25">
      <c r="A24">
        <v>2051</v>
      </c>
      <c r="B24" t="s">
        <v>261</v>
      </c>
      <c r="C24">
        <v>0</v>
      </c>
      <c r="D24" t="s">
        <v>469</v>
      </c>
      <c r="E24" t="s">
        <v>74</v>
      </c>
      <c r="M24" t="s">
        <v>484</v>
      </c>
      <c r="N24">
        <v>4.9000000000000004</v>
      </c>
      <c r="O24">
        <v>2051</v>
      </c>
      <c r="P24">
        <v>0</v>
      </c>
      <c r="Q24" s="24">
        <f>LOG10(Table148[[#This Row],[IFNa2]])</f>
        <v>0.69019608002851374</v>
      </c>
      <c r="R24">
        <v>0</v>
      </c>
      <c r="S24" s="23">
        <v>0</v>
      </c>
    </row>
    <row r="25" spans="1:19" x14ac:dyDescent="0.25">
      <c r="A25">
        <v>2051</v>
      </c>
      <c r="B25" t="s">
        <v>261</v>
      </c>
      <c r="C25">
        <v>7</v>
      </c>
      <c r="D25" t="s">
        <v>469</v>
      </c>
      <c r="E25" s="25" t="s">
        <v>503</v>
      </c>
      <c r="F25">
        <v>2051</v>
      </c>
      <c r="H25">
        <v>7</v>
      </c>
      <c r="I25">
        <v>7</v>
      </c>
      <c r="J25">
        <v>50.498981475830078</v>
      </c>
      <c r="K25">
        <v>1</v>
      </c>
      <c r="L25" t="s">
        <v>481</v>
      </c>
      <c r="M25" t="s">
        <v>484</v>
      </c>
      <c r="P25">
        <v>7</v>
      </c>
      <c r="Q25" s="24"/>
      <c r="R25">
        <v>7</v>
      </c>
      <c r="S25" s="23">
        <f>LOG10(Table148[[#This Row],[Viral Copy '#]])</f>
        <v>1.7032826188337611</v>
      </c>
    </row>
    <row r="26" spans="1:19" x14ac:dyDescent="0.25">
      <c r="A26">
        <v>2056</v>
      </c>
      <c r="B26" t="s">
        <v>265</v>
      </c>
      <c r="C26">
        <v>0</v>
      </c>
      <c r="D26" t="s">
        <v>469</v>
      </c>
      <c r="E26" t="s">
        <v>74</v>
      </c>
      <c r="M26" t="s">
        <v>484</v>
      </c>
      <c r="N26">
        <v>64.11</v>
      </c>
      <c r="O26">
        <v>2056</v>
      </c>
      <c r="P26">
        <v>0</v>
      </c>
      <c r="Q26" s="24">
        <f>LOG10(Table148[[#This Row],[IFNa2]])</f>
        <v>1.8069257768837319</v>
      </c>
      <c r="R26">
        <v>0</v>
      </c>
      <c r="S26" s="23">
        <v>0</v>
      </c>
    </row>
    <row r="27" spans="1:19" x14ac:dyDescent="0.25">
      <c r="A27">
        <v>2056</v>
      </c>
      <c r="B27" t="s">
        <v>265</v>
      </c>
      <c r="C27">
        <v>2</v>
      </c>
      <c r="D27" t="s">
        <v>469</v>
      </c>
      <c r="E27" s="25" t="s">
        <v>503</v>
      </c>
      <c r="F27">
        <v>2056</v>
      </c>
      <c r="G27">
        <v>2054</v>
      </c>
      <c r="H27">
        <v>2</v>
      </c>
      <c r="I27">
        <v>3</v>
      </c>
      <c r="J27">
        <v>53.293384552001953</v>
      </c>
      <c r="K27">
        <v>1</v>
      </c>
      <c r="L27" t="s">
        <v>486</v>
      </c>
      <c r="M27" t="s">
        <v>484</v>
      </c>
      <c r="P27">
        <v>2</v>
      </c>
      <c r="Q27" s="24"/>
      <c r="R27">
        <v>2</v>
      </c>
      <c r="S27" s="23">
        <f>LOG10(Table148[[#This Row],[Viral Copy '#]])</f>
        <v>1.7266733022559666</v>
      </c>
    </row>
    <row r="28" spans="1:19" x14ac:dyDescent="0.25">
      <c r="A28">
        <v>2056</v>
      </c>
      <c r="B28" t="s">
        <v>265</v>
      </c>
      <c r="C28">
        <v>12</v>
      </c>
      <c r="D28" t="s">
        <v>469</v>
      </c>
      <c r="E28" t="s">
        <v>74</v>
      </c>
      <c r="J28">
        <v>0</v>
      </c>
      <c r="M28" t="s">
        <v>484</v>
      </c>
      <c r="N28">
        <v>0.25</v>
      </c>
      <c r="O28">
        <v>2056</v>
      </c>
      <c r="P28">
        <v>12</v>
      </c>
      <c r="Q28" s="24">
        <f>LOG10(Table148[[#This Row],[IFNa2]])</f>
        <v>-0.6020599913279624</v>
      </c>
      <c r="R28">
        <v>12</v>
      </c>
      <c r="S28" s="23">
        <v>0</v>
      </c>
    </row>
    <row r="29" spans="1:19" x14ac:dyDescent="0.25">
      <c r="A29">
        <v>2056</v>
      </c>
      <c r="B29" t="s">
        <v>265</v>
      </c>
      <c r="C29">
        <v>16</v>
      </c>
      <c r="D29" t="s">
        <v>469</v>
      </c>
      <c r="E29" t="s">
        <v>74</v>
      </c>
      <c r="J29">
        <v>0</v>
      </c>
      <c r="M29" t="s">
        <v>484</v>
      </c>
      <c r="N29">
        <v>1.18</v>
      </c>
      <c r="O29">
        <v>2056</v>
      </c>
      <c r="P29">
        <v>16</v>
      </c>
      <c r="Q29" s="24">
        <f>LOG10(Table148[[#This Row],[IFNa2]])</f>
        <v>7.1882007306125359E-2</v>
      </c>
      <c r="R29">
        <v>16</v>
      </c>
      <c r="S29" s="23">
        <v>0</v>
      </c>
    </row>
    <row r="30" spans="1:19" x14ac:dyDescent="0.25">
      <c r="A30">
        <v>2056</v>
      </c>
      <c r="B30" t="s">
        <v>265</v>
      </c>
      <c r="C30">
        <v>21</v>
      </c>
      <c r="D30" t="s">
        <v>469</v>
      </c>
      <c r="E30" t="s">
        <v>74</v>
      </c>
      <c r="J30">
        <v>0</v>
      </c>
      <c r="M30" t="s">
        <v>484</v>
      </c>
      <c r="N30">
        <v>0.21</v>
      </c>
      <c r="O30">
        <v>2056</v>
      </c>
      <c r="P30">
        <v>21</v>
      </c>
      <c r="Q30" s="24">
        <f>LOG10(Table148[[#This Row],[IFNa2]])</f>
        <v>-0.6777807052660807</v>
      </c>
      <c r="R30">
        <v>21</v>
      </c>
      <c r="S30" s="23">
        <v>0</v>
      </c>
    </row>
    <row r="31" spans="1:19" x14ac:dyDescent="0.25">
      <c r="A31">
        <v>2057</v>
      </c>
      <c r="B31" t="s">
        <v>266</v>
      </c>
      <c r="C31">
        <v>0</v>
      </c>
      <c r="D31" t="s">
        <v>469</v>
      </c>
      <c r="E31" t="s">
        <v>74</v>
      </c>
      <c r="M31" t="s">
        <v>484</v>
      </c>
      <c r="N31">
        <v>1.57</v>
      </c>
      <c r="O31">
        <v>2057</v>
      </c>
      <c r="P31">
        <v>0</v>
      </c>
      <c r="Q31" s="24">
        <f>LOG10(Table148[[#This Row],[IFNa2]])</f>
        <v>0.19589965240923377</v>
      </c>
      <c r="R31">
        <v>0</v>
      </c>
      <c r="S31" s="23">
        <v>0</v>
      </c>
    </row>
    <row r="32" spans="1:19" x14ac:dyDescent="0.25">
      <c r="A32">
        <v>2057</v>
      </c>
      <c r="B32" t="s">
        <v>266</v>
      </c>
      <c r="C32">
        <v>2</v>
      </c>
      <c r="D32" t="s">
        <v>469</v>
      </c>
      <c r="E32" s="25" t="s">
        <v>503</v>
      </c>
      <c r="F32">
        <v>2057</v>
      </c>
      <c r="G32">
        <v>2054</v>
      </c>
      <c r="H32">
        <v>2</v>
      </c>
      <c r="I32">
        <v>3</v>
      </c>
      <c r="J32">
        <v>120.72857920328777</v>
      </c>
      <c r="K32">
        <v>1</v>
      </c>
      <c r="L32" t="s">
        <v>486</v>
      </c>
      <c r="M32" t="s">
        <v>484</v>
      </c>
      <c r="P32">
        <v>2</v>
      </c>
      <c r="Q32" s="24"/>
      <c r="R32">
        <v>2</v>
      </c>
      <c r="S32" s="23">
        <f>LOG10(Table148[[#This Row],[Viral Copy '#]])</f>
        <v>2.0818100896590099</v>
      </c>
    </row>
    <row r="33" spans="1:19" x14ac:dyDescent="0.25">
      <c r="A33">
        <v>2057</v>
      </c>
      <c r="B33" t="s">
        <v>266</v>
      </c>
      <c r="C33">
        <v>12</v>
      </c>
      <c r="D33" t="s">
        <v>469</v>
      </c>
      <c r="E33" t="s">
        <v>74</v>
      </c>
      <c r="J33">
        <v>0</v>
      </c>
      <c r="M33" t="s">
        <v>484</v>
      </c>
      <c r="N33">
        <v>2.11</v>
      </c>
      <c r="O33">
        <v>2057</v>
      </c>
      <c r="P33">
        <v>12</v>
      </c>
      <c r="Q33" s="24">
        <f>LOG10(Table148[[#This Row],[IFNa2]])</f>
        <v>0.32428245529769262</v>
      </c>
      <c r="R33">
        <v>12</v>
      </c>
      <c r="S33" s="23">
        <v>0</v>
      </c>
    </row>
    <row r="34" spans="1:19" x14ac:dyDescent="0.25">
      <c r="A34">
        <v>2057</v>
      </c>
      <c r="B34" t="s">
        <v>266</v>
      </c>
      <c r="C34">
        <v>16</v>
      </c>
      <c r="D34" t="s">
        <v>469</v>
      </c>
      <c r="E34" t="s">
        <v>74</v>
      </c>
      <c r="J34">
        <v>0</v>
      </c>
      <c r="M34" t="s">
        <v>484</v>
      </c>
      <c r="N34">
        <v>1.0900000000000001</v>
      </c>
      <c r="O34">
        <v>2057</v>
      </c>
      <c r="P34">
        <v>16</v>
      </c>
      <c r="Q34" s="24">
        <f>LOG10(Table148[[#This Row],[IFNa2]])</f>
        <v>3.7426497940623665E-2</v>
      </c>
      <c r="R34">
        <v>16</v>
      </c>
      <c r="S34" s="23">
        <v>0</v>
      </c>
    </row>
    <row r="35" spans="1:19" x14ac:dyDescent="0.25">
      <c r="A35">
        <v>2057</v>
      </c>
      <c r="B35" t="s">
        <v>266</v>
      </c>
      <c r="C35">
        <v>21</v>
      </c>
      <c r="D35" t="s">
        <v>469</v>
      </c>
      <c r="E35" t="s">
        <v>74</v>
      </c>
      <c r="J35">
        <v>0</v>
      </c>
      <c r="M35" t="s">
        <v>484</v>
      </c>
      <c r="N35">
        <v>1.47</v>
      </c>
      <c r="O35">
        <v>2057</v>
      </c>
      <c r="P35">
        <v>21</v>
      </c>
      <c r="Q35" s="24">
        <f>LOG10(Table148[[#This Row],[IFNa2]])</f>
        <v>0.16731733474817609</v>
      </c>
      <c r="R35">
        <v>21</v>
      </c>
      <c r="S35" s="23">
        <v>0</v>
      </c>
    </row>
    <row r="36" spans="1:19" x14ac:dyDescent="0.25">
      <c r="A36">
        <v>2099</v>
      </c>
      <c r="B36" t="s">
        <v>312</v>
      </c>
      <c r="C36">
        <v>0</v>
      </c>
      <c r="D36" t="s">
        <v>469</v>
      </c>
      <c r="E36" t="s">
        <v>74</v>
      </c>
      <c r="M36" t="s">
        <v>484</v>
      </c>
      <c r="N36">
        <v>0.21</v>
      </c>
      <c r="O36">
        <v>2099</v>
      </c>
      <c r="P36">
        <v>0</v>
      </c>
      <c r="Q36" s="24">
        <f>LOG10(Table148[[#This Row],[IFNa2]])</f>
        <v>-0.6777807052660807</v>
      </c>
      <c r="R36">
        <v>0</v>
      </c>
      <c r="S36" s="23">
        <v>0</v>
      </c>
    </row>
    <row r="37" spans="1:19" x14ac:dyDescent="0.25">
      <c r="A37">
        <v>2099</v>
      </c>
      <c r="B37" t="s">
        <v>312</v>
      </c>
      <c r="C37">
        <v>3</v>
      </c>
      <c r="D37" t="s">
        <v>469</v>
      </c>
      <c r="E37" s="25" t="s">
        <v>503</v>
      </c>
      <c r="F37">
        <v>2099</v>
      </c>
      <c r="G37">
        <v>2098</v>
      </c>
      <c r="H37">
        <v>3</v>
      </c>
      <c r="I37">
        <v>3</v>
      </c>
      <c r="J37">
        <v>13.898164749145508</v>
      </c>
      <c r="K37">
        <v>1</v>
      </c>
      <c r="L37" t="s">
        <v>486</v>
      </c>
      <c r="M37" t="s">
        <v>484</v>
      </c>
      <c r="P37">
        <v>3</v>
      </c>
      <c r="Q37" s="24"/>
      <c r="R37">
        <v>3</v>
      </c>
      <c r="S37" s="23">
        <f>LOG10(Table148[[#This Row],[Viral Copy '#]])</f>
        <v>1.1429574555101263</v>
      </c>
    </row>
    <row r="38" spans="1:19" x14ac:dyDescent="0.25">
      <c r="A38">
        <v>2099</v>
      </c>
      <c r="B38" t="s">
        <v>312</v>
      </c>
      <c r="C38">
        <v>11</v>
      </c>
      <c r="D38" t="s">
        <v>469</v>
      </c>
      <c r="E38" t="s">
        <v>74</v>
      </c>
      <c r="M38" t="s">
        <v>484</v>
      </c>
      <c r="N38">
        <v>0.21</v>
      </c>
      <c r="O38">
        <v>2099</v>
      </c>
      <c r="P38">
        <v>11</v>
      </c>
      <c r="Q38" s="24">
        <f>LOG10(Table148[[#This Row],[IFNa2]])</f>
        <v>-0.6777807052660807</v>
      </c>
      <c r="R38">
        <v>11</v>
      </c>
      <c r="S38" s="23">
        <v>0</v>
      </c>
    </row>
    <row r="39" spans="1:19" x14ac:dyDescent="0.25">
      <c r="A39">
        <v>2099</v>
      </c>
      <c r="B39" t="s">
        <v>312</v>
      </c>
      <c r="C39">
        <v>14</v>
      </c>
      <c r="D39" t="s">
        <v>469</v>
      </c>
      <c r="E39" t="s">
        <v>74</v>
      </c>
      <c r="M39" t="s">
        <v>484</v>
      </c>
      <c r="N39">
        <v>0.57999999999999996</v>
      </c>
      <c r="O39">
        <v>2099</v>
      </c>
      <c r="P39">
        <v>14</v>
      </c>
      <c r="Q39" s="24">
        <f>LOG10(Table148[[#This Row],[IFNa2]])</f>
        <v>-0.23657200643706275</v>
      </c>
      <c r="R39">
        <v>14</v>
      </c>
      <c r="S39" s="23">
        <v>0</v>
      </c>
    </row>
    <row r="40" spans="1:19" x14ac:dyDescent="0.25">
      <c r="A40">
        <v>2099</v>
      </c>
      <c r="B40" t="s">
        <v>312</v>
      </c>
      <c r="C40">
        <v>24</v>
      </c>
      <c r="D40" t="s">
        <v>469</v>
      </c>
      <c r="E40" t="s">
        <v>74</v>
      </c>
      <c r="M40" t="s">
        <v>484</v>
      </c>
      <c r="N40">
        <v>0.21</v>
      </c>
      <c r="O40">
        <v>2099</v>
      </c>
      <c r="P40">
        <v>24</v>
      </c>
      <c r="Q40" s="24">
        <f>LOG10(Table148[[#This Row],[IFNa2]])</f>
        <v>-0.6777807052660807</v>
      </c>
      <c r="R40">
        <v>24</v>
      </c>
      <c r="S40" s="23">
        <v>0</v>
      </c>
    </row>
    <row r="41" spans="1:19" x14ac:dyDescent="0.25">
      <c r="A41">
        <v>3016</v>
      </c>
      <c r="B41" t="s">
        <v>28</v>
      </c>
      <c r="C41">
        <v>0</v>
      </c>
      <c r="D41" t="s">
        <v>470</v>
      </c>
      <c r="E41" t="s">
        <v>74</v>
      </c>
      <c r="M41" t="s">
        <v>484</v>
      </c>
      <c r="N41">
        <v>4.13</v>
      </c>
      <c r="O41">
        <v>3016</v>
      </c>
      <c r="P41">
        <v>0</v>
      </c>
      <c r="Q41" s="23">
        <f>LOG10(Table148[[#This Row],[IFNa2]])</f>
        <v>0.61595005165640104</v>
      </c>
      <c r="R41">
        <v>0</v>
      </c>
      <c r="S41" s="23">
        <v>0</v>
      </c>
    </row>
    <row r="42" spans="1:19" x14ac:dyDescent="0.25">
      <c r="A42">
        <v>3016</v>
      </c>
      <c r="B42" t="s">
        <v>28</v>
      </c>
      <c r="C42">
        <v>2</v>
      </c>
      <c r="D42" t="s">
        <v>470</v>
      </c>
      <c r="E42" t="s">
        <v>74</v>
      </c>
      <c r="F42">
        <v>3016</v>
      </c>
      <c r="G42">
        <v>3014</v>
      </c>
      <c r="H42">
        <v>2</v>
      </c>
      <c r="I42">
        <v>0</v>
      </c>
      <c r="J42">
        <v>132057.703125</v>
      </c>
      <c r="K42">
        <v>8</v>
      </c>
      <c r="L42" t="s">
        <v>485</v>
      </c>
      <c r="M42" t="s">
        <v>484</v>
      </c>
      <c r="P42">
        <v>2</v>
      </c>
      <c r="Q42" s="23"/>
      <c r="R42">
        <v>2</v>
      </c>
      <c r="S42" s="23">
        <f>LOG10(Table148[[#This Row],[Viral Copy '#]])</f>
        <v>5.1207637393339853</v>
      </c>
    </row>
    <row r="43" spans="1:19" x14ac:dyDescent="0.25">
      <c r="A43">
        <v>3016</v>
      </c>
      <c r="B43" t="s">
        <v>28</v>
      </c>
      <c r="C43">
        <v>9</v>
      </c>
      <c r="D43" t="s">
        <v>470</v>
      </c>
      <c r="E43" t="s">
        <v>74</v>
      </c>
      <c r="F43">
        <v>3016</v>
      </c>
      <c r="G43">
        <v>3014</v>
      </c>
      <c r="H43">
        <v>9</v>
      </c>
      <c r="I43">
        <v>7</v>
      </c>
      <c r="J43">
        <v>2.6503254572550454</v>
      </c>
      <c r="K43">
        <v>8</v>
      </c>
      <c r="L43" t="s">
        <v>485</v>
      </c>
      <c r="M43" t="s">
        <v>484</v>
      </c>
      <c r="N43">
        <v>4.13</v>
      </c>
      <c r="O43">
        <v>3016</v>
      </c>
      <c r="P43">
        <v>9</v>
      </c>
      <c r="Q43" s="23">
        <f>LOG10(Table148[[#This Row],[IFNa2]])</f>
        <v>0.61595005165640104</v>
      </c>
      <c r="R43">
        <v>9</v>
      </c>
      <c r="S43" s="23">
        <f>LOG10(Table148[[#This Row],[Viral Copy '#]])</f>
        <v>0.42329920812969057</v>
      </c>
    </row>
    <row r="44" spans="1:19" x14ac:dyDescent="0.25">
      <c r="A44">
        <v>3016</v>
      </c>
      <c r="B44" t="s">
        <v>28</v>
      </c>
      <c r="C44">
        <v>13</v>
      </c>
      <c r="D44" t="s">
        <v>470</v>
      </c>
      <c r="E44" t="s">
        <v>74</v>
      </c>
      <c r="J44">
        <v>0</v>
      </c>
      <c r="M44" t="s">
        <v>484</v>
      </c>
      <c r="N44">
        <v>4.13</v>
      </c>
      <c r="O44">
        <v>3016</v>
      </c>
      <c r="P44">
        <v>13</v>
      </c>
      <c r="Q44" s="23">
        <f>LOG10(Table148[[#This Row],[IFNa2]])</f>
        <v>0.61595005165640104</v>
      </c>
      <c r="R44">
        <v>13</v>
      </c>
      <c r="S44" s="23">
        <v>0</v>
      </c>
    </row>
    <row r="45" spans="1:19" x14ac:dyDescent="0.25">
      <c r="A45">
        <v>3020</v>
      </c>
      <c r="B45" t="s">
        <v>32</v>
      </c>
      <c r="C45">
        <v>0</v>
      </c>
      <c r="D45" t="s">
        <v>470</v>
      </c>
      <c r="E45" t="s">
        <v>74</v>
      </c>
      <c r="M45" t="s">
        <v>484</v>
      </c>
      <c r="N45">
        <v>4.13</v>
      </c>
      <c r="O45">
        <v>3020</v>
      </c>
      <c r="P45">
        <v>0</v>
      </c>
      <c r="Q45" s="23">
        <f>LOG10(Table148[[#This Row],[IFNa2]])</f>
        <v>0.61595005165640104</v>
      </c>
      <c r="R45">
        <v>0</v>
      </c>
      <c r="S45" s="23">
        <v>0</v>
      </c>
    </row>
    <row r="46" spans="1:19" x14ac:dyDescent="0.25">
      <c r="A46">
        <v>3020</v>
      </c>
      <c r="B46" t="s">
        <v>32</v>
      </c>
      <c r="C46">
        <v>0</v>
      </c>
      <c r="D46" t="s">
        <v>470</v>
      </c>
      <c r="E46" t="s">
        <v>503</v>
      </c>
      <c r="F46">
        <v>3020</v>
      </c>
      <c r="G46">
        <v>3019</v>
      </c>
      <c r="H46">
        <v>5</v>
      </c>
      <c r="I46">
        <v>0</v>
      </c>
      <c r="J46">
        <v>38.019865036010742</v>
      </c>
      <c r="K46">
        <v>5</v>
      </c>
      <c r="L46" t="s">
        <v>486</v>
      </c>
      <c r="M46" t="s">
        <v>484</v>
      </c>
      <c r="P46">
        <v>5</v>
      </c>
      <c r="Q46" s="23"/>
      <c r="R46">
        <v>5</v>
      </c>
      <c r="S46" s="23">
        <f>LOG10(Table148[[#This Row],[Viral Copy '#]])</f>
        <v>1.5800105708613594</v>
      </c>
    </row>
    <row r="47" spans="1:19" x14ac:dyDescent="0.25">
      <c r="A47">
        <v>3020</v>
      </c>
      <c r="B47" t="s">
        <v>32</v>
      </c>
      <c r="C47">
        <v>9</v>
      </c>
      <c r="D47" t="s">
        <v>470</v>
      </c>
      <c r="E47" t="s">
        <v>74</v>
      </c>
      <c r="F47">
        <v>3020</v>
      </c>
      <c r="G47">
        <v>3019</v>
      </c>
      <c r="H47">
        <v>9</v>
      </c>
      <c r="I47">
        <v>3</v>
      </c>
      <c r="J47">
        <v>0.92075735330581665</v>
      </c>
      <c r="K47">
        <v>5</v>
      </c>
      <c r="L47" t="s">
        <v>486</v>
      </c>
      <c r="M47" t="s">
        <v>484</v>
      </c>
      <c r="N47">
        <v>5.79</v>
      </c>
      <c r="O47">
        <v>3020</v>
      </c>
      <c r="P47">
        <v>9</v>
      </c>
      <c r="Q47" s="23">
        <f>LOG10(Table148[[#This Row],[IFNa2]])</f>
        <v>0.76267856372743625</v>
      </c>
      <c r="R47">
        <v>9</v>
      </c>
      <c r="S47" s="23">
        <f>LOG10(Table148[[#This Row],[Viral Copy '#]])</f>
        <v>-3.5854804118568853E-2</v>
      </c>
    </row>
    <row r="48" spans="1:19" x14ac:dyDescent="0.25">
      <c r="A48">
        <v>3020</v>
      </c>
      <c r="B48" t="s">
        <v>32</v>
      </c>
      <c r="C48">
        <v>13</v>
      </c>
      <c r="D48" t="s">
        <v>470</v>
      </c>
      <c r="E48" t="s">
        <v>74</v>
      </c>
      <c r="J48">
        <v>0</v>
      </c>
      <c r="M48" t="s">
        <v>484</v>
      </c>
      <c r="N48">
        <v>4.13</v>
      </c>
      <c r="O48">
        <v>3020</v>
      </c>
      <c r="P48">
        <v>13</v>
      </c>
      <c r="Q48" s="23">
        <f>LOG10(Table148[[#This Row],[IFNa2]])</f>
        <v>0.61595005165640104</v>
      </c>
      <c r="R48">
        <v>13</v>
      </c>
      <c r="S48" s="23">
        <v>0</v>
      </c>
    </row>
    <row r="49" spans="1:19" x14ac:dyDescent="0.25">
      <c r="A49">
        <v>3020</v>
      </c>
      <c r="B49" t="s">
        <v>32</v>
      </c>
      <c r="C49">
        <v>19</v>
      </c>
      <c r="D49" t="s">
        <v>470</v>
      </c>
      <c r="E49" t="s">
        <v>74</v>
      </c>
      <c r="J49">
        <v>0</v>
      </c>
      <c r="M49" t="s">
        <v>484</v>
      </c>
      <c r="N49">
        <v>4.13</v>
      </c>
      <c r="O49">
        <v>3020</v>
      </c>
      <c r="P49">
        <v>19</v>
      </c>
      <c r="Q49" s="23">
        <f>LOG10(Table148[[#This Row],[IFNa2]])</f>
        <v>0.61595005165640104</v>
      </c>
      <c r="R49">
        <v>19</v>
      </c>
      <c r="S49" s="23">
        <v>0</v>
      </c>
    </row>
    <row r="50" spans="1:19" x14ac:dyDescent="0.25">
      <c r="A50">
        <v>3020</v>
      </c>
      <c r="B50" t="s">
        <v>32</v>
      </c>
      <c r="C50">
        <v>36</v>
      </c>
      <c r="D50" t="s">
        <v>470</v>
      </c>
      <c r="E50" t="s">
        <v>74</v>
      </c>
      <c r="J50">
        <v>0</v>
      </c>
      <c r="M50" t="s">
        <v>484</v>
      </c>
      <c r="N50">
        <v>4.13</v>
      </c>
      <c r="O50">
        <v>3020</v>
      </c>
      <c r="P50">
        <v>36</v>
      </c>
      <c r="Q50" s="23">
        <f>LOG10(Table148[[#This Row],[IFNa2]])</f>
        <v>0.61595005165640104</v>
      </c>
      <c r="R50">
        <v>36</v>
      </c>
      <c r="S50" s="23">
        <v>0</v>
      </c>
    </row>
    <row r="51" spans="1:19" x14ac:dyDescent="0.25">
      <c r="A51">
        <v>3041</v>
      </c>
      <c r="B51" t="s">
        <v>53</v>
      </c>
      <c r="C51">
        <v>0</v>
      </c>
      <c r="D51" t="s">
        <v>470</v>
      </c>
      <c r="E51" t="s">
        <v>74</v>
      </c>
      <c r="M51" t="s">
        <v>484</v>
      </c>
      <c r="N51">
        <v>4.13</v>
      </c>
      <c r="O51">
        <v>3041</v>
      </c>
      <c r="P51">
        <v>0</v>
      </c>
      <c r="Q51" s="23">
        <f>LOG10(Table148[[#This Row],[IFNa2]])</f>
        <v>0.61595005165640104</v>
      </c>
      <c r="R51">
        <v>0</v>
      </c>
      <c r="S51" s="23">
        <v>0</v>
      </c>
    </row>
    <row r="52" spans="1:19" x14ac:dyDescent="0.25">
      <c r="A52">
        <v>3041</v>
      </c>
      <c r="B52" t="s">
        <v>53</v>
      </c>
      <c r="C52">
        <v>2</v>
      </c>
      <c r="D52" t="s">
        <v>470</v>
      </c>
      <c r="E52" t="s">
        <v>503</v>
      </c>
      <c r="F52">
        <v>3041</v>
      </c>
      <c r="G52">
        <v>3037</v>
      </c>
      <c r="H52">
        <v>2</v>
      </c>
      <c r="I52">
        <v>3</v>
      </c>
      <c r="J52">
        <v>3.8778781890869141</v>
      </c>
      <c r="K52">
        <v>4</v>
      </c>
      <c r="L52" t="s">
        <v>486</v>
      </c>
      <c r="M52" t="s">
        <v>484</v>
      </c>
      <c r="P52">
        <v>2</v>
      </c>
      <c r="Q52" s="23"/>
      <c r="R52">
        <v>2</v>
      </c>
      <c r="S52" s="23">
        <f>LOG10(Table148[[#This Row],[Viral Copy '#]])</f>
        <v>0.58859416301028611</v>
      </c>
    </row>
    <row r="53" spans="1:19" x14ac:dyDescent="0.25">
      <c r="A53">
        <v>3040</v>
      </c>
      <c r="B53" t="s">
        <v>504</v>
      </c>
      <c r="C53">
        <v>5</v>
      </c>
      <c r="D53" t="s">
        <v>505</v>
      </c>
      <c r="E53" t="s">
        <v>503</v>
      </c>
      <c r="F53">
        <v>3041</v>
      </c>
      <c r="G53">
        <v>3037</v>
      </c>
      <c r="H53">
        <v>5</v>
      </c>
      <c r="I53">
        <v>7</v>
      </c>
      <c r="J53">
        <v>5.188432852427165</v>
      </c>
      <c r="K53">
        <v>4</v>
      </c>
      <c r="L53" t="s">
        <v>486</v>
      </c>
      <c r="M53" t="s">
        <v>484</v>
      </c>
      <c r="P53">
        <v>5</v>
      </c>
      <c r="Q53" s="23"/>
      <c r="R53">
        <v>5</v>
      </c>
      <c r="S53" s="23">
        <f>LOG10(Table148[[#This Row],[Viral Copy '#]])</f>
        <v>0.71503620056140671</v>
      </c>
    </row>
    <row r="54" spans="1:19" x14ac:dyDescent="0.25">
      <c r="A54">
        <v>3041</v>
      </c>
      <c r="B54" t="s">
        <v>53</v>
      </c>
      <c r="C54">
        <v>12</v>
      </c>
      <c r="D54" t="s">
        <v>470</v>
      </c>
      <c r="E54" t="s">
        <v>74</v>
      </c>
      <c r="F54">
        <v>3041</v>
      </c>
      <c r="G54">
        <v>3037</v>
      </c>
      <c r="H54">
        <v>5</v>
      </c>
      <c r="I54">
        <v>7</v>
      </c>
      <c r="J54">
        <v>5.188432852427165</v>
      </c>
      <c r="K54">
        <v>4</v>
      </c>
      <c r="L54" t="s">
        <v>486</v>
      </c>
      <c r="M54" t="s">
        <v>484</v>
      </c>
      <c r="N54">
        <v>4.13</v>
      </c>
      <c r="O54">
        <v>3041</v>
      </c>
      <c r="P54">
        <v>12</v>
      </c>
      <c r="Q54" s="23">
        <f>LOG10(Table148[[#This Row],[IFNa2]])</f>
        <v>0.61595005165640104</v>
      </c>
      <c r="R54">
        <v>12</v>
      </c>
      <c r="S54" s="23">
        <v>0</v>
      </c>
    </row>
    <row r="55" spans="1:19" x14ac:dyDescent="0.25">
      <c r="A55">
        <v>3041</v>
      </c>
      <c r="B55" t="s">
        <v>53</v>
      </c>
      <c r="C55">
        <v>19</v>
      </c>
      <c r="D55" t="s">
        <v>470</v>
      </c>
      <c r="E55" t="s">
        <v>74</v>
      </c>
      <c r="M55" t="s">
        <v>484</v>
      </c>
      <c r="N55">
        <v>4.13</v>
      </c>
      <c r="O55">
        <v>3041</v>
      </c>
      <c r="P55">
        <v>19</v>
      </c>
      <c r="Q55" s="23">
        <f>LOG10(Table148[[#This Row],[IFNa2]])</f>
        <v>0.61595005165640104</v>
      </c>
      <c r="R55">
        <v>19</v>
      </c>
      <c r="S55" s="23">
        <v>0</v>
      </c>
    </row>
    <row r="56" spans="1:19" x14ac:dyDescent="0.25">
      <c r="A56">
        <v>3041</v>
      </c>
      <c r="B56" t="s">
        <v>53</v>
      </c>
      <c r="C56">
        <v>22</v>
      </c>
      <c r="D56" t="s">
        <v>470</v>
      </c>
      <c r="E56" t="s">
        <v>74</v>
      </c>
      <c r="M56" t="s">
        <v>484</v>
      </c>
      <c r="N56">
        <v>4.13</v>
      </c>
      <c r="O56">
        <v>3041</v>
      </c>
      <c r="P56">
        <v>22</v>
      </c>
      <c r="Q56" s="23">
        <f>LOG10(Table148[[#This Row],[IFNa2]])</f>
        <v>0.61595005165640104</v>
      </c>
      <c r="R56">
        <v>22</v>
      </c>
      <c r="S56" s="23">
        <v>0</v>
      </c>
    </row>
    <row r="57" spans="1:19" x14ac:dyDescent="0.25">
      <c r="A57">
        <v>3041</v>
      </c>
      <c r="B57" t="s">
        <v>53</v>
      </c>
      <c r="C57">
        <v>40</v>
      </c>
      <c r="D57" t="s">
        <v>470</v>
      </c>
      <c r="E57" t="s">
        <v>74</v>
      </c>
      <c r="M57" t="s">
        <v>484</v>
      </c>
      <c r="N57">
        <v>4.13</v>
      </c>
      <c r="O57">
        <v>3041</v>
      </c>
      <c r="P57">
        <v>40</v>
      </c>
      <c r="Q57" s="23">
        <f>LOG10(Table148[[#This Row],[IFNa2]])</f>
        <v>0.61595005165640104</v>
      </c>
      <c r="R57">
        <v>40</v>
      </c>
      <c r="S57" s="23">
        <v>0</v>
      </c>
    </row>
    <row r="58" spans="1:19" x14ac:dyDescent="0.25">
      <c r="A58">
        <v>3041</v>
      </c>
      <c r="B58" t="s">
        <v>53</v>
      </c>
      <c r="C58">
        <v>425</v>
      </c>
      <c r="D58" t="s">
        <v>470</v>
      </c>
      <c r="E58" t="s">
        <v>74</v>
      </c>
      <c r="M58" t="s">
        <v>484</v>
      </c>
      <c r="N58">
        <v>3.63</v>
      </c>
      <c r="O58">
        <v>3041</v>
      </c>
      <c r="P58">
        <v>425</v>
      </c>
      <c r="Q58" s="23">
        <f>LOG10(Table148[[#This Row],[IFNa2]])</f>
        <v>0.55990662503611255</v>
      </c>
      <c r="R58">
        <v>425</v>
      </c>
      <c r="S58" s="23">
        <v>0</v>
      </c>
    </row>
    <row r="59" spans="1:19" x14ac:dyDescent="0.25">
      <c r="A59">
        <v>4045</v>
      </c>
      <c r="B59" t="s">
        <v>384</v>
      </c>
      <c r="C59">
        <v>0</v>
      </c>
      <c r="D59" t="s">
        <v>471</v>
      </c>
      <c r="E59" t="s">
        <v>74</v>
      </c>
      <c r="M59" t="s">
        <v>484</v>
      </c>
      <c r="N59">
        <v>3.72</v>
      </c>
      <c r="O59">
        <v>4045</v>
      </c>
      <c r="P59">
        <v>0</v>
      </c>
      <c r="Q59" s="23">
        <f>LOG10(Table148[[#This Row],[IFNa2]])</f>
        <v>0.57054293988189753</v>
      </c>
      <c r="R59">
        <v>0</v>
      </c>
      <c r="S59" s="23">
        <v>0</v>
      </c>
    </row>
    <row r="60" spans="1:19" x14ac:dyDescent="0.25">
      <c r="A60">
        <v>4045</v>
      </c>
      <c r="B60" t="s">
        <v>384</v>
      </c>
      <c r="C60">
        <v>4</v>
      </c>
      <c r="D60" t="s">
        <v>471</v>
      </c>
      <c r="E60" t="s">
        <v>506</v>
      </c>
      <c r="F60">
        <v>4045</v>
      </c>
      <c r="G60">
        <v>4043</v>
      </c>
      <c r="H60">
        <v>4</v>
      </c>
      <c r="I60">
        <v>0</v>
      </c>
      <c r="J60">
        <v>320.71574401855469</v>
      </c>
      <c r="K60">
        <v>4</v>
      </c>
      <c r="L60" t="s">
        <v>486</v>
      </c>
      <c r="M60" t="s">
        <v>484</v>
      </c>
      <c r="P60">
        <v>4</v>
      </c>
      <c r="Q60" s="23"/>
      <c r="R60">
        <v>4</v>
      </c>
      <c r="S60" s="23">
        <f>LOG10(Table148[[#This Row],[Viral Copy '#]])</f>
        <v>2.5061202800798288</v>
      </c>
    </row>
    <row r="61" spans="1:19" x14ac:dyDescent="0.25">
      <c r="A61">
        <v>4045</v>
      </c>
      <c r="B61" t="s">
        <v>384</v>
      </c>
      <c r="C61">
        <v>7</v>
      </c>
      <c r="D61" t="s">
        <v>471</v>
      </c>
      <c r="E61" t="s">
        <v>74</v>
      </c>
      <c r="F61">
        <v>4045</v>
      </c>
      <c r="G61">
        <v>4043</v>
      </c>
      <c r="H61">
        <v>7</v>
      </c>
      <c r="I61">
        <v>3</v>
      </c>
      <c r="J61">
        <v>54.584903717041016</v>
      </c>
      <c r="K61">
        <v>4</v>
      </c>
      <c r="L61" t="s">
        <v>486</v>
      </c>
      <c r="M61" t="s">
        <v>484</v>
      </c>
      <c r="N61">
        <v>3.72</v>
      </c>
      <c r="O61">
        <v>4045</v>
      </c>
      <c r="P61">
        <v>7</v>
      </c>
      <c r="Q61" s="23">
        <f>LOG10(Table148[[#This Row],[IFNa2]])</f>
        <v>0.57054293988189753</v>
      </c>
      <c r="R61">
        <v>7</v>
      </c>
      <c r="S61" s="23">
        <f>LOG10(Table148[[#This Row],[Viral Copy '#]])</f>
        <v>1.7370725485854055</v>
      </c>
    </row>
    <row r="62" spans="1:19" x14ac:dyDescent="0.25">
      <c r="A62">
        <v>4045</v>
      </c>
      <c r="B62" t="s">
        <v>384</v>
      </c>
      <c r="C62">
        <v>11</v>
      </c>
      <c r="D62" t="s">
        <v>471</v>
      </c>
      <c r="E62" t="s">
        <v>74</v>
      </c>
      <c r="J62">
        <v>0</v>
      </c>
      <c r="M62" t="s">
        <v>484</v>
      </c>
      <c r="N62">
        <v>3.72</v>
      </c>
      <c r="O62">
        <v>4045</v>
      </c>
      <c r="P62">
        <v>11</v>
      </c>
      <c r="Q62" s="23">
        <f>LOG10(Table148[[#This Row],[IFNa2]])</f>
        <v>0.57054293988189753</v>
      </c>
      <c r="R62">
        <v>11</v>
      </c>
      <c r="S62" s="23">
        <v>0</v>
      </c>
    </row>
    <row r="63" spans="1:19" x14ac:dyDescent="0.25">
      <c r="A63">
        <v>4045</v>
      </c>
      <c r="B63" t="s">
        <v>384</v>
      </c>
      <c r="C63">
        <v>14</v>
      </c>
      <c r="D63" t="s">
        <v>471</v>
      </c>
      <c r="E63" t="s">
        <v>74</v>
      </c>
      <c r="M63" t="s">
        <v>484</v>
      </c>
      <c r="N63">
        <v>3.72</v>
      </c>
      <c r="O63">
        <v>4045</v>
      </c>
      <c r="P63">
        <v>14</v>
      </c>
      <c r="Q63" s="23">
        <f>LOG10(Table148[[#This Row],[IFNa2]])</f>
        <v>0.57054293988189753</v>
      </c>
      <c r="R63">
        <v>14</v>
      </c>
      <c r="S63" s="23">
        <v>0</v>
      </c>
    </row>
    <row r="64" spans="1:19" x14ac:dyDescent="0.25">
      <c r="A64">
        <v>4045</v>
      </c>
      <c r="B64" t="s">
        <v>384</v>
      </c>
      <c r="C64">
        <v>18</v>
      </c>
      <c r="D64" t="s">
        <v>471</v>
      </c>
      <c r="E64" t="s">
        <v>74</v>
      </c>
      <c r="M64" t="s">
        <v>484</v>
      </c>
      <c r="N64">
        <v>3.72</v>
      </c>
      <c r="O64">
        <v>4045</v>
      </c>
      <c r="P64">
        <v>18</v>
      </c>
      <c r="Q64" s="23">
        <f>LOG10(Table148[[#This Row],[IFNa2]])</f>
        <v>0.57054293988189753</v>
      </c>
      <c r="R64">
        <v>18</v>
      </c>
      <c r="S64" s="23">
        <v>0</v>
      </c>
    </row>
    <row r="65" spans="1:19" x14ac:dyDescent="0.25">
      <c r="A65">
        <v>4045</v>
      </c>
      <c r="B65" t="s">
        <v>384</v>
      </c>
      <c r="C65">
        <v>33</v>
      </c>
      <c r="D65" t="s">
        <v>471</v>
      </c>
      <c r="E65" t="s">
        <v>74</v>
      </c>
      <c r="M65" t="s">
        <v>484</v>
      </c>
      <c r="N65">
        <v>3.72</v>
      </c>
      <c r="O65">
        <v>4045</v>
      </c>
      <c r="P65">
        <v>33</v>
      </c>
      <c r="Q65" s="23">
        <f>LOG10(Table148[[#This Row],[IFNa2]])</f>
        <v>0.57054293988189753</v>
      </c>
      <c r="R65">
        <v>33</v>
      </c>
      <c r="S65" s="23">
        <v>0</v>
      </c>
    </row>
    <row r="66" spans="1:19" x14ac:dyDescent="0.25">
      <c r="A66">
        <v>5007</v>
      </c>
      <c r="B66" t="s">
        <v>446</v>
      </c>
      <c r="C66">
        <v>0</v>
      </c>
      <c r="D66" t="s">
        <v>472</v>
      </c>
      <c r="E66" t="s">
        <v>74</v>
      </c>
      <c r="M66" t="s">
        <v>484</v>
      </c>
      <c r="N66">
        <v>26.09</v>
      </c>
      <c r="O66">
        <v>5007</v>
      </c>
      <c r="P66">
        <v>0</v>
      </c>
      <c r="Q66" s="23">
        <f>LOG10(Table148[[#This Row],[IFNa2]])</f>
        <v>1.4164740791002208</v>
      </c>
      <c r="R66">
        <v>0</v>
      </c>
      <c r="S66" s="23">
        <v>0</v>
      </c>
    </row>
    <row r="67" spans="1:19" x14ac:dyDescent="0.25">
      <c r="A67">
        <v>5007</v>
      </c>
      <c r="B67" t="s">
        <v>446</v>
      </c>
      <c r="C67">
        <v>7</v>
      </c>
      <c r="D67" t="s">
        <v>472</v>
      </c>
      <c r="E67" t="s">
        <v>503</v>
      </c>
      <c r="F67">
        <v>5007</v>
      </c>
      <c r="G67">
        <v>5005</v>
      </c>
      <c r="H67">
        <v>7</v>
      </c>
      <c r="I67">
        <v>7</v>
      </c>
      <c r="J67">
        <v>13.218952178955078</v>
      </c>
      <c r="K67">
        <v>1</v>
      </c>
      <c r="L67" t="s">
        <v>481</v>
      </c>
      <c r="M67" t="s">
        <v>484</v>
      </c>
      <c r="P67">
        <v>7</v>
      </c>
      <c r="Q67" s="23"/>
      <c r="R67">
        <v>7</v>
      </c>
      <c r="S67" s="23">
        <f>LOG10(Table148[[#This Row],[Viral Copy '#]])</f>
        <v>1.1211970314784419</v>
      </c>
    </row>
    <row r="68" spans="1:19" x14ac:dyDescent="0.25">
      <c r="A68">
        <v>5007</v>
      </c>
      <c r="B68" t="s">
        <v>446</v>
      </c>
      <c r="C68">
        <v>14</v>
      </c>
      <c r="D68" t="s">
        <v>472</v>
      </c>
      <c r="E68" t="s">
        <v>74</v>
      </c>
      <c r="J68">
        <v>0</v>
      </c>
      <c r="M68" t="s">
        <v>484</v>
      </c>
      <c r="N68">
        <v>7.04</v>
      </c>
      <c r="O68">
        <v>5007</v>
      </c>
      <c r="P68">
        <v>14</v>
      </c>
      <c r="Q68" s="23">
        <f>LOG10(Table148[[#This Row],[IFNa2]])</f>
        <v>0.84757265914211222</v>
      </c>
      <c r="R68">
        <v>14</v>
      </c>
      <c r="S68" s="23">
        <v>0</v>
      </c>
    </row>
    <row r="69" spans="1:19" x14ac:dyDescent="0.25">
      <c r="A69">
        <v>5007</v>
      </c>
      <c r="B69" t="s">
        <v>446</v>
      </c>
      <c r="C69">
        <v>17</v>
      </c>
      <c r="D69" t="s">
        <v>472</v>
      </c>
      <c r="E69" t="s">
        <v>74</v>
      </c>
      <c r="M69" t="s">
        <v>484</v>
      </c>
      <c r="N69">
        <v>7.17</v>
      </c>
      <c r="O69">
        <v>5007</v>
      </c>
      <c r="P69">
        <v>17</v>
      </c>
      <c r="Q69" s="23">
        <f>LOG10(Table148[[#This Row],[IFNa2]])</f>
        <v>0.85551915566780012</v>
      </c>
      <c r="R69">
        <v>17</v>
      </c>
      <c r="S69" s="23">
        <v>0</v>
      </c>
    </row>
    <row r="70" spans="1:19" x14ac:dyDescent="0.25">
      <c r="A70">
        <v>5007</v>
      </c>
      <c r="B70" t="s">
        <v>446</v>
      </c>
      <c r="C70">
        <v>21</v>
      </c>
      <c r="D70" t="s">
        <v>472</v>
      </c>
      <c r="E70" t="s">
        <v>74</v>
      </c>
      <c r="M70" t="s">
        <v>484</v>
      </c>
      <c r="N70">
        <v>8.85</v>
      </c>
      <c r="O70">
        <v>5007</v>
      </c>
      <c r="P70">
        <v>21</v>
      </c>
      <c r="Q70" s="23">
        <f>LOG10(Table148[[#This Row],[IFNa2]])</f>
        <v>0.94694327069782547</v>
      </c>
      <c r="R70">
        <v>21</v>
      </c>
      <c r="S70" s="23">
        <v>0</v>
      </c>
    </row>
    <row r="71" spans="1:19" x14ac:dyDescent="0.25">
      <c r="A71">
        <v>5007</v>
      </c>
      <c r="B71" t="s">
        <v>446</v>
      </c>
      <c r="C71">
        <v>24</v>
      </c>
      <c r="D71" t="s">
        <v>472</v>
      </c>
      <c r="E71" t="s">
        <v>74</v>
      </c>
      <c r="M71" t="s">
        <v>484</v>
      </c>
      <c r="N71">
        <v>8.59</v>
      </c>
      <c r="O71">
        <v>5007</v>
      </c>
      <c r="P71">
        <v>24</v>
      </c>
      <c r="Q71" s="23">
        <f>LOG10(Table148[[#This Row],[IFNa2]])</f>
        <v>0.93399316383124231</v>
      </c>
      <c r="R71">
        <v>24</v>
      </c>
      <c r="S71" s="23">
        <v>0</v>
      </c>
    </row>
    <row r="72" spans="1:19" x14ac:dyDescent="0.25">
      <c r="A72">
        <v>5009</v>
      </c>
      <c r="B72" t="s">
        <v>409</v>
      </c>
      <c r="C72">
        <v>0</v>
      </c>
      <c r="D72" t="s">
        <v>472</v>
      </c>
      <c r="E72" t="s">
        <v>74</v>
      </c>
      <c r="M72" t="s">
        <v>484</v>
      </c>
      <c r="N72">
        <v>1.1399999999999999</v>
      </c>
      <c r="O72">
        <v>5009</v>
      </c>
      <c r="P72">
        <v>0</v>
      </c>
      <c r="Q72" s="23">
        <f>LOG10(Table148[[#This Row],[IFNa2]])</f>
        <v>5.6904851336472557E-2</v>
      </c>
      <c r="R72">
        <v>0</v>
      </c>
      <c r="S72" s="23">
        <v>0</v>
      </c>
    </row>
    <row r="73" spans="1:19" x14ac:dyDescent="0.25">
      <c r="A73">
        <v>5009</v>
      </c>
      <c r="B73" t="s">
        <v>409</v>
      </c>
      <c r="C73">
        <v>7</v>
      </c>
      <c r="D73" t="s">
        <v>472</v>
      </c>
      <c r="E73" t="s">
        <v>503</v>
      </c>
      <c r="F73">
        <v>5009</v>
      </c>
      <c r="G73">
        <v>5008</v>
      </c>
      <c r="H73">
        <v>7</v>
      </c>
      <c r="I73">
        <v>7</v>
      </c>
      <c r="J73">
        <v>0.7799527645111084</v>
      </c>
      <c r="K73">
        <v>1</v>
      </c>
      <c r="L73" t="s">
        <v>481</v>
      </c>
      <c r="M73" t="s">
        <v>484</v>
      </c>
      <c r="P73">
        <v>7</v>
      </c>
      <c r="Q73" s="23"/>
      <c r="R73">
        <v>7</v>
      </c>
      <c r="S73" s="23">
        <f>LOG10(Table148[[#This Row],[Viral Copy '#]])</f>
        <v>-0.10793169824971291</v>
      </c>
    </row>
    <row r="74" spans="1:19" x14ac:dyDescent="0.25">
      <c r="A74">
        <v>5009</v>
      </c>
      <c r="B74" t="s">
        <v>409</v>
      </c>
      <c r="C74">
        <v>14</v>
      </c>
      <c r="D74" t="s">
        <v>472</v>
      </c>
      <c r="E74" t="s">
        <v>74</v>
      </c>
      <c r="J74">
        <v>0</v>
      </c>
      <c r="M74" t="s">
        <v>484</v>
      </c>
      <c r="N74">
        <v>1.1399999999999999</v>
      </c>
      <c r="O74">
        <v>5009</v>
      </c>
      <c r="P74">
        <v>14</v>
      </c>
      <c r="Q74" s="23">
        <f>LOG10(Table148[[#This Row],[IFNa2]])</f>
        <v>5.6904851336472557E-2</v>
      </c>
      <c r="R74">
        <v>14</v>
      </c>
      <c r="S74" s="23">
        <v>0</v>
      </c>
    </row>
    <row r="75" spans="1:19" x14ac:dyDescent="0.25">
      <c r="A75">
        <v>5009</v>
      </c>
      <c r="B75" t="s">
        <v>409</v>
      </c>
      <c r="C75">
        <v>17</v>
      </c>
      <c r="D75" t="s">
        <v>472</v>
      </c>
      <c r="E75" t="s">
        <v>74</v>
      </c>
      <c r="J75">
        <v>0</v>
      </c>
      <c r="M75" t="s">
        <v>484</v>
      </c>
      <c r="N75">
        <v>0.89</v>
      </c>
      <c r="O75">
        <v>5009</v>
      </c>
      <c r="P75">
        <v>17</v>
      </c>
      <c r="Q75" s="23">
        <f>LOG10(Table148[[#This Row],[IFNa2]])</f>
        <v>-5.0609993355087209E-2</v>
      </c>
      <c r="R75">
        <v>17</v>
      </c>
      <c r="S75" s="23">
        <v>0</v>
      </c>
    </row>
    <row r="76" spans="1:19" x14ac:dyDescent="0.25">
      <c r="A76">
        <v>5009</v>
      </c>
      <c r="B76" t="s">
        <v>409</v>
      </c>
      <c r="C76">
        <v>25</v>
      </c>
      <c r="D76" t="s">
        <v>472</v>
      </c>
      <c r="E76" t="s">
        <v>74</v>
      </c>
      <c r="J76">
        <v>0</v>
      </c>
      <c r="M76" t="s">
        <v>484</v>
      </c>
      <c r="N76">
        <v>0.89</v>
      </c>
      <c r="O76">
        <v>5009</v>
      </c>
      <c r="P76">
        <v>25</v>
      </c>
      <c r="Q76" s="23">
        <f>LOG10(Table148[[#This Row],[IFNa2]])</f>
        <v>-5.0609993355087209E-2</v>
      </c>
      <c r="R76">
        <v>25</v>
      </c>
      <c r="S76" s="23">
        <v>0</v>
      </c>
    </row>
    <row r="77" spans="1:19" x14ac:dyDescent="0.25">
      <c r="A77">
        <v>5009</v>
      </c>
      <c r="B77" t="s">
        <v>409</v>
      </c>
      <c r="C77">
        <v>41</v>
      </c>
      <c r="D77" t="s">
        <v>472</v>
      </c>
      <c r="E77" t="s">
        <v>74</v>
      </c>
      <c r="J77">
        <v>0</v>
      </c>
      <c r="M77" t="s">
        <v>484</v>
      </c>
      <c r="N77">
        <v>1.3</v>
      </c>
      <c r="O77">
        <v>5009</v>
      </c>
      <c r="P77">
        <v>41</v>
      </c>
      <c r="Q77" s="23">
        <f>LOG10(Table148[[#This Row],[IFNa2]])</f>
        <v>0.11394335230683679</v>
      </c>
      <c r="R77">
        <v>41</v>
      </c>
      <c r="S77" s="23">
        <v>0</v>
      </c>
    </row>
    <row r="78" spans="1:19" x14ac:dyDescent="0.25">
      <c r="A78">
        <v>5016</v>
      </c>
      <c r="B78" t="s">
        <v>415</v>
      </c>
      <c r="C78">
        <v>0</v>
      </c>
      <c r="D78" t="s">
        <v>472</v>
      </c>
      <c r="E78" t="s">
        <v>74</v>
      </c>
      <c r="M78" t="s">
        <v>484</v>
      </c>
      <c r="N78">
        <v>0.89</v>
      </c>
      <c r="O78">
        <v>5016</v>
      </c>
      <c r="P78">
        <v>0</v>
      </c>
      <c r="Q78" s="23">
        <f>LOG10(Table148[[#This Row],[IFNa2]])</f>
        <v>-5.0609993355087209E-2</v>
      </c>
      <c r="R78">
        <v>0</v>
      </c>
      <c r="S78" s="23">
        <v>0</v>
      </c>
    </row>
    <row r="79" spans="1:19" x14ac:dyDescent="0.25">
      <c r="A79">
        <v>5016</v>
      </c>
      <c r="B79" t="s">
        <v>415</v>
      </c>
      <c r="C79">
        <v>3</v>
      </c>
      <c r="D79" t="s">
        <v>472</v>
      </c>
      <c r="E79" t="s">
        <v>74</v>
      </c>
      <c r="F79">
        <v>5016</v>
      </c>
      <c r="G79">
        <v>5014</v>
      </c>
      <c r="H79">
        <v>3</v>
      </c>
      <c r="I79">
        <v>3</v>
      </c>
      <c r="J79">
        <v>496.731689453125</v>
      </c>
      <c r="K79">
        <v>5</v>
      </c>
      <c r="L79" t="s">
        <v>481</v>
      </c>
      <c r="M79" t="s">
        <v>484</v>
      </c>
      <c r="P79">
        <v>3</v>
      </c>
      <c r="Q79" s="23"/>
      <c r="R79">
        <v>3</v>
      </c>
      <c r="S79" s="23">
        <f>LOG10(Table148[[#This Row],[Viral Copy '#]])</f>
        <v>2.6961218670933107</v>
      </c>
    </row>
    <row r="80" spans="1:19" x14ac:dyDescent="0.25">
      <c r="A80">
        <v>5016</v>
      </c>
      <c r="B80" t="s">
        <v>415</v>
      </c>
      <c r="C80">
        <v>7</v>
      </c>
      <c r="D80" t="s">
        <v>472</v>
      </c>
      <c r="E80" t="s">
        <v>74</v>
      </c>
      <c r="F80">
        <v>5016</v>
      </c>
      <c r="G80">
        <v>5014</v>
      </c>
      <c r="H80">
        <v>7</v>
      </c>
      <c r="I80">
        <v>7</v>
      </c>
      <c r="J80">
        <v>90.2711181640625</v>
      </c>
      <c r="K80">
        <v>5</v>
      </c>
      <c r="L80" t="s">
        <v>481</v>
      </c>
      <c r="M80" t="s">
        <v>484</v>
      </c>
      <c r="P80">
        <v>7</v>
      </c>
      <c r="Q80" s="23"/>
      <c r="R80">
        <v>7</v>
      </c>
      <c r="S80" s="23">
        <f>LOG10(Table148[[#This Row],[Viral Copy '#]])</f>
        <v>1.9555488219820052</v>
      </c>
    </row>
    <row r="81" spans="1:19" x14ac:dyDescent="0.25">
      <c r="A81">
        <v>5016</v>
      </c>
      <c r="B81" t="s">
        <v>415</v>
      </c>
      <c r="C81">
        <v>10</v>
      </c>
      <c r="D81" t="s">
        <v>472</v>
      </c>
      <c r="E81" t="s">
        <v>74</v>
      </c>
      <c r="F81">
        <v>5016</v>
      </c>
      <c r="G81">
        <v>5014</v>
      </c>
      <c r="H81">
        <v>10</v>
      </c>
      <c r="I81">
        <v>10</v>
      </c>
      <c r="J81" t="s">
        <v>495</v>
      </c>
      <c r="K81">
        <v>5</v>
      </c>
      <c r="L81" t="s">
        <v>481</v>
      </c>
      <c r="M81" t="s">
        <v>484</v>
      </c>
      <c r="N81">
        <v>1.57</v>
      </c>
      <c r="O81">
        <v>5016</v>
      </c>
      <c r="P81">
        <v>10</v>
      </c>
      <c r="Q81" s="23">
        <f>LOG10(Table148[[#This Row],[IFNa2]])</f>
        <v>0.19589965240923377</v>
      </c>
      <c r="R81">
        <v>10</v>
      </c>
      <c r="S81" s="23">
        <v>0</v>
      </c>
    </row>
    <row r="82" spans="1:19" x14ac:dyDescent="0.25">
      <c r="A82">
        <v>5016</v>
      </c>
      <c r="B82" t="s">
        <v>415</v>
      </c>
      <c r="C82">
        <v>13</v>
      </c>
      <c r="D82" t="s">
        <v>472</v>
      </c>
      <c r="E82" t="s">
        <v>74</v>
      </c>
      <c r="M82" t="s">
        <v>484</v>
      </c>
      <c r="N82">
        <v>8.07</v>
      </c>
      <c r="O82">
        <v>5016</v>
      </c>
      <c r="P82">
        <v>13</v>
      </c>
      <c r="Q82" s="23">
        <f>LOG10(Table148[[#This Row],[IFNa2]])</f>
        <v>0.90687353472207044</v>
      </c>
      <c r="R82">
        <v>13</v>
      </c>
      <c r="S82" s="23">
        <v>0</v>
      </c>
    </row>
    <row r="83" spans="1:19" x14ac:dyDescent="0.25">
      <c r="A83">
        <v>5016</v>
      </c>
      <c r="B83" t="s">
        <v>415</v>
      </c>
      <c r="C83">
        <v>16</v>
      </c>
      <c r="D83" t="s">
        <v>472</v>
      </c>
      <c r="E83" t="s">
        <v>74</v>
      </c>
      <c r="M83" t="s">
        <v>484</v>
      </c>
      <c r="N83">
        <v>6.03</v>
      </c>
      <c r="O83">
        <v>5016</v>
      </c>
      <c r="P83">
        <v>16</v>
      </c>
      <c r="Q83" s="23">
        <f>LOG10(Table148[[#This Row],[IFNa2]])</f>
        <v>0.78031731214015132</v>
      </c>
      <c r="R83">
        <v>16</v>
      </c>
      <c r="S83" s="23">
        <v>0</v>
      </c>
    </row>
    <row r="84" spans="1:19" x14ac:dyDescent="0.25">
      <c r="A84">
        <v>5016</v>
      </c>
      <c r="B84" t="s">
        <v>415</v>
      </c>
      <c r="C84">
        <v>35</v>
      </c>
      <c r="D84" t="s">
        <v>472</v>
      </c>
      <c r="E84" t="s">
        <v>74</v>
      </c>
      <c r="M84" t="s">
        <v>484</v>
      </c>
      <c r="N84">
        <v>0.89</v>
      </c>
      <c r="O84">
        <v>5016</v>
      </c>
      <c r="P84">
        <v>35</v>
      </c>
      <c r="Q84" s="23">
        <f>LOG10(Table148[[#This Row],[IFNa2]])</f>
        <v>-5.0609993355087209E-2</v>
      </c>
      <c r="R84">
        <v>35</v>
      </c>
      <c r="S84" s="23">
        <v>0</v>
      </c>
    </row>
    <row r="85" spans="1:19" x14ac:dyDescent="0.25">
      <c r="A85">
        <v>5022</v>
      </c>
      <c r="B85" t="s">
        <v>420</v>
      </c>
      <c r="C85">
        <v>0</v>
      </c>
      <c r="D85" t="s">
        <v>472</v>
      </c>
      <c r="E85" t="s">
        <v>74</v>
      </c>
      <c r="M85" t="s">
        <v>484</v>
      </c>
      <c r="N85" s="13">
        <v>0.89</v>
      </c>
      <c r="P85">
        <v>0</v>
      </c>
      <c r="Q85" s="23">
        <f>LOG10(Table148[[#This Row],[IFNa2]])</f>
        <v>-5.0609993355087209E-2</v>
      </c>
      <c r="R85">
        <v>0</v>
      </c>
      <c r="S85" s="23">
        <v>0</v>
      </c>
    </row>
    <row r="86" spans="1:19" x14ac:dyDescent="0.25">
      <c r="A86">
        <v>5022</v>
      </c>
      <c r="B86" t="s">
        <v>420</v>
      </c>
      <c r="C86">
        <v>14</v>
      </c>
      <c r="D86" t="s">
        <v>472</v>
      </c>
      <c r="E86" t="s">
        <v>74</v>
      </c>
      <c r="F86">
        <v>5022</v>
      </c>
      <c r="G86">
        <v>5021</v>
      </c>
      <c r="H86">
        <v>14</v>
      </c>
      <c r="I86">
        <v>10</v>
      </c>
      <c r="J86">
        <v>3.7972230911254883</v>
      </c>
      <c r="K86">
        <v>1</v>
      </c>
      <c r="L86" t="s">
        <v>481</v>
      </c>
      <c r="M86" t="s">
        <v>484</v>
      </c>
      <c r="N86" s="15">
        <v>0.89</v>
      </c>
      <c r="O86">
        <v>5022</v>
      </c>
      <c r="P86">
        <v>14</v>
      </c>
      <c r="Q86" s="23">
        <f>LOG10(Table148[[#This Row],[IFNa2]])</f>
        <v>-5.0609993355087209E-2</v>
      </c>
      <c r="R86">
        <v>14</v>
      </c>
      <c r="S86" s="23">
        <f>LOG10(Table148[[#This Row],[Viral Copy '#]])</f>
        <v>0.57946611317840346</v>
      </c>
    </row>
    <row r="87" spans="1:19" x14ac:dyDescent="0.25">
      <c r="A87">
        <v>5022</v>
      </c>
      <c r="B87" t="s">
        <v>420</v>
      </c>
      <c r="C87">
        <v>17</v>
      </c>
      <c r="D87" t="s">
        <v>472</v>
      </c>
      <c r="E87" t="s">
        <v>74</v>
      </c>
      <c r="M87" t="s">
        <v>484</v>
      </c>
      <c r="N87" s="13">
        <v>0.89</v>
      </c>
      <c r="O87">
        <v>5022</v>
      </c>
      <c r="P87">
        <v>17</v>
      </c>
      <c r="Q87" s="23">
        <f>LOG10(Table148[[#This Row],[IFNa2]])</f>
        <v>-5.0609993355087209E-2</v>
      </c>
      <c r="R87">
        <v>17</v>
      </c>
      <c r="S87" s="23">
        <v>0</v>
      </c>
    </row>
    <row r="88" spans="1:19" x14ac:dyDescent="0.25">
      <c r="A88">
        <v>5022</v>
      </c>
      <c r="B88" t="s">
        <v>420</v>
      </c>
      <c r="C88">
        <v>22</v>
      </c>
      <c r="D88" t="s">
        <v>472</v>
      </c>
      <c r="E88" t="s">
        <v>74</v>
      </c>
      <c r="M88" t="s">
        <v>484</v>
      </c>
      <c r="N88" s="15">
        <v>0.89</v>
      </c>
      <c r="O88">
        <v>5022</v>
      </c>
      <c r="P88">
        <v>22</v>
      </c>
      <c r="Q88" s="23">
        <f>LOG10(Table148[[#This Row],[IFNa2]])</f>
        <v>-5.0609993355087209E-2</v>
      </c>
      <c r="R88">
        <v>22</v>
      </c>
      <c r="S88" s="23">
        <v>0</v>
      </c>
    </row>
    <row r="89" spans="1:19" x14ac:dyDescent="0.25">
      <c r="A89">
        <v>5022</v>
      </c>
      <c r="B89" t="s">
        <v>420</v>
      </c>
      <c r="C89">
        <v>25</v>
      </c>
      <c r="D89" t="s">
        <v>472</v>
      </c>
      <c r="E89" t="s">
        <v>74</v>
      </c>
      <c r="M89" t="s">
        <v>484</v>
      </c>
      <c r="N89" s="13">
        <v>0.89</v>
      </c>
      <c r="O89">
        <v>5022</v>
      </c>
      <c r="P89">
        <v>25</v>
      </c>
      <c r="Q89" s="23">
        <f>LOG10(Table148[[#This Row],[IFNa2]])</f>
        <v>-5.0609993355087209E-2</v>
      </c>
      <c r="R89">
        <v>25</v>
      </c>
      <c r="S89" s="23">
        <v>0</v>
      </c>
    </row>
    <row r="90" spans="1:19" x14ac:dyDescent="0.25">
      <c r="A90">
        <v>5023</v>
      </c>
      <c r="B90" t="s">
        <v>421</v>
      </c>
      <c r="C90">
        <v>0</v>
      </c>
      <c r="D90" t="s">
        <v>472</v>
      </c>
      <c r="E90" t="s">
        <v>74</v>
      </c>
      <c r="M90" t="s">
        <v>484</v>
      </c>
      <c r="N90">
        <v>1.39</v>
      </c>
      <c r="O90">
        <v>5023</v>
      </c>
      <c r="P90">
        <v>0</v>
      </c>
      <c r="Q90" s="23">
        <f>LOG10(Table148[[#This Row],[IFNa2]])</f>
        <v>0.14301480025409505</v>
      </c>
      <c r="R90">
        <v>0</v>
      </c>
      <c r="S90" s="23">
        <v>0</v>
      </c>
    </row>
    <row r="91" spans="1:19" x14ac:dyDescent="0.25">
      <c r="A91">
        <v>5023</v>
      </c>
      <c r="B91" t="s">
        <v>421</v>
      </c>
      <c r="C91">
        <v>7</v>
      </c>
      <c r="D91" t="s">
        <v>472</v>
      </c>
      <c r="E91" t="s">
        <v>503</v>
      </c>
      <c r="F91">
        <v>5023</v>
      </c>
      <c r="G91">
        <v>5021</v>
      </c>
      <c r="H91">
        <v>7</v>
      </c>
      <c r="I91">
        <v>7</v>
      </c>
      <c r="J91">
        <v>8.8912544250488281</v>
      </c>
      <c r="K91">
        <v>1</v>
      </c>
      <c r="L91" t="s">
        <v>481</v>
      </c>
      <c r="M91" t="s">
        <v>484</v>
      </c>
      <c r="P91">
        <v>7</v>
      </c>
      <c r="Q91" s="23"/>
      <c r="R91">
        <v>7</v>
      </c>
      <c r="S91" s="23">
        <f>LOG10(Table148[[#This Row],[Viral Copy '#]])</f>
        <v>0.94896303784804792</v>
      </c>
    </row>
    <row r="92" spans="1:19" x14ac:dyDescent="0.25">
      <c r="A92">
        <v>5023</v>
      </c>
      <c r="B92" t="s">
        <v>421</v>
      </c>
      <c r="C92">
        <v>14</v>
      </c>
      <c r="D92" t="s">
        <v>472</v>
      </c>
      <c r="E92" t="s">
        <v>74</v>
      </c>
      <c r="J92">
        <v>0</v>
      </c>
      <c r="M92" t="s">
        <v>484</v>
      </c>
      <c r="N92">
        <v>0.89</v>
      </c>
      <c r="O92">
        <v>5023</v>
      </c>
      <c r="P92">
        <v>14</v>
      </c>
      <c r="Q92" s="23">
        <f>LOG10(Table148[[#This Row],[IFNa2]])</f>
        <v>-5.0609993355087209E-2</v>
      </c>
      <c r="R92">
        <v>14</v>
      </c>
      <c r="S92" s="23">
        <v>0</v>
      </c>
    </row>
    <row r="93" spans="1:19" x14ac:dyDescent="0.25">
      <c r="A93">
        <v>5023</v>
      </c>
      <c r="B93" t="s">
        <v>421</v>
      </c>
      <c r="C93">
        <v>17</v>
      </c>
      <c r="D93" t="s">
        <v>472</v>
      </c>
      <c r="E93" t="s">
        <v>74</v>
      </c>
      <c r="J93">
        <v>0</v>
      </c>
      <c r="M93" t="s">
        <v>484</v>
      </c>
      <c r="N93">
        <v>0.89</v>
      </c>
      <c r="O93">
        <v>5023</v>
      </c>
      <c r="P93">
        <v>17</v>
      </c>
      <c r="Q93" s="23">
        <f>LOG10(Table148[[#This Row],[IFNa2]])</f>
        <v>-5.0609993355087209E-2</v>
      </c>
      <c r="R93">
        <v>17</v>
      </c>
      <c r="S93" s="23">
        <v>0</v>
      </c>
    </row>
    <row r="94" spans="1:19" x14ac:dyDescent="0.25">
      <c r="A94">
        <v>5023</v>
      </c>
      <c r="B94" t="s">
        <v>421</v>
      </c>
      <c r="C94">
        <v>22</v>
      </c>
      <c r="D94" t="s">
        <v>472</v>
      </c>
      <c r="E94" t="s">
        <v>74</v>
      </c>
      <c r="J94">
        <v>0</v>
      </c>
      <c r="M94" t="s">
        <v>484</v>
      </c>
      <c r="N94">
        <v>0.89</v>
      </c>
      <c r="O94">
        <v>5023</v>
      </c>
      <c r="P94">
        <v>22</v>
      </c>
      <c r="Q94" s="23">
        <f>LOG10(Table148[[#This Row],[IFNa2]])</f>
        <v>-5.0609993355087209E-2</v>
      </c>
      <c r="R94">
        <v>22</v>
      </c>
      <c r="S94" s="23">
        <v>0</v>
      </c>
    </row>
    <row r="95" spans="1:19" x14ac:dyDescent="0.25">
      <c r="A95">
        <v>5023</v>
      </c>
      <c r="B95" t="s">
        <v>421</v>
      </c>
      <c r="C95">
        <v>25</v>
      </c>
      <c r="D95" t="s">
        <v>472</v>
      </c>
      <c r="E95" t="s">
        <v>74</v>
      </c>
      <c r="J95">
        <v>0</v>
      </c>
      <c r="M95" t="s">
        <v>484</v>
      </c>
      <c r="N95">
        <v>1.3</v>
      </c>
      <c r="O95">
        <v>5023</v>
      </c>
      <c r="P95">
        <v>25</v>
      </c>
      <c r="Q95" s="23">
        <f>LOG10(Table148[[#This Row],[IFNa2]])</f>
        <v>0.11394335230683679</v>
      </c>
      <c r="R95">
        <v>25</v>
      </c>
      <c r="S95" s="23">
        <v>0</v>
      </c>
    </row>
    <row r="96" spans="1:19" x14ac:dyDescent="0.25">
      <c r="A96">
        <v>5023</v>
      </c>
      <c r="B96" t="s">
        <v>421</v>
      </c>
      <c r="C96">
        <v>39</v>
      </c>
      <c r="D96" t="s">
        <v>472</v>
      </c>
      <c r="E96" t="s">
        <v>74</v>
      </c>
      <c r="J96">
        <v>0</v>
      </c>
      <c r="M96" t="s">
        <v>484</v>
      </c>
      <c r="N96">
        <v>0.89</v>
      </c>
      <c r="O96">
        <v>5023</v>
      </c>
      <c r="P96">
        <v>39</v>
      </c>
      <c r="Q96" s="23">
        <f>LOG10(Table148[[#This Row],[IFNa2]])</f>
        <v>-5.0609993355087209E-2</v>
      </c>
      <c r="R96">
        <v>39</v>
      </c>
      <c r="S96" s="23">
        <v>0</v>
      </c>
    </row>
    <row r="97" spans="1:19" x14ac:dyDescent="0.25">
      <c r="A97">
        <v>5032</v>
      </c>
      <c r="B97" t="s">
        <v>427</v>
      </c>
      <c r="C97">
        <v>0</v>
      </c>
      <c r="D97" t="s">
        <v>472</v>
      </c>
      <c r="E97" t="s">
        <v>74</v>
      </c>
      <c r="M97" t="s">
        <v>484</v>
      </c>
      <c r="N97">
        <v>1.57</v>
      </c>
      <c r="O97">
        <v>5032</v>
      </c>
      <c r="P97">
        <v>0</v>
      </c>
      <c r="Q97" s="23">
        <f>LOG10(Table148[[#This Row],[IFNa2]])</f>
        <v>0.19589965240923377</v>
      </c>
      <c r="R97">
        <v>0</v>
      </c>
      <c r="S97" s="23">
        <v>0</v>
      </c>
    </row>
    <row r="98" spans="1:19" x14ac:dyDescent="0.25">
      <c r="A98">
        <v>5032</v>
      </c>
      <c r="B98" t="s">
        <v>427</v>
      </c>
      <c r="C98">
        <v>8</v>
      </c>
      <c r="D98" t="s">
        <v>472</v>
      </c>
      <c r="E98" t="s">
        <v>74</v>
      </c>
      <c r="F98">
        <v>5032</v>
      </c>
      <c r="G98">
        <v>5031</v>
      </c>
      <c r="H98">
        <v>8</v>
      </c>
      <c r="I98">
        <v>7</v>
      </c>
      <c r="J98">
        <v>1.2603088617324829</v>
      </c>
      <c r="K98">
        <v>1</v>
      </c>
      <c r="L98" t="s">
        <v>481</v>
      </c>
      <c r="M98" t="s">
        <v>484</v>
      </c>
      <c r="P98">
        <v>8</v>
      </c>
      <c r="Q98" s="23"/>
      <c r="R98">
        <v>8</v>
      </c>
      <c r="S98" s="23">
        <f>LOG10(Table148[[#This Row],[Viral Copy '#]])</f>
        <v>0.10047698996549134</v>
      </c>
    </row>
    <row r="99" spans="1:19" x14ac:dyDescent="0.25">
      <c r="A99">
        <v>5032</v>
      </c>
      <c r="B99" t="s">
        <v>427</v>
      </c>
      <c r="C99">
        <v>15</v>
      </c>
      <c r="D99" t="s">
        <v>472</v>
      </c>
      <c r="E99" t="s">
        <v>74</v>
      </c>
      <c r="J99">
        <v>0</v>
      </c>
      <c r="M99" t="s">
        <v>484</v>
      </c>
      <c r="N99">
        <v>0.89</v>
      </c>
      <c r="O99">
        <v>5032</v>
      </c>
      <c r="P99">
        <v>15</v>
      </c>
      <c r="Q99" s="23">
        <f>LOG10(Table148[[#This Row],[IFNa2]])</f>
        <v>-5.0609993355087209E-2</v>
      </c>
      <c r="R99">
        <v>15</v>
      </c>
      <c r="S99" s="23">
        <v>0</v>
      </c>
    </row>
    <row r="100" spans="1:19" x14ac:dyDescent="0.25">
      <c r="A100">
        <v>5032</v>
      </c>
      <c r="B100" t="s">
        <v>427</v>
      </c>
      <c r="C100">
        <v>18</v>
      </c>
      <c r="D100" t="s">
        <v>472</v>
      </c>
      <c r="E100" t="s">
        <v>74</v>
      </c>
      <c r="J100">
        <v>0</v>
      </c>
      <c r="M100" t="s">
        <v>484</v>
      </c>
      <c r="N100">
        <v>0.89</v>
      </c>
      <c r="O100">
        <v>5032</v>
      </c>
      <c r="P100">
        <v>18</v>
      </c>
      <c r="Q100" s="23">
        <f>LOG10(Table148[[#This Row],[IFNa2]])</f>
        <v>-5.0609993355087209E-2</v>
      </c>
      <c r="R100">
        <v>18</v>
      </c>
      <c r="S100" s="23">
        <v>0</v>
      </c>
    </row>
    <row r="101" spans="1:19" x14ac:dyDescent="0.25">
      <c r="A101">
        <v>5032</v>
      </c>
      <c r="B101" t="s">
        <v>427</v>
      </c>
      <c r="C101">
        <v>22</v>
      </c>
      <c r="D101" t="s">
        <v>472</v>
      </c>
      <c r="E101" t="s">
        <v>74</v>
      </c>
      <c r="J101">
        <v>0</v>
      </c>
      <c r="M101" t="s">
        <v>484</v>
      </c>
      <c r="N101">
        <v>0.89</v>
      </c>
      <c r="O101">
        <v>5032</v>
      </c>
      <c r="P101">
        <v>22</v>
      </c>
      <c r="Q101" s="23">
        <f>LOG10(Table148[[#This Row],[IFNa2]])</f>
        <v>-5.0609993355087209E-2</v>
      </c>
      <c r="R101">
        <v>22</v>
      </c>
      <c r="S101" s="23">
        <v>0</v>
      </c>
    </row>
    <row r="102" spans="1:19" x14ac:dyDescent="0.25">
      <c r="A102">
        <v>5032</v>
      </c>
      <c r="B102" t="s">
        <v>427</v>
      </c>
      <c r="C102">
        <v>26</v>
      </c>
      <c r="D102" t="s">
        <v>472</v>
      </c>
      <c r="E102" t="s">
        <v>74</v>
      </c>
      <c r="J102">
        <v>0</v>
      </c>
      <c r="M102" t="s">
        <v>484</v>
      </c>
      <c r="N102">
        <v>0.89</v>
      </c>
      <c r="O102">
        <v>5032</v>
      </c>
      <c r="P102">
        <v>26</v>
      </c>
      <c r="Q102" s="23">
        <f>LOG10(Table148[[#This Row],[IFNa2]])</f>
        <v>-5.0609993355087209E-2</v>
      </c>
      <c r="R102">
        <v>26</v>
      </c>
      <c r="S102" s="23">
        <v>0</v>
      </c>
    </row>
    <row r="103" spans="1:19" x14ac:dyDescent="0.25">
      <c r="A103">
        <v>5032</v>
      </c>
      <c r="B103" t="s">
        <v>427</v>
      </c>
      <c r="C103">
        <v>41</v>
      </c>
      <c r="D103" t="s">
        <v>472</v>
      </c>
      <c r="E103" t="s">
        <v>74</v>
      </c>
      <c r="J103">
        <v>0</v>
      </c>
      <c r="M103" t="s">
        <v>484</v>
      </c>
      <c r="N103">
        <v>0.89</v>
      </c>
      <c r="O103">
        <v>5032</v>
      </c>
      <c r="P103">
        <v>41</v>
      </c>
      <c r="Q103" s="23">
        <f>LOG10(Table148[[#This Row],[IFNa2]])</f>
        <v>-5.0609993355087209E-2</v>
      </c>
      <c r="R103">
        <v>41</v>
      </c>
      <c r="S103" s="23">
        <v>0</v>
      </c>
    </row>
    <row r="104" spans="1:19" x14ac:dyDescent="0.25">
      <c r="A104">
        <v>5061</v>
      </c>
      <c r="B104" t="s">
        <v>466</v>
      </c>
      <c r="C104">
        <v>0</v>
      </c>
      <c r="D104" t="s">
        <v>472</v>
      </c>
      <c r="E104" t="s">
        <v>74</v>
      </c>
      <c r="M104" t="s">
        <v>484</v>
      </c>
      <c r="N104">
        <v>0.89</v>
      </c>
      <c r="O104">
        <v>5061</v>
      </c>
      <c r="P104">
        <v>0</v>
      </c>
      <c r="Q104" s="23">
        <f>LOG10(Table148[[#This Row],[IFNa2]])</f>
        <v>-5.0609993355087209E-2</v>
      </c>
      <c r="R104">
        <v>0</v>
      </c>
      <c r="S104" s="23">
        <v>0</v>
      </c>
    </row>
    <row r="105" spans="1:19" x14ac:dyDescent="0.25">
      <c r="A105">
        <v>5061</v>
      </c>
      <c r="B105" t="s">
        <v>466</v>
      </c>
      <c r="C105">
        <v>4</v>
      </c>
      <c r="D105" t="s">
        <v>472</v>
      </c>
      <c r="E105" t="s">
        <v>74</v>
      </c>
      <c r="F105">
        <v>5061</v>
      </c>
      <c r="G105">
        <v>5055</v>
      </c>
      <c r="H105">
        <v>4</v>
      </c>
      <c r="I105">
        <v>3</v>
      </c>
      <c r="J105">
        <v>268.04067993164063</v>
      </c>
      <c r="K105">
        <v>1</v>
      </c>
      <c r="L105" t="s">
        <v>481</v>
      </c>
      <c r="M105" t="s">
        <v>484</v>
      </c>
      <c r="P105">
        <v>4</v>
      </c>
      <c r="Q105" s="23"/>
      <c r="R105">
        <v>4</v>
      </c>
      <c r="S105" s="23">
        <f>LOG10(Table148[[#This Row],[Viral Copy '#]])</f>
        <v>2.4282007109284982</v>
      </c>
    </row>
    <row r="106" spans="1:19" x14ac:dyDescent="0.25">
      <c r="A106">
        <v>5061</v>
      </c>
      <c r="B106" t="s">
        <v>466</v>
      </c>
      <c r="C106">
        <v>11</v>
      </c>
      <c r="D106" t="s">
        <v>472</v>
      </c>
      <c r="E106" t="s">
        <v>74</v>
      </c>
      <c r="M106" t="s">
        <v>484</v>
      </c>
      <c r="N106">
        <v>1.06</v>
      </c>
      <c r="O106">
        <v>5061</v>
      </c>
      <c r="P106">
        <v>11</v>
      </c>
      <c r="Q106" s="23">
        <f>LOG10(Table148[[#This Row],[IFNa2]])</f>
        <v>2.5305865264770262E-2</v>
      </c>
      <c r="R106">
        <v>11</v>
      </c>
      <c r="S106" s="23">
        <v>0</v>
      </c>
    </row>
    <row r="107" spans="1:19" x14ac:dyDescent="0.25">
      <c r="A107">
        <v>5061</v>
      </c>
      <c r="B107" t="s">
        <v>466</v>
      </c>
      <c r="C107">
        <v>18</v>
      </c>
      <c r="D107" t="s">
        <v>472</v>
      </c>
      <c r="E107" t="s">
        <v>74</v>
      </c>
      <c r="M107" t="s">
        <v>484</v>
      </c>
      <c r="N107">
        <v>0.89</v>
      </c>
      <c r="O107">
        <v>5061</v>
      </c>
      <c r="P107">
        <v>18</v>
      </c>
      <c r="Q107" s="23">
        <f>LOG10(Table148[[#This Row],[IFNa2]])</f>
        <v>-5.0609993355087209E-2</v>
      </c>
      <c r="R107">
        <v>18</v>
      </c>
      <c r="S107" s="23"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1"/>
  <sheetViews>
    <sheetView workbookViewId="0">
      <selection activeCell="U39" sqref="U39"/>
    </sheetView>
  </sheetViews>
  <sheetFormatPr defaultColWidth="11.42578125" defaultRowHeight="15" x14ac:dyDescent="0.25"/>
  <cols>
    <col min="1" max="1" width="5.140625" bestFit="1" customWidth="1"/>
    <col min="2" max="2" width="10.28515625" bestFit="1" customWidth="1"/>
    <col min="3" max="3" width="8.42578125" bestFit="1" customWidth="1"/>
    <col min="4" max="4" width="9" bestFit="1" customWidth="1"/>
    <col min="5" max="5" width="10.42578125" bestFit="1" customWidth="1"/>
    <col min="6" max="6" width="5.140625" bestFit="1" customWidth="1"/>
    <col min="7" max="7" width="9.28515625" bestFit="1" customWidth="1"/>
    <col min="8" max="8" width="9" bestFit="1" customWidth="1"/>
    <col min="9" max="9" width="12.140625" bestFit="1" customWidth="1"/>
    <col min="10" max="10" width="24.140625" bestFit="1" customWidth="1"/>
    <col min="11" max="11" width="8" bestFit="1" customWidth="1"/>
    <col min="12" max="12" width="28.42578125" bestFit="1" customWidth="1"/>
    <col min="13" max="13" width="7.140625" bestFit="1" customWidth="1"/>
    <col min="14" max="14" width="5.140625" bestFit="1" customWidth="1"/>
    <col min="15" max="15" width="4.140625" bestFit="1" customWidth="1"/>
    <col min="16" max="16" width="12.140625" bestFit="1" customWidth="1"/>
    <col min="17" max="17" width="5.140625" bestFit="1" customWidth="1"/>
    <col min="18" max="18" width="12.7109375" bestFit="1" customWidth="1"/>
  </cols>
  <sheetData>
    <row r="1" spans="1:23" x14ac:dyDescent="0.25">
      <c r="A1" s="28" t="s">
        <v>508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3" s="27" customFormat="1" x14ac:dyDescent="0.25">
      <c r="A2" s="27" t="s">
        <v>72</v>
      </c>
      <c r="B2" s="27" t="s">
        <v>73</v>
      </c>
      <c r="C2" s="27" t="s">
        <v>309</v>
      </c>
      <c r="D2" s="27" t="s">
        <v>467</v>
      </c>
      <c r="E2" s="27" t="s">
        <v>75</v>
      </c>
      <c r="F2" s="27" t="s">
        <v>473</v>
      </c>
      <c r="G2" s="27" t="s">
        <v>474</v>
      </c>
      <c r="H2" s="27" t="s">
        <v>475</v>
      </c>
      <c r="I2" s="27" t="s">
        <v>477</v>
      </c>
      <c r="J2" s="27" t="s">
        <v>478</v>
      </c>
      <c r="K2" s="27" t="s">
        <v>479</v>
      </c>
      <c r="L2" s="27" t="s">
        <v>480</v>
      </c>
      <c r="M2" s="27" t="s">
        <v>4</v>
      </c>
      <c r="N2" s="27" t="s">
        <v>499</v>
      </c>
      <c r="O2" s="27" t="s">
        <v>500</v>
      </c>
      <c r="P2" s="27" t="s">
        <v>498</v>
      </c>
      <c r="Q2" s="27" t="s">
        <v>501</v>
      </c>
      <c r="R2" s="27" t="s">
        <v>502</v>
      </c>
    </row>
    <row r="3" spans="1:23" x14ac:dyDescent="0.25">
      <c r="A3">
        <v>1081</v>
      </c>
      <c r="B3" s="1" t="s">
        <v>187</v>
      </c>
      <c r="C3" s="2">
        <v>0</v>
      </c>
      <c r="D3" s="2" t="s">
        <v>468</v>
      </c>
      <c r="E3" s="1" t="s">
        <v>74</v>
      </c>
      <c r="L3" t="s">
        <v>484</v>
      </c>
      <c r="M3" s="2">
        <v>4.29</v>
      </c>
      <c r="N3">
        <v>1081</v>
      </c>
      <c r="O3">
        <v>0</v>
      </c>
      <c r="P3" s="23">
        <v>0.63245729218472424</v>
      </c>
      <c r="Q3">
        <v>0</v>
      </c>
      <c r="R3" s="23">
        <v>0</v>
      </c>
      <c r="U3" s="23"/>
      <c r="W3" s="23"/>
    </row>
    <row r="4" spans="1:23" x14ac:dyDescent="0.25">
      <c r="A4">
        <v>1081</v>
      </c>
      <c r="B4" s="1" t="s">
        <v>187</v>
      </c>
      <c r="C4" s="2">
        <v>6</v>
      </c>
      <c r="D4" s="2" t="s">
        <v>468</v>
      </c>
      <c r="E4" s="1" t="s">
        <v>503</v>
      </c>
      <c r="F4">
        <v>1081</v>
      </c>
      <c r="G4">
        <v>1080</v>
      </c>
      <c r="H4">
        <v>6</v>
      </c>
      <c r="I4">
        <v>1685.076416015625</v>
      </c>
      <c r="J4">
        <v>6</v>
      </c>
      <c r="K4" t="s">
        <v>481</v>
      </c>
      <c r="L4" t="s">
        <v>484</v>
      </c>
      <c r="M4" s="7"/>
      <c r="O4" s="2">
        <v>6</v>
      </c>
      <c r="P4" s="23"/>
      <c r="Q4">
        <v>6</v>
      </c>
      <c r="R4" s="23">
        <v>3.2266196003417247</v>
      </c>
      <c r="T4" s="2"/>
      <c r="U4" s="23"/>
      <c r="W4" s="23"/>
    </row>
    <row r="5" spans="1:23" x14ac:dyDescent="0.25">
      <c r="A5">
        <v>1081</v>
      </c>
      <c r="B5" s="1" t="s">
        <v>187</v>
      </c>
      <c r="C5" s="2">
        <v>13</v>
      </c>
      <c r="D5" s="2" t="s">
        <v>468</v>
      </c>
      <c r="E5" s="1" t="s">
        <v>74</v>
      </c>
      <c r="F5" s="7">
        <v>1081</v>
      </c>
      <c r="G5" s="6">
        <v>1080</v>
      </c>
      <c r="H5" s="6">
        <v>11</v>
      </c>
      <c r="I5" s="6">
        <v>8.7630604108174648</v>
      </c>
      <c r="J5" s="6">
        <v>6</v>
      </c>
      <c r="K5" s="6" t="s">
        <v>481</v>
      </c>
      <c r="L5" t="s">
        <v>484</v>
      </c>
      <c r="M5" s="7">
        <v>6.38</v>
      </c>
      <c r="N5">
        <v>1081</v>
      </c>
      <c r="O5" s="2">
        <v>13</v>
      </c>
      <c r="P5" s="23">
        <v>0.80482067872116236</v>
      </c>
      <c r="Q5" s="2">
        <v>11</v>
      </c>
      <c r="R5" s="23">
        <v>0.94265580564439766</v>
      </c>
      <c r="T5" s="2"/>
      <c r="U5" s="23"/>
      <c r="V5" s="2"/>
      <c r="W5" s="23"/>
    </row>
    <row r="6" spans="1:23" x14ac:dyDescent="0.25">
      <c r="A6">
        <v>1081</v>
      </c>
      <c r="B6" s="1" t="s">
        <v>187</v>
      </c>
      <c r="C6" s="2">
        <v>17</v>
      </c>
      <c r="D6" s="2" t="s">
        <v>468</v>
      </c>
      <c r="E6" s="1" t="s">
        <v>74</v>
      </c>
      <c r="F6" s="6"/>
      <c r="G6" s="6"/>
      <c r="H6" s="6"/>
      <c r="I6" s="6"/>
      <c r="J6" s="6"/>
      <c r="K6" s="6"/>
      <c r="L6" t="s">
        <v>484</v>
      </c>
      <c r="M6" s="6">
        <v>4.58</v>
      </c>
      <c r="N6">
        <v>1081</v>
      </c>
      <c r="O6" s="2">
        <v>17</v>
      </c>
      <c r="P6" s="23">
        <v>0.66086547800386919</v>
      </c>
      <c r="Q6" s="2">
        <v>17</v>
      </c>
      <c r="R6" s="23">
        <v>0</v>
      </c>
      <c r="T6" s="2"/>
      <c r="U6" s="23"/>
      <c r="V6" s="2"/>
      <c r="W6" s="23"/>
    </row>
    <row r="7" spans="1:23" x14ac:dyDescent="0.25">
      <c r="A7">
        <v>1081</v>
      </c>
      <c r="B7" t="s">
        <v>187</v>
      </c>
      <c r="C7">
        <v>32</v>
      </c>
      <c r="D7" t="s">
        <v>468</v>
      </c>
      <c r="E7" t="s">
        <v>74</v>
      </c>
      <c r="L7" t="s">
        <v>484</v>
      </c>
      <c r="M7">
        <v>4.0199999999999996</v>
      </c>
      <c r="N7">
        <v>1081</v>
      </c>
      <c r="O7">
        <v>32</v>
      </c>
      <c r="P7" s="24">
        <v>0.60422605308446997</v>
      </c>
      <c r="Q7">
        <v>32</v>
      </c>
      <c r="R7" s="23">
        <v>0</v>
      </c>
      <c r="U7" s="24"/>
      <c r="W7" s="23"/>
    </row>
    <row r="8" spans="1:23" x14ac:dyDescent="0.25">
      <c r="A8">
        <v>2020</v>
      </c>
      <c r="B8" t="s">
        <v>311</v>
      </c>
      <c r="C8">
        <v>0</v>
      </c>
      <c r="D8" t="s">
        <v>469</v>
      </c>
      <c r="E8" s="25" t="s">
        <v>74</v>
      </c>
      <c r="L8" t="s">
        <v>484</v>
      </c>
      <c r="M8">
        <v>8.36</v>
      </c>
      <c r="N8">
        <v>2020</v>
      </c>
      <c r="O8">
        <v>0</v>
      </c>
      <c r="P8" s="24">
        <v>0.9222062774390164</v>
      </c>
      <c r="Q8">
        <v>0</v>
      </c>
      <c r="R8" s="23">
        <v>0</v>
      </c>
      <c r="U8" s="24"/>
      <c r="W8" s="23"/>
    </row>
    <row r="9" spans="1:23" x14ac:dyDescent="0.25">
      <c r="A9">
        <v>2020</v>
      </c>
      <c r="B9" t="s">
        <v>311</v>
      </c>
      <c r="C9">
        <v>3</v>
      </c>
      <c r="D9" t="s">
        <v>469</v>
      </c>
      <c r="E9" t="s">
        <v>503</v>
      </c>
      <c r="F9">
        <v>2020</v>
      </c>
      <c r="G9" t="s">
        <v>488</v>
      </c>
      <c r="H9">
        <v>3</v>
      </c>
      <c r="I9">
        <v>1111.1641845703125</v>
      </c>
      <c r="J9">
        <v>1</v>
      </c>
      <c r="K9" t="s">
        <v>486</v>
      </c>
      <c r="L9" t="s">
        <v>484</v>
      </c>
      <c r="O9">
        <v>3</v>
      </c>
      <c r="P9" s="24"/>
      <c r="Q9">
        <v>3</v>
      </c>
      <c r="R9" s="23">
        <v>3.0457782346246676</v>
      </c>
      <c r="U9" s="24"/>
      <c r="W9" s="23"/>
    </row>
    <row r="10" spans="1:23" x14ac:dyDescent="0.25">
      <c r="A10">
        <v>2020</v>
      </c>
      <c r="B10" t="s">
        <v>311</v>
      </c>
      <c r="C10">
        <v>14</v>
      </c>
      <c r="D10" t="s">
        <v>469</v>
      </c>
      <c r="E10" t="s">
        <v>74</v>
      </c>
      <c r="I10">
        <v>0</v>
      </c>
      <c r="L10" t="s">
        <v>484</v>
      </c>
      <c r="M10">
        <v>2.85</v>
      </c>
      <c r="N10">
        <v>2020</v>
      </c>
      <c r="O10">
        <v>14</v>
      </c>
      <c r="P10" s="24">
        <v>0.45484486000851021</v>
      </c>
      <c r="Q10">
        <v>14</v>
      </c>
      <c r="R10" s="23">
        <v>0</v>
      </c>
      <c r="U10" s="24"/>
      <c r="W10" s="23"/>
    </row>
    <row r="11" spans="1:23" x14ac:dyDescent="0.25">
      <c r="A11">
        <v>2020</v>
      </c>
      <c r="B11" t="s">
        <v>311</v>
      </c>
      <c r="C11">
        <v>31</v>
      </c>
      <c r="D11" t="s">
        <v>469</v>
      </c>
      <c r="E11" t="s">
        <v>74</v>
      </c>
      <c r="I11">
        <v>0</v>
      </c>
      <c r="L11" t="s">
        <v>484</v>
      </c>
      <c r="M11">
        <v>2.85</v>
      </c>
      <c r="N11">
        <v>2020</v>
      </c>
      <c r="O11">
        <v>31</v>
      </c>
      <c r="P11" s="23">
        <v>0.45484486000851021</v>
      </c>
      <c r="Q11">
        <v>31</v>
      </c>
      <c r="R11" s="23">
        <v>0</v>
      </c>
      <c r="U11" s="23"/>
      <c r="W11" s="23"/>
    </row>
    <row r="12" spans="1:23" x14ac:dyDescent="0.25">
      <c r="A12">
        <v>3016</v>
      </c>
      <c r="B12" t="s">
        <v>28</v>
      </c>
      <c r="C12">
        <v>0</v>
      </c>
      <c r="D12" t="s">
        <v>470</v>
      </c>
      <c r="E12" t="s">
        <v>74</v>
      </c>
      <c r="L12" t="s">
        <v>484</v>
      </c>
      <c r="M12">
        <v>4.13</v>
      </c>
      <c r="N12">
        <v>3016</v>
      </c>
      <c r="O12">
        <v>0</v>
      </c>
      <c r="P12" s="23">
        <v>0.61595005165640104</v>
      </c>
      <c r="Q12">
        <v>0</v>
      </c>
      <c r="R12" s="23">
        <v>0</v>
      </c>
      <c r="U12" s="23"/>
      <c r="W12" s="23"/>
    </row>
    <row r="13" spans="1:23" x14ac:dyDescent="0.25">
      <c r="A13">
        <v>3016</v>
      </c>
      <c r="B13" t="s">
        <v>28</v>
      </c>
      <c r="C13">
        <v>2</v>
      </c>
      <c r="D13" t="s">
        <v>470</v>
      </c>
      <c r="E13" t="s">
        <v>74</v>
      </c>
      <c r="F13">
        <v>3016</v>
      </c>
      <c r="G13">
        <v>3014</v>
      </c>
      <c r="H13">
        <v>2</v>
      </c>
      <c r="I13">
        <v>132057.703125</v>
      </c>
      <c r="J13">
        <v>8</v>
      </c>
      <c r="K13" t="s">
        <v>485</v>
      </c>
      <c r="L13" t="s">
        <v>484</v>
      </c>
      <c r="O13">
        <v>2</v>
      </c>
      <c r="P13" s="23"/>
      <c r="Q13">
        <v>2</v>
      </c>
      <c r="R13" s="23">
        <v>5.1207637393339853</v>
      </c>
      <c r="U13" s="23"/>
      <c r="W13" s="23"/>
    </row>
    <row r="14" spans="1:23" x14ac:dyDescent="0.25">
      <c r="A14">
        <v>3016</v>
      </c>
      <c r="B14" t="s">
        <v>28</v>
      </c>
      <c r="C14">
        <v>9</v>
      </c>
      <c r="D14" t="s">
        <v>470</v>
      </c>
      <c r="E14" t="s">
        <v>74</v>
      </c>
      <c r="F14">
        <v>3016</v>
      </c>
      <c r="G14">
        <v>3014</v>
      </c>
      <c r="H14">
        <v>9</v>
      </c>
      <c r="I14">
        <v>2.6503254572550454</v>
      </c>
      <c r="J14">
        <v>8</v>
      </c>
      <c r="K14" t="s">
        <v>485</v>
      </c>
      <c r="L14" t="s">
        <v>484</v>
      </c>
      <c r="M14">
        <v>4.13</v>
      </c>
      <c r="N14">
        <v>3016</v>
      </c>
      <c r="O14">
        <v>9</v>
      </c>
      <c r="P14" s="23">
        <v>0.61595005165640104</v>
      </c>
      <c r="Q14">
        <v>9</v>
      </c>
      <c r="R14" s="23">
        <v>0.42329920812969057</v>
      </c>
      <c r="U14" s="23"/>
      <c r="W14" s="23"/>
    </row>
    <row r="15" spans="1:23" x14ac:dyDescent="0.25">
      <c r="A15">
        <v>3016</v>
      </c>
      <c r="B15" t="s">
        <v>28</v>
      </c>
      <c r="C15">
        <v>13</v>
      </c>
      <c r="D15" t="s">
        <v>470</v>
      </c>
      <c r="E15" t="s">
        <v>74</v>
      </c>
      <c r="I15">
        <v>0</v>
      </c>
      <c r="L15" t="s">
        <v>484</v>
      </c>
      <c r="M15">
        <v>4.13</v>
      </c>
      <c r="N15">
        <v>3016</v>
      </c>
      <c r="O15">
        <v>13</v>
      </c>
      <c r="P15" s="23">
        <v>0.61595005165640104</v>
      </c>
      <c r="Q15">
        <v>13</v>
      </c>
      <c r="R15" s="23">
        <v>0</v>
      </c>
      <c r="U15" s="23"/>
      <c r="W15" s="23"/>
    </row>
    <row r="16" spans="1:23" x14ac:dyDescent="0.25">
      <c r="A16">
        <v>3020</v>
      </c>
      <c r="B16" t="s">
        <v>32</v>
      </c>
      <c r="C16">
        <v>0</v>
      </c>
      <c r="D16" t="s">
        <v>470</v>
      </c>
      <c r="E16" t="s">
        <v>74</v>
      </c>
      <c r="L16" t="s">
        <v>484</v>
      </c>
      <c r="M16">
        <v>4.13</v>
      </c>
      <c r="N16">
        <v>3020</v>
      </c>
      <c r="O16">
        <v>0</v>
      </c>
      <c r="P16" s="23">
        <v>0.61595005165640104</v>
      </c>
      <c r="Q16">
        <v>0</v>
      </c>
      <c r="R16" s="23">
        <v>0</v>
      </c>
      <c r="U16" s="23"/>
      <c r="W16" s="23"/>
    </row>
    <row r="17" spans="1:23" x14ac:dyDescent="0.25">
      <c r="A17">
        <v>3020</v>
      </c>
      <c r="B17" t="s">
        <v>32</v>
      </c>
      <c r="C17">
        <v>0</v>
      </c>
      <c r="D17" t="s">
        <v>470</v>
      </c>
      <c r="E17" t="s">
        <v>503</v>
      </c>
      <c r="F17">
        <v>3020</v>
      </c>
      <c r="G17">
        <v>3019</v>
      </c>
      <c r="H17">
        <v>5</v>
      </c>
      <c r="I17">
        <v>38.019865036010742</v>
      </c>
      <c r="J17">
        <v>5</v>
      </c>
      <c r="K17" t="s">
        <v>486</v>
      </c>
      <c r="L17" t="s">
        <v>484</v>
      </c>
      <c r="O17">
        <v>5</v>
      </c>
      <c r="P17" s="23"/>
      <c r="Q17">
        <v>5</v>
      </c>
      <c r="R17" s="23">
        <v>1.5800105708613594</v>
      </c>
      <c r="U17" s="23"/>
      <c r="W17" s="23"/>
    </row>
    <row r="18" spans="1:23" x14ac:dyDescent="0.25">
      <c r="A18">
        <v>3020</v>
      </c>
      <c r="B18" t="s">
        <v>32</v>
      </c>
      <c r="C18">
        <v>9</v>
      </c>
      <c r="D18" t="s">
        <v>470</v>
      </c>
      <c r="E18" t="s">
        <v>74</v>
      </c>
      <c r="F18">
        <v>3020</v>
      </c>
      <c r="G18">
        <v>3019</v>
      </c>
      <c r="H18">
        <v>9</v>
      </c>
      <c r="I18">
        <v>0.92075735330581665</v>
      </c>
      <c r="J18">
        <v>5</v>
      </c>
      <c r="K18" t="s">
        <v>486</v>
      </c>
      <c r="L18" t="s">
        <v>484</v>
      </c>
      <c r="M18">
        <v>5.79</v>
      </c>
      <c r="N18">
        <v>3020</v>
      </c>
      <c r="O18">
        <v>9</v>
      </c>
      <c r="P18" s="23">
        <v>0.76267856372743625</v>
      </c>
      <c r="Q18">
        <v>9</v>
      </c>
      <c r="R18" s="23">
        <v>-3.5854804118568853E-2</v>
      </c>
      <c r="U18" s="23"/>
      <c r="W18" s="23"/>
    </row>
    <row r="19" spans="1:23" x14ac:dyDescent="0.25">
      <c r="A19">
        <v>3020</v>
      </c>
      <c r="B19" t="s">
        <v>32</v>
      </c>
      <c r="C19">
        <v>13</v>
      </c>
      <c r="D19" t="s">
        <v>470</v>
      </c>
      <c r="E19" t="s">
        <v>74</v>
      </c>
      <c r="I19">
        <v>0</v>
      </c>
      <c r="L19" t="s">
        <v>484</v>
      </c>
      <c r="M19">
        <v>4.13</v>
      </c>
      <c r="N19">
        <v>3020</v>
      </c>
      <c r="O19">
        <v>13</v>
      </c>
      <c r="P19" s="23">
        <v>0.61595005165640104</v>
      </c>
      <c r="Q19">
        <v>13</v>
      </c>
      <c r="R19" s="23">
        <v>0</v>
      </c>
      <c r="U19" s="23"/>
      <c r="W19" s="23"/>
    </row>
    <row r="20" spans="1:23" x14ac:dyDescent="0.25">
      <c r="A20">
        <v>3020</v>
      </c>
      <c r="B20" t="s">
        <v>32</v>
      </c>
      <c r="C20">
        <v>19</v>
      </c>
      <c r="D20" t="s">
        <v>470</v>
      </c>
      <c r="E20" t="s">
        <v>74</v>
      </c>
      <c r="I20">
        <v>0</v>
      </c>
      <c r="L20" t="s">
        <v>484</v>
      </c>
      <c r="M20">
        <v>4.13</v>
      </c>
      <c r="N20">
        <v>3020</v>
      </c>
      <c r="O20">
        <v>19</v>
      </c>
      <c r="P20" s="23">
        <v>0.61595005165640104</v>
      </c>
      <c r="Q20">
        <v>19</v>
      </c>
      <c r="R20" s="23">
        <v>0</v>
      </c>
      <c r="U20" s="23"/>
      <c r="W20" s="23"/>
    </row>
    <row r="21" spans="1:23" x14ac:dyDescent="0.25">
      <c r="A21">
        <v>3020</v>
      </c>
      <c r="B21" t="s">
        <v>32</v>
      </c>
      <c r="C21">
        <v>36</v>
      </c>
      <c r="D21" t="s">
        <v>470</v>
      </c>
      <c r="E21" t="s">
        <v>74</v>
      </c>
      <c r="I21">
        <v>0</v>
      </c>
      <c r="L21" t="s">
        <v>484</v>
      </c>
      <c r="M21">
        <v>4.13</v>
      </c>
      <c r="N21">
        <v>3020</v>
      </c>
      <c r="O21">
        <v>36</v>
      </c>
      <c r="P21" s="23">
        <v>0.61595005165640104</v>
      </c>
      <c r="Q21">
        <v>36</v>
      </c>
      <c r="R21" s="23">
        <v>0</v>
      </c>
      <c r="U21" s="23"/>
      <c r="W21" s="23"/>
    </row>
    <row r="22" spans="1:23" x14ac:dyDescent="0.25">
      <c r="A22">
        <v>5007</v>
      </c>
      <c r="B22" t="s">
        <v>446</v>
      </c>
      <c r="C22">
        <v>0</v>
      </c>
      <c r="D22" t="s">
        <v>472</v>
      </c>
      <c r="E22" t="s">
        <v>74</v>
      </c>
      <c r="L22" t="s">
        <v>484</v>
      </c>
      <c r="M22">
        <v>26.09</v>
      </c>
      <c r="N22">
        <v>5007</v>
      </c>
      <c r="O22">
        <v>0</v>
      </c>
      <c r="P22" s="23">
        <v>1.4164740791002208</v>
      </c>
      <c r="Q22">
        <v>0</v>
      </c>
      <c r="R22" s="23">
        <v>0</v>
      </c>
      <c r="U22" s="23"/>
      <c r="W22" s="23"/>
    </row>
    <row r="23" spans="1:23" x14ac:dyDescent="0.25">
      <c r="A23">
        <v>5007</v>
      </c>
      <c r="B23" t="s">
        <v>446</v>
      </c>
      <c r="C23">
        <v>7</v>
      </c>
      <c r="D23" t="s">
        <v>472</v>
      </c>
      <c r="E23" t="s">
        <v>503</v>
      </c>
      <c r="F23">
        <v>5007</v>
      </c>
      <c r="G23">
        <v>5005</v>
      </c>
      <c r="H23">
        <v>7</v>
      </c>
      <c r="I23">
        <v>13.218952178955078</v>
      </c>
      <c r="J23">
        <v>1</v>
      </c>
      <c r="K23" t="s">
        <v>481</v>
      </c>
      <c r="L23" t="s">
        <v>484</v>
      </c>
      <c r="O23">
        <v>7</v>
      </c>
      <c r="P23" s="23"/>
      <c r="Q23">
        <v>7</v>
      </c>
      <c r="R23" s="23">
        <v>1.1211970314784419</v>
      </c>
      <c r="U23" s="23"/>
      <c r="W23" s="23"/>
    </row>
    <row r="24" spans="1:23" x14ac:dyDescent="0.25">
      <c r="A24">
        <v>5007</v>
      </c>
      <c r="B24" t="s">
        <v>446</v>
      </c>
      <c r="C24">
        <v>14</v>
      </c>
      <c r="D24" t="s">
        <v>472</v>
      </c>
      <c r="E24" t="s">
        <v>74</v>
      </c>
      <c r="I24">
        <v>0</v>
      </c>
      <c r="L24" t="s">
        <v>484</v>
      </c>
      <c r="M24">
        <v>7.04</v>
      </c>
      <c r="N24">
        <v>5007</v>
      </c>
      <c r="O24">
        <v>14</v>
      </c>
      <c r="P24" s="23">
        <v>0.84757265914211222</v>
      </c>
      <c r="Q24">
        <v>14</v>
      </c>
      <c r="R24" s="23">
        <v>0</v>
      </c>
      <c r="U24" s="23"/>
      <c r="W24" s="23"/>
    </row>
    <row r="25" spans="1:23" x14ac:dyDescent="0.25">
      <c r="A25">
        <v>5007</v>
      </c>
      <c r="B25" t="s">
        <v>446</v>
      </c>
      <c r="C25">
        <v>17</v>
      </c>
      <c r="D25" t="s">
        <v>472</v>
      </c>
      <c r="E25" t="s">
        <v>74</v>
      </c>
      <c r="L25" t="s">
        <v>484</v>
      </c>
      <c r="M25">
        <v>7.17</v>
      </c>
      <c r="N25">
        <v>5007</v>
      </c>
      <c r="O25">
        <v>17</v>
      </c>
      <c r="P25" s="23">
        <v>0.85551915566780012</v>
      </c>
      <c r="Q25">
        <v>17</v>
      </c>
      <c r="R25" s="23">
        <v>0</v>
      </c>
      <c r="U25" s="23"/>
      <c r="W25" s="23"/>
    </row>
    <row r="26" spans="1:23" x14ac:dyDescent="0.25">
      <c r="A26">
        <v>5007</v>
      </c>
      <c r="B26" t="s">
        <v>446</v>
      </c>
      <c r="C26">
        <v>21</v>
      </c>
      <c r="D26" t="s">
        <v>472</v>
      </c>
      <c r="E26" t="s">
        <v>74</v>
      </c>
      <c r="L26" t="s">
        <v>484</v>
      </c>
      <c r="M26">
        <v>8.85</v>
      </c>
      <c r="N26">
        <v>5007</v>
      </c>
      <c r="O26">
        <v>21</v>
      </c>
      <c r="P26" s="23">
        <v>0.94694327069782547</v>
      </c>
      <c r="Q26">
        <v>21</v>
      </c>
      <c r="R26" s="23">
        <v>0</v>
      </c>
      <c r="U26" s="23"/>
      <c r="W26" s="23"/>
    </row>
    <row r="27" spans="1:23" x14ac:dyDescent="0.25">
      <c r="A27">
        <v>5007</v>
      </c>
      <c r="B27" t="s">
        <v>446</v>
      </c>
      <c r="C27">
        <v>24</v>
      </c>
      <c r="D27" t="s">
        <v>472</v>
      </c>
      <c r="E27" t="s">
        <v>74</v>
      </c>
      <c r="L27" t="s">
        <v>484</v>
      </c>
      <c r="M27">
        <v>8.59</v>
      </c>
      <c r="N27">
        <v>5007</v>
      </c>
      <c r="O27">
        <v>24</v>
      </c>
      <c r="P27">
        <v>0.93399316383124231</v>
      </c>
      <c r="Q27">
        <v>24</v>
      </c>
      <c r="R27">
        <v>0</v>
      </c>
    </row>
    <row r="29" spans="1:23" x14ac:dyDescent="0.25">
      <c r="A29" s="28" t="s">
        <v>507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23" s="27" customFormat="1" x14ac:dyDescent="0.25">
      <c r="A30" s="27" t="s">
        <v>72</v>
      </c>
      <c r="B30" s="27" t="s">
        <v>73</v>
      </c>
      <c r="C30" s="27" t="s">
        <v>309</v>
      </c>
      <c r="D30" s="27" t="s">
        <v>467</v>
      </c>
      <c r="E30" s="27" t="s">
        <v>75</v>
      </c>
      <c r="F30" s="27" t="s">
        <v>473</v>
      </c>
      <c r="G30" s="27" t="s">
        <v>474</v>
      </c>
      <c r="H30" s="27" t="s">
        <v>475</v>
      </c>
      <c r="I30" s="27" t="s">
        <v>477</v>
      </c>
      <c r="J30" s="27" t="s">
        <v>478</v>
      </c>
      <c r="K30" s="27" t="s">
        <v>479</v>
      </c>
      <c r="L30" s="27" t="s">
        <v>480</v>
      </c>
      <c r="M30" s="27" t="s">
        <v>4</v>
      </c>
      <c r="N30" s="27" t="s">
        <v>499</v>
      </c>
      <c r="O30" s="27" t="s">
        <v>500</v>
      </c>
      <c r="P30" s="27" t="s">
        <v>498</v>
      </c>
      <c r="Q30" s="27" t="s">
        <v>501</v>
      </c>
      <c r="R30" s="27" t="s">
        <v>502</v>
      </c>
    </row>
    <row r="31" spans="1:23" x14ac:dyDescent="0.25">
      <c r="A31">
        <v>2013</v>
      </c>
      <c r="B31" t="s">
        <v>218</v>
      </c>
      <c r="C31">
        <v>0</v>
      </c>
      <c r="D31" t="s">
        <v>469</v>
      </c>
      <c r="E31" t="s">
        <v>74</v>
      </c>
      <c r="F31">
        <v>2013</v>
      </c>
      <c r="H31">
        <v>0</v>
      </c>
      <c r="I31">
        <v>16.983287811279297</v>
      </c>
      <c r="J31">
        <v>4</v>
      </c>
      <c r="K31" t="s">
        <v>485</v>
      </c>
      <c r="L31" t="s">
        <v>482</v>
      </c>
      <c r="M31">
        <v>7.69</v>
      </c>
      <c r="N31">
        <v>2013</v>
      </c>
      <c r="O31">
        <v>0</v>
      </c>
      <c r="P31" s="23">
        <v>0.8859263398014311</v>
      </c>
      <c r="Q31">
        <v>0</v>
      </c>
      <c r="R31" s="23">
        <v>1.2300217695401507</v>
      </c>
      <c r="U31" s="23"/>
      <c r="W31" s="23"/>
    </row>
    <row r="32" spans="1:23" x14ac:dyDescent="0.25">
      <c r="A32">
        <v>2013</v>
      </c>
      <c r="B32" t="s">
        <v>218</v>
      </c>
      <c r="C32">
        <v>3</v>
      </c>
      <c r="D32" t="s">
        <v>469</v>
      </c>
      <c r="E32" t="s">
        <v>74</v>
      </c>
      <c r="F32">
        <v>2013</v>
      </c>
      <c r="H32">
        <v>3</v>
      </c>
      <c r="I32">
        <v>14.19944429397583</v>
      </c>
      <c r="J32">
        <v>4</v>
      </c>
      <c r="K32" t="s">
        <v>485</v>
      </c>
      <c r="L32" t="s">
        <v>482</v>
      </c>
      <c r="M32">
        <v>9.32</v>
      </c>
      <c r="N32">
        <v>2013</v>
      </c>
      <c r="O32">
        <v>3</v>
      </c>
      <c r="P32" s="23">
        <v>0.96941591235398139</v>
      </c>
      <c r="Q32">
        <v>3</v>
      </c>
      <c r="R32" s="23">
        <v>1.1522713482716263</v>
      </c>
      <c r="U32" s="23"/>
      <c r="W32" s="23"/>
    </row>
    <row r="33" spans="1:23" x14ac:dyDescent="0.25">
      <c r="A33">
        <v>2013</v>
      </c>
      <c r="B33" t="s">
        <v>218</v>
      </c>
      <c r="C33">
        <v>7</v>
      </c>
      <c r="D33" t="s">
        <v>469</v>
      </c>
      <c r="E33" t="s">
        <v>74</v>
      </c>
      <c r="I33">
        <v>0</v>
      </c>
      <c r="L33" t="s">
        <v>482</v>
      </c>
      <c r="M33">
        <v>7.21</v>
      </c>
      <c r="N33">
        <v>2013</v>
      </c>
      <c r="O33">
        <v>7</v>
      </c>
      <c r="P33" s="23">
        <v>0.85793526471942905</v>
      </c>
      <c r="Q33">
        <v>7</v>
      </c>
      <c r="R33" s="23">
        <v>0</v>
      </c>
      <c r="U33" s="23"/>
      <c r="W33" s="23"/>
    </row>
    <row r="34" spans="1:23" x14ac:dyDescent="0.25">
      <c r="A34">
        <v>2013</v>
      </c>
      <c r="B34" t="s">
        <v>218</v>
      </c>
      <c r="C34">
        <v>13</v>
      </c>
      <c r="D34" t="s">
        <v>469</v>
      </c>
      <c r="E34" t="s">
        <v>74</v>
      </c>
      <c r="I34">
        <v>0</v>
      </c>
      <c r="L34" t="s">
        <v>482</v>
      </c>
      <c r="M34">
        <v>2.85</v>
      </c>
      <c r="N34">
        <v>2013</v>
      </c>
      <c r="O34">
        <v>13</v>
      </c>
      <c r="P34" s="23">
        <v>0.45484486000851021</v>
      </c>
      <c r="Q34">
        <v>13</v>
      </c>
      <c r="R34" s="23">
        <v>0</v>
      </c>
      <c r="U34" s="23"/>
      <c r="W34" s="23"/>
    </row>
    <row r="35" spans="1:23" x14ac:dyDescent="0.25">
      <c r="A35">
        <v>2013</v>
      </c>
      <c r="B35" t="s">
        <v>218</v>
      </c>
      <c r="C35">
        <v>31</v>
      </c>
      <c r="D35" t="s">
        <v>469</v>
      </c>
      <c r="E35" t="s">
        <v>74</v>
      </c>
      <c r="I35">
        <v>0</v>
      </c>
      <c r="L35" t="s">
        <v>482</v>
      </c>
      <c r="M35">
        <v>2.85</v>
      </c>
      <c r="N35">
        <v>2013</v>
      </c>
      <c r="O35">
        <v>31</v>
      </c>
      <c r="P35" s="23">
        <v>0.45484486000851021</v>
      </c>
      <c r="Q35">
        <v>31</v>
      </c>
      <c r="R35" s="23">
        <v>0</v>
      </c>
      <c r="U35" s="23"/>
      <c r="W35" s="23"/>
    </row>
    <row r="36" spans="1:23" x14ac:dyDescent="0.25">
      <c r="A36">
        <v>2014</v>
      </c>
      <c r="B36" t="s">
        <v>219</v>
      </c>
      <c r="C36">
        <v>0</v>
      </c>
      <c r="D36" t="s">
        <v>469</v>
      </c>
      <c r="E36" t="s">
        <v>74</v>
      </c>
      <c r="F36">
        <v>2014</v>
      </c>
      <c r="H36">
        <v>0</v>
      </c>
      <c r="I36">
        <v>1827.3126220703125</v>
      </c>
      <c r="J36">
        <v>4</v>
      </c>
      <c r="K36" t="s">
        <v>485</v>
      </c>
      <c r="L36" t="s">
        <v>482</v>
      </c>
      <c r="M36">
        <v>34.24</v>
      </c>
      <c r="N36">
        <v>2014</v>
      </c>
      <c r="O36">
        <v>0</v>
      </c>
      <c r="P36" s="23">
        <v>1.5345337560051155</v>
      </c>
      <c r="Q36">
        <v>0</v>
      </c>
      <c r="R36" s="23">
        <v>3.2618128540988018</v>
      </c>
      <c r="U36" s="23"/>
      <c r="W36" s="23"/>
    </row>
    <row r="37" spans="1:23" x14ac:dyDescent="0.25">
      <c r="A37">
        <v>2014</v>
      </c>
      <c r="B37" t="s">
        <v>219</v>
      </c>
      <c r="C37">
        <v>3</v>
      </c>
      <c r="D37" t="s">
        <v>469</v>
      </c>
      <c r="E37" t="s">
        <v>74</v>
      </c>
      <c r="F37">
        <v>2014</v>
      </c>
      <c r="H37">
        <v>3</v>
      </c>
      <c r="I37">
        <v>20.341915607452393</v>
      </c>
      <c r="J37">
        <v>4</v>
      </c>
      <c r="K37" t="s">
        <v>485</v>
      </c>
      <c r="L37" t="s">
        <v>482</v>
      </c>
      <c r="M37">
        <v>17.82</v>
      </c>
      <c r="N37">
        <v>2014</v>
      </c>
      <c r="O37">
        <v>3</v>
      </c>
      <c r="P37" s="23">
        <v>1.2509076997008559</v>
      </c>
      <c r="Q37">
        <v>3</v>
      </c>
      <c r="R37" s="23">
        <v>1.3083918482215764</v>
      </c>
      <c r="U37" s="23"/>
      <c r="W37" s="23"/>
    </row>
    <row r="38" spans="1:23" x14ac:dyDescent="0.25">
      <c r="A38">
        <v>2014</v>
      </c>
      <c r="B38" t="s">
        <v>219</v>
      </c>
      <c r="C38">
        <v>10</v>
      </c>
      <c r="D38" t="s">
        <v>469</v>
      </c>
      <c r="E38" t="s">
        <v>74</v>
      </c>
      <c r="I38">
        <v>0</v>
      </c>
      <c r="L38" t="s">
        <v>482</v>
      </c>
      <c r="M38">
        <v>11.87</v>
      </c>
      <c r="N38">
        <v>2014</v>
      </c>
      <c r="O38">
        <v>10</v>
      </c>
      <c r="P38" s="23">
        <v>1.0744507189545911</v>
      </c>
      <c r="Q38">
        <v>10</v>
      </c>
      <c r="R38" s="23">
        <v>0</v>
      </c>
      <c r="U38" s="23"/>
      <c r="W38" s="23"/>
    </row>
    <row r="39" spans="1:23" x14ac:dyDescent="0.25">
      <c r="A39">
        <v>2014</v>
      </c>
      <c r="B39" t="s">
        <v>219</v>
      </c>
      <c r="C39">
        <v>28</v>
      </c>
      <c r="D39" t="s">
        <v>469</v>
      </c>
      <c r="E39" t="s">
        <v>74</v>
      </c>
      <c r="I39">
        <v>0</v>
      </c>
      <c r="L39" t="s">
        <v>482</v>
      </c>
      <c r="M39">
        <v>5.35</v>
      </c>
      <c r="N39">
        <v>2014</v>
      </c>
      <c r="O39">
        <v>28</v>
      </c>
      <c r="P39" s="23">
        <v>0.72835378202122847</v>
      </c>
      <c r="Q39">
        <v>28</v>
      </c>
      <c r="R39" s="23">
        <v>0</v>
      </c>
      <c r="U39" s="23"/>
      <c r="W39" s="23"/>
    </row>
    <row r="40" spans="1:23" x14ac:dyDescent="0.25">
      <c r="A40">
        <v>2015</v>
      </c>
      <c r="B40" t="s">
        <v>220</v>
      </c>
      <c r="C40">
        <v>0</v>
      </c>
      <c r="D40" t="s">
        <v>469</v>
      </c>
      <c r="E40" t="s">
        <v>74</v>
      </c>
      <c r="F40" s="21">
        <v>2015</v>
      </c>
      <c r="G40" s="21"/>
      <c r="H40">
        <v>0</v>
      </c>
      <c r="I40">
        <v>1678.629638671875</v>
      </c>
      <c r="J40">
        <v>11</v>
      </c>
      <c r="K40" t="s">
        <v>485</v>
      </c>
      <c r="L40" t="s">
        <v>482</v>
      </c>
      <c r="M40">
        <v>487.42</v>
      </c>
      <c r="N40">
        <v>2015</v>
      </c>
      <c r="O40">
        <v>0</v>
      </c>
      <c r="P40" s="23">
        <v>2.6879033453481602</v>
      </c>
      <c r="Q40">
        <v>0</v>
      </c>
      <c r="R40" s="23">
        <v>3.2249548869517617</v>
      </c>
      <c r="U40" s="23"/>
      <c r="W40" s="23"/>
    </row>
    <row r="41" spans="1:23" x14ac:dyDescent="0.25">
      <c r="A41">
        <v>2015</v>
      </c>
      <c r="B41" t="s">
        <v>220</v>
      </c>
      <c r="C41">
        <v>3</v>
      </c>
      <c r="D41" t="s">
        <v>469</v>
      </c>
      <c r="E41" t="s">
        <v>74</v>
      </c>
      <c r="F41" s="21">
        <v>2015</v>
      </c>
      <c r="G41" s="21"/>
      <c r="H41">
        <v>3</v>
      </c>
      <c r="I41">
        <v>652.37149047851563</v>
      </c>
      <c r="J41">
        <v>11</v>
      </c>
      <c r="K41" t="s">
        <v>485</v>
      </c>
      <c r="L41" t="s">
        <v>482</v>
      </c>
      <c r="M41">
        <v>217</v>
      </c>
      <c r="N41">
        <v>2015</v>
      </c>
      <c r="O41">
        <v>3</v>
      </c>
      <c r="P41" s="23">
        <v>2.3364597338485296</v>
      </c>
      <c r="Q41">
        <v>3</v>
      </c>
      <c r="R41" s="23">
        <v>2.8144949735233529</v>
      </c>
      <c r="U41" s="23"/>
      <c r="W41" s="23"/>
    </row>
    <row r="42" spans="1:23" x14ac:dyDescent="0.25">
      <c r="A42">
        <v>2015</v>
      </c>
      <c r="B42" t="s">
        <v>220</v>
      </c>
      <c r="C42">
        <v>10</v>
      </c>
      <c r="D42" t="s">
        <v>469</v>
      </c>
      <c r="E42" t="s">
        <v>74</v>
      </c>
      <c r="F42" s="21">
        <v>2015</v>
      </c>
      <c r="G42" s="21"/>
      <c r="H42">
        <v>10</v>
      </c>
      <c r="I42">
        <v>6.6143734455108643</v>
      </c>
      <c r="J42">
        <v>11</v>
      </c>
      <c r="K42" t="s">
        <v>485</v>
      </c>
      <c r="L42" t="s">
        <v>482</v>
      </c>
      <c r="M42">
        <v>2.85</v>
      </c>
      <c r="N42">
        <v>2015</v>
      </c>
      <c r="O42">
        <v>10</v>
      </c>
      <c r="P42" s="23">
        <v>0.45484486000851021</v>
      </c>
      <c r="Q42">
        <v>10</v>
      </c>
      <c r="R42" s="23">
        <v>0.82048871140412893</v>
      </c>
      <c r="U42" s="23"/>
      <c r="W42" s="23"/>
    </row>
    <row r="43" spans="1:23" x14ac:dyDescent="0.25">
      <c r="A43">
        <v>2015</v>
      </c>
      <c r="B43" t="s">
        <v>220</v>
      </c>
      <c r="C43">
        <v>28</v>
      </c>
      <c r="D43" t="s">
        <v>469</v>
      </c>
      <c r="E43" t="s">
        <v>74</v>
      </c>
      <c r="I43">
        <v>0</v>
      </c>
      <c r="L43" t="s">
        <v>482</v>
      </c>
      <c r="M43">
        <v>11.77</v>
      </c>
      <c r="N43">
        <v>2015</v>
      </c>
      <c r="O43">
        <v>28</v>
      </c>
      <c r="P43" s="23">
        <v>1.0707764628434346</v>
      </c>
      <c r="Q43">
        <v>28</v>
      </c>
      <c r="R43" s="23">
        <v>0</v>
      </c>
      <c r="U43" s="23"/>
      <c r="W43" s="23"/>
    </row>
    <row r="44" spans="1:23" x14ac:dyDescent="0.25">
      <c r="A44">
        <v>2019</v>
      </c>
      <c r="B44" t="s">
        <v>224</v>
      </c>
      <c r="C44">
        <v>0</v>
      </c>
      <c r="D44" t="s">
        <v>469</v>
      </c>
      <c r="E44" t="s">
        <v>74</v>
      </c>
      <c r="F44" s="21">
        <v>2019</v>
      </c>
      <c r="G44" s="21"/>
      <c r="H44" s="21">
        <v>0</v>
      </c>
      <c r="I44" s="21">
        <v>146.45566049999999</v>
      </c>
      <c r="J44" s="21">
        <v>4</v>
      </c>
      <c r="K44" s="21" t="s">
        <v>486</v>
      </c>
      <c r="L44" t="s">
        <v>482</v>
      </c>
      <c r="M44">
        <v>19.100000000000001</v>
      </c>
      <c r="N44">
        <v>2019</v>
      </c>
      <c r="O44">
        <v>0</v>
      </c>
      <c r="P44" s="24">
        <v>1.2810333672477277</v>
      </c>
      <c r="Q44" s="21">
        <v>0</v>
      </c>
      <c r="R44" s="23">
        <v>2.1657061617902853</v>
      </c>
      <c r="U44" s="24"/>
      <c r="V44" s="21"/>
      <c r="W44" s="23"/>
    </row>
    <row r="45" spans="1:23" x14ac:dyDescent="0.25">
      <c r="A45">
        <v>2019</v>
      </c>
      <c r="B45" t="s">
        <v>224</v>
      </c>
      <c r="C45">
        <v>3</v>
      </c>
      <c r="D45" t="s">
        <v>469</v>
      </c>
      <c r="E45" t="s">
        <v>74</v>
      </c>
      <c r="F45" s="21">
        <v>2019</v>
      </c>
      <c r="G45" s="21"/>
      <c r="H45" s="21">
        <v>3</v>
      </c>
      <c r="I45" s="21">
        <v>50.215187069999999</v>
      </c>
      <c r="J45" s="21">
        <v>4</v>
      </c>
      <c r="K45" s="21" t="s">
        <v>486</v>
      </c>
      <c r="L45" t="s">
        <v>482</v>
      </c>
      <c r="M45">
        <v>13.65</v>
      </c>
      <c r="N45">
        <v>2019</v>
      </c>
      <c r="O45">
        <v>3</v>
      </c>
      <c r="P45" s="24">
        <v>1.1351326513767748</v>
      </c>
      <c r="Q45" s="21">
        <v>3</v>
      </c>
      <c r="R45" s="23">
        <v>1.7008350849378806</v>
      </c>
      <c r="U45" s="24"/>
      <c r="V45" s="21"/>
      <c r="W45" s="23"/>
    </row>
    <row r="46" spans="1:23" x14ac:dyDescent="0.25">
      <c r="A46">
        <v>2019</v>
      </c>
      <c r="B46" t="s">
        <v>224</v>
      </c>
      <c r="C46">
        <v>10</v>
      </c>
      <c r="D46" t="s">
        <v>469</v>
      </c>
      <c r="E46" t="s">
        <v>74</v>
      </c>
      <c r="I46">
        <v>0</v>
      </c>
      <c r="L46" t="s">
        <v>482</v>
      </c>
      <c r="M46">
        <v>2.85</v>
      </c>
      <c r="N46">
        <v>2019</v>
      </c>
      <c r="O46">
        <v>10</v>
      </c>
      <c r="P46" s="24">
        <v>0.45484486000851021</v>
      </c>
      <c r="Q46">
        <v>10</v>
      </c>
      <c r="R46" s="23">
        <v>0</v>
      </c>
      <c r="U46" s="24"/>
      <c r="W46" s="23"/>
    </row>
    <row r="47" spans="1:23" x14ac:dyDescent="0.25">
      <c r="A47">
        <v>2019</v>
      </c>
      <c r="B47" t="s">
        <v>224</v>
      </c>
      <c r="C47">
        <v>31</v>
      </c>
      <c r="D47" t="s">
        <v>469</v>
      </c>
      <c r="E47" t="s">
        <v>74</v>
      </c>
      <c r="I47">
        <v>0</v>
      </c>
      <c r="L47" t="s">
        <v>482</v>
      </c>
      <c r="M47">
        <v>3.42</v>
      </c>
      <c r="N47">
        <v>2019</v>
      </c>
      <c r="O47">
        <v>31</v>
      </c>
      <c r="P47" s="24">
        <v>0.53402610605613499</v>
      </c>
      <c r="Q47">
        <v>31</v>
      </c>
      <c r="R47" s="23">
        <v>0</v>
      </c>
      <c r="U47" s="24"/>
      <c r="W47" s="23"/>
    </row>
    <row r="48" spans="1:23" x14ac:dyDescent="0.25">
      <c r="A48">
        <v>2028</v>
      </c>
      <c r="B48" t="s">
        <v>232</v>
      </c>
      <c r="C48">
        <v>0</v>
      </c>
      <c r="D48" t="s">
        <v>469</v>
      </c>
      <c r="E48" t="s">
        <v>74</v>
      </c>
      <c r="F48">
        <v>2028</v>
      </c>
      <c r="H48">
        <v>0</v>
      </c>
      <c r="I48">
        <v>285838.6875</v>
      </c>
      <c r="J48">
        <v>5</v>
      </c>
      <c r="K48" t="s">
        <v>485</v>
      </c>
      <c r="L48" t="s">
        <v>482</v>
      </c>
      <c r="M48">
        <v>110.19</v>
      </c>
      <c r="N48">
        <v>2028</v>
      </c>
      <c r="O48">
        <v>0</v>
      </c>
      <c r="P48" s="24">
        <v>2.0421421830649562</v>
      </c>
      <c r="Q48">
        <v>0</v>
      </c>
      <c r="R48" s="23">
        <v>5.456121009026961</v>
      </c>
      <c r="U48" s="24"/>
      <c r="W48" s="23"/>
    </row>
    <row r="49" spans="1:23" x14ac:dyDescent="0.25">
      <c r="A49">
        <v>2028</v>
      </c>
      <c r="B49" t="s">
        <v>232</v>
      </c>
      <c r="C49">
        <v>4</v>
      </c>
      <c r="D49" t="s">
        <v>469</v>
      </c>
      <c r="E49" t="s">
        <v>74</v>
      </c>
      <c r="F49">
        <v>2028</v>
      </c>
      <c r="H49">
        <v>4</v>
      </c>
      <c r="I49">
        <v>32.054693222045898</v>
      </c>
      <c r="J49">
        <v>5</v>
      </c>
      <c r="K49" t="s">
        <v>485</v>
      </c>
      <c r="L49" t="s">
        <v>482</v>
      </c>
      <c r="M49">
        <v>8.4499999999999993</v>
      </c>
      <c r="N49">
        <v>2028</v>
      </c>
      <c r="O49">
        <v>4</v>
      </c>
      <c r="P49" s="24">
        <v>0.9268567089496923</v>
      </c>
      <c r="Q49">
        <v>4</v>
      </c>
      <c r="R49" s="23">
        <v>1.5058916248444525</v>
      </c>
      <c r="U49" s="24"/>
      <c r="W49" s="23"/>
    </row>
    <row r="50" spans="1:23" x14ac:dyDescent="0.25">
      <c r="A50">
        <v>2028</v>
      </c>
      <c r="B50" t="s">
        <v>232</v>
      </c>
      <c r="C50">
        <v>8</v>
      </c>
      <c r="D50" t="s">
        <v>469</v>
      </c>
      <c r="E50" t="s">
        <v>74</v>
      </c>
      <c r="I50">
        <v>0</v>
      </c>
      <c r="L50" t="s">
        <v>482</v>
      </c>
      <c r="M50">
        <v>4.28</v>
      </c>
      <c r="N50">
        <v>2028</v>
      </c>
      <c r="O50">
        <v>8</v>
      </c>
      <c r="P50" s="24">
        <v>0.63144376901317201</v>
      </c>
      <c r="Q50">
        <v>8</v>
      </c>
      <c r="R50" s="23">
        <v>0</v>
      </c>
      <c r="U50" s="24"/>
      <c r="W50" s="23"/>
    </row>
    <row r="51" spans="1:23" x14ac:dyDescent="0.25">
      <c r="A51">
        <v>2028</v>
      </c>
      <c r="B51" t="s">
        <v>232</v>
      </c>
      <c r="C51">
        <v>11</v>
      </c>
      <c r="D51" t="s">
        <v>469</v>
      </c>
      <c r="E51" t="s">
        <v>74</v>
      </c>
      <c r="I51">
        <v>0</v>
      </c>
      <c r="L51" t="s">
        <v>482</v>
      </c>
      <c r="M51">
        <v>8.5500000000000007</v>
      </c>
      <c r="N51">
        <v>2028</v>
      </c>
      <c r="O51">
        <v>11</v>
      </c>
      <c r="P51" s="24">
        <v>0.9319661147281727</v>
      </c>
      <c r="Q51">
        <v>11</v>
      </c>
      <c r="R51" s="23">
        <v>0</v>
      </c>
      <c r="U51" s="24"/>
      <c r="W51" s="23"/>
    </row>
  </sheetData>
  <mergeCells count="2">
    <mergeCell ref="A29:R29"/>
    <mergeCell ref="A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8"/>
  <sheetViews>
    <sheetView zoomScale="110" zoomScaleNormal="110" workbookViewId="0">
      <selection activeCell="AG71" sqref="AG71"/>
    </sheetView>
  </sheetViews>
  <sheetFormatPr defaultColWidth="8.85546875" defaultRowHeight="15" x14ac:dyDescent="0.25"/>
  <cols>
    <col min="1" max="1" width="5.28515625" bestFit="1" customWidth="1"/>
    <col min="2" max="2" width="10.28515625" bestFit="1" customWidth="1"/>
    <col min="3" max="3" width="11.42578125" bestFit="1" customWidth="1"/>
    <col min="4" max="4" width="9.140625" bestFit="1" customWidth="1"/>
    <col min="5" max="5" width="13.7109375" bestFit="1" customWidth="1"/>
    <col min="6" max="6" width="6.28515625" bestFit="1" customWidth="1"/>
    <col min="7" max="7" width="14" bestFit="1" customWidth="1"/>
    <col min="8" max="8" width="12" bestFit="1" customWidth="1"/>
    <col min="9" max="9" width="13.28515625" bestFit="1" customWidth="1"/>
    <col min="10" max="10" width="12.85546875" bestFit="1" customWidth="1"/>
    <col min="11" max="11" width="27.28515625" bestFit="1" customWidth="1"/>
    <col min="12" max="12" width="27.140625" bestFit="1" customWidth="1"/>
    <col min="13" max="13" width="28.42578125" bestFit="1" customWidth="1"/>
    <col min="14" max="14" width="8.28515625" customWidth="1"/>
  </cols>
  <sheetData>
    <row r="1" spans="1:19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</v>
      </c>
      <c r="O1" t="s">
        <v>499</v>
      </c>
      <c r="P1" t="s">
        <v>500</v>
      </c>
      <c r="Q1" t="s">
        <v>498</v>
      </c>
      <c r="R1" t="s">
        <v>501</v>
      </c>
      <c r="S1" t="s">
        <v>502</v>
      </c>
    </row>
    <row r="2" spans="1:19" x14ac:dyDescent="0.25">
      <c r="A2">
        <v>1008</v>
      </c>
      <c r="B2" s="1" t="s">
        <v>111</v>
      </c>
      <c r="C2" s="2">
        <v>0</v>
      </c>
      <c r="D2" s="2" t="s">
        <v>468</v>
      </c>
      <c r="E2" s="1" t="s">
        <v>74</v>
      </c>
      <c r="F2">
        <v>1008</v>
      </c>
      <c r="H2">
        <v>0</v>
      </c>
      <c r="I2">
        <v>0</v>
      </c>
      <c r="J2">
        <v>9406.8522135416661</v>
      </c>
      <c r="K2">
        <v>1</v>
      </c>
      <c r="L2" t="s">
        <v>481</v>
      </c>
      <c r="M2" t="s">
        <v>483</v>
      </c>
      <c r="N2" s="2">
        <v>5.16</v>
      </c>
      <c r="O2">
        <v>1008</v>
      </c>
      <c r="P2" s="2">
        <v>0</v>
      </c>
      <c r="Q2" s="23">
        <f>LOG10(Table1489[[#This Row],[IFNa2]])</f>
        <v>0.71264970162721142</v>
      </c>
      <c r="R2">
        <v>0</v>
      </c>
      <c r="S2" s="23">
        <f>LOG10(Table1489[[#This Row],[Viral Copy '#]])</f>
        <v>3.9734443210901493</v>
      </c>
    </row>
    <row r="3" spans="1:19" x14ac:dyDescent="0.25">
      <c r="A3">
        <v>1008</v>
      </c>
      <c r="B3" s="1" t="s">
        <v>111</v>
      </c>
      <c r="C3" s="2">
        <v>2</v>
      </c>
      <c r="D3" s="2" t="s">
        <v>468</v>
      </c>
      <c r="E3" s="1" t="s">
        <v>74</v>
      </c>
      <c r="F3" s="2"/>
      <c r="G3" s="1"/>
      <c r="H3" s="1"/>
      <c r="I3" s="2"/>
      <c r="J3" s="2">
        <v>0</v>
      </c>
      <c r="K3" s="2"/>
      <c r="L3" s="1"/>
      <c r="M3" t="s">
        <v>483</v>
      </c>
      <c r="N3" s="2">
        <v>7.68</v>
      </c>
      <c r="O3">
        <v>1008</v>
      </c>
      <c r="P3" s="2">
        <v>2</v>
      </c>
      <c r="Q3" s="23">
        <f>LOG10(Table1489[[#This Row],[IFNa2]])</f>
        <v>0.88536122003151196</v>
      </c>
      <c r="R3" s="2">
        <v>2</v>
      </c>
      <c r="S3" s="23">
        <v>0</v>
      </c>
    </row>
    <row r="4" spans="1:19" x14ac:dyDescent="0.25">
      <c r="A4">
        <v>1008</v>
      </c>
      <c r="B4" s="1" t="s">
        <v>111</v>
      </c>
      <c r="C4" s="2">
        <v>6</v>
      </c>
      <c r="D4" s="2" t="s">
        <v>468</v>
      </c>
      <c r="E4" s="1" t="s">
        <v>74</v>
      </c>
      <c r="F4" s="2"/>
      <c r="G4" s="1"/>
      <c r="H4" s="1"/>
      <c r="I4" s="2"/>
      <c r="J4" s="2">
        <v>0</v>
      </c>
      <c r="K4" s="2"/>
      <c r="L4" s="1"/>
      <c r="M4" t="s">
        <v>483</v>
      </c>
      <c r="N4" s="2">
        <v>5.39</v>
      </c>
      <c r="O4">
        <v>1008</v>
      </c>
      <c r="P4" s="2">
        <v>6</v>
      </c>
      <c r="Q4" s="23">
        <f>LOG10(Table1489[[#This Row],[IFNa2]])</f>
        <v>0.73158876518673865</v>
      </c>
      <c r="R4" s="2">
        <v>6</v>
      </c>
      <c r="S4" s="23">
        <v>0</v>
      </c>
    </row>
    <row r="5" spans="1:19" x14ac:dyDescent="0.25">
      <c r="A5">
        <v>1008</v>
      </c>
      <c r="B5" s="1" t="s">
        <v>111</v>
      </c>
      <c r="C5" s="2">
        <v>9</v>
      </c>
      <c r="D5" s="2" t="s">
        <v>468</v>
      </c>
      <c r="E5" s="1" t="s">
        <v>74</v>
      </c>
      <c r="F5" s="2"/>
      <c r="G5" s="1"/>
      <c r="H5" s="1"/>
      <c r="I5" s="2"/>
      <c r="J5" s="2">
        <v>0</v>
      </c>
      <c r="K5" s="2"/>
      <c r="L5" s="1"/>
      <c r="M5" t="s">
        <v>483</v>
      </c>
      <c r="N5" s="2">
        <v>3.78</v>
      </c>
      <c r="O5">
        <v>1008</v>
      </c>
      <c r="P5" s="2">
        <v>9</v>
      </c>
      <c r="Q5" s="23">
        <f>LOG10(Table1489[[#This Row],[IFNa2]])</f>
        <v>0.57749179983722532</v>
      </c>
      <c r="R5" s="2">
        <v>9</v>
      </c>
      <c r="S5" s="23">
        <v>0</v>
      </c>
    </row>
    <row r="6" spans="1:19" x14ac:dyDescent="0.25">
      <c r="A6">
        <v>1008</v>
      </c>
      <c r="B6" s="1" t="s">
        <v>111</v>
      </c>
      <c r="C6" s="2">
        <v>28</v>
      </c>
      <c r="D6" s="2" t="s">
        <v>468</v>
      </c>
      <c r="E6" s="1" t="s">
        <v>74</v>
      </c>
      <c r="F6" s="2"/>
      <c r="G6" s="1"/>
      <c r="H6" s="1"/>
      <c r="I6" s="1"/>
      <c r="J6" s="2">
        <v>0</v>
      </c>
      <c r="K6" s="2"/>
      <c r="L6" s="1"/>
      <c r="M6" t="s">
        <v>483</v>
      </c>
      <c r="N6" s="1">
        <v>2.16</v>
      </c>
      <c r="O6">
        <v>1008</v>
      </c>
      <c r="P6" s="2">
        <v>28</v>
      </c>
      <c r="Q6" s="23">
        <f>LOG10(Table1489[[#This Row],[IFNa2]])</f>
        <v>0.3344537511509309</v>
      </c>
      <c r="R6" s="2">
        <v>28</v>
      </c>
      <c r="S6" s="23">
        <v>0</v>
      </c>
    </row>
    <row r="7" spans="1:19" x14ac:dyDescent="0.25">
      <c r="A7">
        <v>1011</v>
      </c>
      <c r="B7" s="1" t="s">
        <v>114</v>
      </c>
      <c r="C7" s="2">
        <v>0</v>
      </c>
      <c r="D7" s="2" t="s">
        <v>468</v>
      </c>
      <c r="E7" s="1" t="s">
        <v>74</v>
      </c>
      <c r="F7">
        <v>1011</v>
      </c>
      <c r="H7">
        <v>0</v>
      </c>
      <c r="I7">
        <v>0</v>
      </c>
      <c r="J7">
        <v>21.170132319132488</v>
      </c>
      <c r="K7">
        <v>4</v>
      </c>
      <c r="L7" t="s">
        <v>481</v>
      </c>
      <c r="M7" t="s">
        <v>483</v>
      </c>
      <c r="N7" s="2">
        <v>4.6900000000000004</v>
      </c>
      <c r="O7">
        <v>1011</v>
      </c>
      <c r="P7" s="2">
        <v>0</v>
      </c>
      <c r="Q7" s="23">
        <f>LOG10(Table1489[[#This Row],[IFNa2]])</f>
        <v>0.67117284271508326</v>
      </c>
      <c r="R7">
        <v>0</v>
      </c>
      <c r="S7" s="23">
        <f>LOG10(Table1489[[#This Row],[Viral Copy '#]])</f>
        <v>1.3257235724875038</v>
      </c>
    </row>
    <row r="8" spans="1:19" x14ac:dyDescent="0.25">
      <c r="A8">
        <v>1011</v>
      </c>
      <c r="B8" s="1" t="s">
        <v>114</v>
      </c>
      <c r="C8" s="2">
        <v>3</v>
      </c>
      <c r="D8" s="2" t="s">
        <v>468</v>
      </c>
      <c r="E8" s="1" t="s">
        <v>74</v>
      </c>
      <c r="F8">
        <v>1011</v>
      </c>
      <c r="H8">
        <v>3</v>
      </c>
      <c r="I8">
        <v>3</v>
      </c>
      <c r="J8">
        <v>17.7</v>
      </c>
      <c r="K8">
        <v>4</v>
      </c>
      <c r="L8" t="s">
        <v>481</v>
      </c>
      <c r="M8" t="s">
        <v>483</v>
      </c>
      <c r="N8" s="1">
        <v>2.16</v>
      </c>
      <c r="O8">
        <v>1011</v>
      </c>
      <c r="P8" s="2">
        <v>3</v>
      </c>
      <c r="Q8" s="23">
        <f>LOG10(Table1489[[#This Row],[IFNa2]])</f>
        <v>0.3344537511509309</v>
      </c>
      <c r="R8">
        <v>3</v>
      </c>
      <c r="S8" s="23">
        <f>LOG10(Table1489[[#This Row],[Viral Copy '#]])</f>
        <v>1.2479732663618066</v>
      </c>
    </row>
    <row r="9" spans="1:19" x14ac:dyDescent="0.25">
      <c r="A9">
        <v>1011</v>
      </c>
      <c r="B9" s="1" t="s">
        <v>114</v>
      </c>
      <c r="C9" s="2">
        <v>7</v>
      </c>
      <c r="D9" s="2" t="s">
        <v>468</v>
      </c>
      <c r="E9" s="1" t="s">
        <v>74</v>
      </c>
      <c r="F9" s="2"/>
      <c r="G9" s="1"/>
      <c r="H9" s="1"/>
      <c r="I9" s="1"/>
      <c r="J9" s="2">
        <v>0</v>
      </c>
      <c r="K9" s="2"/>
      <c r="L9" s="1"/>
      <c r="M9" t="s">
        <v>483</v>
      </c>
      <c r="N9" s="2">
        <v>2.7</v>
      </c>
      <c r="O9">
        <v>1011</v>
      </c>
      <c r="P9" s="2">
        <v>7</v>
      </c>
      <c r="Q9" s="23">
        <f>LOG10(Table1489[[#This Row],[IFNa2]])</f>
        <v>0.43136376415898736</v>
      </c>
      <c r="R9" s="2">
        <v>7</v>
      </c>
      <c r="S9" s="23">
        <v>0</v>
      </c>
    </row>
    <row r="10" spans="1:19" x14ac:dyDescent="0.25">
      <c r="A10">
        <v>1011</v>
      </c>
      <c r="B10" s="1" t="s">
        <v>114</v>
      </c>
      <c r="C10" s="2">
        <v>10</v>
      </c>
      <c r="D10" s="2" t="s">
        <v>468</v>
      </c>
      <c r="E10" s="1" t="s">
        <v>74</v>
      </c>
      <c r="F10" s="2"/>
      <c r="G10" s="1"/>
      <c r="H10" s="1"/>
      <c r="I10" s="2"/>
      <c r="J10" s="2">
        <v>0</v>
      </c>
      <c r="K10" s="2"/>
      <c r="L10" s="1"/>
      <c r="M10" t="s">
        <v>483</v>
      </c>
      <c r="N10" s="2">
        <v>3.13</v>
      </c>
      <c r="O10">
        <v>1011</v>
      </c>
      <c r="P10" s="2">
        <v>10</v>
      </c>
      <c r="Q10" s="23">
        <f>LOG10(Table1489[[#This Row],[IFNa2]])</f>
        <v>0.49554433754644844</v>
      </c>
      <c r="R10" s="2">
        <v>10</v>
      </c>
      <c r="S10" s="23">
        <v>0</v>
      </c>
    </row>
    <row r="11" spans="1:19" x14ac:dyDescent="0.25">
      <c r="A11">
        <v>1011</v>
      </c>
      <c r="B11" s="1" t="s">
        <v>114</v>
      </c>
      <c r="C11" s="2">
        <v>31</v>
      </c>
      <c r="D11" s="2" t="s">
        <v>468</v>
      </c>
      <c r="E11" s="1" t="s">
        <v>74</v>
      </c>
      <c r="F11" s="2"/>
      <c r="G11" s="1"/>
      <c r="H11" s="1"/>
      <c r="I11" s="1"/>
      <c r="J11" s="1">
        <v>0</v>
      </c>
      <c r="K11" s="1"/>
      <c r="L11" s="1"/>
      <c r="M11" t="s">
        <v>483</v>
      </c>
      <c r="N11" s="1">
        <v>4.0199999999999996</v>
      </c>
      <c r="O11">
        <v>1011</v>
      </c>
      <c r="P11" s="2">
        <v>31</v>
      </c>
      <c r="Q11" s="23">
        <f>LOG10(Table1489[[#This Row],[IFNa2]])</f>
        <v>0.60422605308446997</v>
      </c>
      <c r="R11" s="2">
        <v>31</v>
      </c>
      <c r="S11" s="23">
        <v>0</v>
      </c>
    </row>
    <row r="12" spans="1:19" x14ac:dyDescent="0.25">
      <c r="A12">
        <v>1057</v>
      </c>
      <c r="B12" s="1" t="s">
        <v>160</v>
      </c>
      <c r="C12" s="2">
        <v>0</v>
      </c>
      <c r="D12" s="2" t="s">
        <v>468</v>
      </c>
      <c r="E12" s="1" t="s">
        <v>74</v>
      </c>
      <c r="F12">
        <v>1057</v>
      </c>
      <c r="G12">
        <v>1056</v>
      </c>
      <c r="H12">
        <v>0</v>
      </c>
      <c r="I12">
        <v>0</v>
      </c>
      <c r="J12">
        <v>160.16236877441406</v>
      </c>
      <c r="K12">
        <v>1</v>
      </c>
      <c r="L12" t="s">
        <v>481</v>
      </c>
      <c r="M12" s="2" t="s">
        <v>483</v>
      </c>
      <c r="N12" s="2">
        <v>4.2300000000000004</v>
      </c>
      <c r="O12">
        <v>1057</v>
      </c>
      <c r="P12" s="2">
        <v>0</v>
      </c>
      <c r="Q12" s="23">
        <f>LOG10(Table1489[[#This Row],[IFNa2]])</f>
        <v>0.6263403673750424</v>
      </c>
      <c r="R12">
        <v>0</v>
      </c>
      <c r="S12" s="23">
        <f>LOG10(Table1489[[#This Row],[Viral Copy '#]])</f>
        <v>2.2045604833248622</v>
      </c>
    </row>
    <row r="13" spans="1:19" x14ac:dyDescent="0.25">
      <c r="A13">
        <v>1057</v>
      </c>
      <c r="B13" s="1" t="s">
        <v>160</v>
      </c>
      <c r="C13" s="2">
        <v>4</v>
      </c>
      <c r="D13" s="2" t="s">
        <v>468</v>
      </c>
      <c r="E13" s="1" t="s">
        <v>74</v>
      </c>
      <c r="F13" s="2"/>
      <c r="G13" s="2"/>
      <c r="H13" s="2"/>
      <c r="I13" s="2"/>
      <c r="J13" s="2">
        <v>0</v>
      </c>
      <c r="K13" s="2"/>
      <c r="L13" s="2"/>
      <c r="M13" s="2" t="s">
        <v>483</v>
      </c>
      <c r="N13" s="2">
        <v>2.7</v>
      </c>
      <c r="O13">
        <v>1057</v>
      </c>
      <c r="P13" s="2">
        <v>4</v>
      </c>
      <c r="Q13" s="23">
        <f>LOG10(Table1489[[#This Row],[IFNa2]])</f>
        <v>0.43136376415898736</v>
      </c>
      <c r="R13" s="2">
        <v>4</v>
      </c>
      <c r="S13" s="23">
        <v>0</v>
      </c>
    </row>
    <row r="14" spans="1:19" x14ac:dyDescent="0.25">
      <c r="A14">
        <v>1057</v>
      </c>
      <c r="B14" s="1" t="s">
        <v>160</v>
      </c>
      <c r="C14" s="2">
        <v>7</v>
      </c>
      <c r="D14" s="2" t="s">
        <v>468</v>
      </c>
      <c r="E14" s="1" t="s">
        <v>74</v>
      </c>
      <c r="F14" s="2"/>
      <c r="G14" s="2"/>
      <c r="H14" s="2"/>
      <c r="I14" s="2"/>
      <c r="J14" s="2">
        <v>0</v>
      </c>
      <c r="K14" s="2"/>
      <c r="L14" s="2"/>
      <c r="M14" s="2" t="s">
        <v>483</v>
      </c>
      <c r="N14" s="2">
        <v>8.5399999999999991</v>
      </c>
      <c r="O14">
        <v>1057</v>
      </c>
      <c r="P14" s="2">
        <v>7</v>
      </c>
      <c r="Q14" s="23">
        <f>LOG10(Table1489[[#This Row],[IFNa2]])</f>
        <v>0.93145787068900499</v>
      </c>
      <c r="R14" s="2">
        <v>7</v>
      </c>
      <c r="S14" s="23">
        <v>0</v>
      </c>
    </row>
    <row r="15" spans="1:19" x14ac:dyDescent="0.25">
      <c r="A15">
        <v>1057</v>
      </c>
      <c r="B15" s="1" t="s">
        <v>160</v>
      </c>
      <c r="C15" s="2">
        <v>28</v>
      </c>
      <c r="D15" s="2" t="s">
        <v>468</v>
      </c>
      <c r="E15" s="1" t="s">
        <v>74</v>
      </c>
      <c r="F15" s="2"/>
      <c r="G15" s="1"/>
      <c r="H15" s="1"/>
      <c r="I15" s="1"/>
      <c r="J15" s="2">
        <v>0</v>
      </c>
      <c r="K15" s="2"/>
      <c r="L15" s="1"/>
      <c r="M15" s="2" t="s">
        <v>483</v>
      </c>
      <c r="N15" s="1">
        <v>2.16</v>
      </c>
      <c r="O15">
        <v>1057</v>
      </c>
      <c r="P15" s="2">
        <v>28</v>
      </c>
      <c r="Q15" s="23">
        <f>LOG10(Table1489[[#This Row],[IFNa2]])</f>
        <v>0.3344537511509309</v>
      </c>
      <c r="R15" s="2">
        <v>28</v>
      </c>
      <c r="S15" s="23">
        <v>0</v>
      </c>
    </row>
    <row r="16" spans="1:19" x14ac:dyDescent="0.25">
      <c r="A16">
        <v>1072</v>
      </c>
      <c r="B16" s="1" t="s">
        <v>178</v>
      </c>
      <c r="C16" s="2">
        <v>0</v>
      </c>
      <c r="D16" s="2" t="s">
        <v>468</v>
      </c>
      <c r="E16" s="1" t="s">
        <v>74</v>
      </c>
      <c r="F16">
        <v>1072</v>
      </c>
      <c r="G16">
        <v>1071</v>
      </c>
      <c r="H16">
        <v>0</v>
      </c>
      <c r="I16">
        <v>0</v>
      </c>
      <c r="J16">
        <v>193.13256327311197</v>
      </c>
      <c r="K16">
        <v>4</v>
      </c>
      <c r="L16" t="s">
        <v>481</v>
      </c>
      <c r="M16" t="s">
        <v>483</v>
      </c>
      <c r="N16" s="2">
        <v>3.13</v>
      </c>
      <c r="O16">
        <v>1072</v>
      </c>
      <c r="P16" s="2">
        <v>0</v>
      </c>
      <c r="Q16" s="23">
        <f>LOG10(Table1489[[#This Row],[IFNa2]])</f>
        <v>0.49554433754644844</v>
      </c>
      <c r="R16">
        <v>0</v>
      </c>
      <c r="S16" s="23">
        <f>LOG10(Table1489[[#This Row],[Viral Copy '#]])</f>
        <v>2.2858555045279307</v>
      </c>
    </row>
    <row r="17" spans="1:19" x14ac:dyDescent="0.25">
      <c r="A17">
        <v>1072</v>
      </c>
      <c r="B17" s="1" t="s">
        <v>178</v>
      </c>
      <c r="C17" s="2">
        <v>3</v>
      </c>
      <c r="D17" s="2" t="s">
        <v>468</v>
      </c>
      <c r="E17" s="1" t="s">
        <v>74</v>
      </c>
      <c r="F17">
        <v>1072</v>
      </c>
      <c r="G17">
        <v>1071</v>
      </c>
      <c r="H17">
        <v>3</v>
      </c>
      <c r="I17">
        <v>3</v>
      </c>
      <c r="J17">
        <v>8.9815629323323574</v>
      </c>
      <c r="K17">
        <v>4</v>
      </c>
      <c r="L17" t="s">
        <v>481</v>
      </c>
      <c r="M17" t="s">
        <v>483</v>
      </c>
      <c r="N17" s="1">
        <v>2.16</v>
      </c>
      <c r="O17">
        <v>1072</v>
      </c>
      <c r="P17" s="2">
        <v>3</v>
      </c>
      <c r="Q17" s="23">
        <f>LOG10(Table1489[[#This Row],[IFNa2]])</f>
        <v>0.3344537511509309</v>
      </c>
      <c r="R17">
        <v>3</v>
      </c>
      <c r="S17" s="23">
        <f>LOG10(Table1489[[#This Row],[Viral Copy '#]])</f>
        <v>0.95335191727148694</v>
      </c>
    </row>
    <row r="18" spans="1:19" x14ac:dyDescent="0.25">
      <c r="A18">
        <v>1072</v>
      </c>
      <c r="B18" s="1" t="s">
        <v>178</v>
      </c>
      <c r="C18" s="2">
        <v>7</v>
      </c>
      <c r="D18" s="2" t="s">
        <v>468</v>
      </c>
      <c r="E18" s="1" t="s">
        <v>74</v>
      </c>
      <c r="F18" s="2"/>
      <c r="G18" s="1"/>
      <c r="H18" s="1"/>
      <c r="I18" s="1"/>
      <c r="J18" s="1">
        <v>0</v>
      </c>
      <c r="K18" s="2"/>
      <c r="L18" s="1"/>
      <c r="M18" t="s">
        <v>483</v>
      </c>
      <c r="N18" s="1">
        <v>2.16</v>
      </c>
      <c r="O18">
        <v>1072</v>
      </c>
      <c r="P18" s="2">
        <v>7</v>
      </c>
      <c r="Q18" s="23">
        <f>LOG10(Table1489[[#This Row],[IFNa2]])</f>
        <v>0.3344537511509309</v>
      </c>
      <c r="R18" s="2">
        <v>7</v>
      </c>
      <c r="S18" s="23">
        <v>0</v>
      </c>
    </row>
    <row r="19" spans="1:19" x14ac:dyDescent="0.25">
      <c r="A19">
        <v>1072</v>
      </c>
      <c r="B19" s="1" t="s">
        <v>178</v>
      </c>
      <c r="C19" s="2">
        <v>10</v>
      </c>
      <c r="D19" s="2" t="s">
        <v>468</v>
      </c>
      <c r="E19" s="1" t="s">
        <v>74</v>
      </c>
      <c r="F19" s="2"/>
      <c r="G19" s="1"/>
      <c r="H19" s="1"/>
      <c r="I19" s="1"/>
      <c r="J19" s="1">
        <v>0</v>
      </c>
      <c r="K19" s="1"/>
      <c r="L19" s="1"/>
      <c r="M19" t="s">
        <v>483</v>
      </c>
      <c r="N19" s="1">
        <v>2.16</v>
      </c>
      <c r="O19">
        <v>1072</v>
      </c>
      <c r="P19" s="2">
        <v>10</v>
      </c>
      <c r="Q19" s="23">
        <f>LOG10(Table1489[[#This Row],[IFNa2]])</f>
        <v>0.3344537511509309</v>
      </c>
      <c r="R19" s="2">
        <v>10</v>
      </c>
      <c r="S19" s="23">
        <v>0</v>
      </c>
    </row>
    <row r="20" spans="1:19" x14ac:dyDescent="0.25">
      <c r="A20">
        <v>1072</v>
      </c>
      <c r="B20" s="1" t="s">
        <v>178</v>
      </c>
      <c r="C20" s="2">
        <v>35</v>
      </c>
      <c r="D20" s="2" t="s">
        <v>468</v>
      </c>
      <c r="E20" s="1" t="s">
        <v>74</v>
      </c>
      <c r="F20" s="1"/>
      <c r="G20" s="1"/>
      <c r="H20" s="1"/>
      <c r="I20" s="1"/>
      <c r="J20" s="2">
        <v>0</v>
      </c>
      <c r="K20" s="1"/>
      <c r="L20" s="1"/>
      <c r="M20" t="s">
        <v>483</v>
      </c>
      <c r="N20" s="2">
        <v>6.07</v>
      </c>
      <c r="O20">
        <v>1072</v>
      </c>
      <c r="P20" s="2">
        <v>35</v>
      </c>
      <c r="Q20" s="23">
        <f>LOG10(Table1489[[#This Row],[IFNa2]])</f>
        <v>0.78318869107525757</v>
      </c>
      <c r="R20" s="2">
        <v>35</v>
      </c>
      <c r="S20" s="23">
        <v>0</v>
      </c>
    </row>
    <row r="21" spans="1:19" x14ac:dyDescent="0.25">
      <c r="A21">
        <v>1083</v>
      </c>
      <c r="B21" s="1" t="s">
        <v>189</v>
      </c>
      <c r="C21" s="2">
        <v>0</v>
      </c>
      <c r="D21" s="2" t="s">
        <v>468</v>
      </c>
      <c r="E21" s="1" t="s">
        <v>74</v>
      </c>
      <c r="F21">
        <v>1083</v>
      </c>
      <c r="G21">
        <v>1080</v>
      </c>
      <c r="H21">
        <v>0</v>
      </c>
      <c r="I21">
        <v>0</v>
      </c>
      <c r="J21">
        <v>1</v>
      </c>
      <c r="K21">
        <v>7</v>
      </c>
      <c r="L21" t="s">
        <v>481</v>
      </c>
      <c r="M21" t="s">
        <v>483</v>
      </c>
      <c r="N21" s="7">
        <v>516.66999999999996</v>
      </c>
      <c r="O21">
        <v>1083</v>
      </c>
      <c r="P21" s="2">
        <v>0</v>
      </c>
      <c r="Q21" s="23">
        <f>LOG10(Table1489[[#This Row],[IFNa2]])</f>
        <v>2.7132132453414739</v>
      </c>
      <c r="R21">
        <v>0</v>
      </c>
      <c r="S21" s="23">
        <v>0.1</v>
      </c>
    </row>
    <row r="22" spans="1:19" x14ac:dyDescent="0.25">
      <c r="A22">
        <v>1083</v>
      </c>
      <c r="B22" s="1" t="s">
        <v>189</v>
      </c>
      <c r="C22" s="2">
        <v>6</v>
      </c>
      <c r="D22" s="2" t="s">
        <v>468</v>
      </c>
      <c r="E22" s="1" t="s">
        <v>74</v>
      </c>
      <c r="F22">
        <v>1083</v>
      </c>
      <c r="G22">
        <v>1080</v>
      </c>
      <c r="H22">
        <v>4</v>
      </c>
      <c r="I22">
        <v>3</v>
      </c>
      <c r="J22">
        <v>1</v>
      </c>
      <c r="K22">
        <v>7</v>
      </c>
      <c r="L22" t="s">
        <v>481</v>
      </c>
      <c r="M22" t="s">
        <v>483</v>
      </c>
      <c r="N22" s="7">
        <v>43.55</v>
      </c>
      <c r="O22">
        <v>1083</v>
      </c>
      <c r="P22" s="2">
        <v>6</v>
      </c>
      <c r="Q22" s="23">
        <f>LOG10(Table1489[[#This Row],[IFNa2]])</f>
        <v>1.6389881593436819</v>
      </c>
      <c r="R22">
        <v>4</v>
      </c>
      <c r="S22" s="23">
        <v>0.1</v>
      </c>
    </row>
    <row r="23" spans="1:19" x14ac:dyDescent="0.25">
      <c r="A23">
        <v>1083</v>
      </c>
      <c r="B23" s="1" t="s">
        <v>189</v>
      </c>
      <c r="C23" s="2">
        <v>11</v>
      </c>
      <c r="D23" s="2" t="s">
        <v>468</v>
      </c>
      <c r="E23" s="1" t="s">
        <v>74</v>
      </c>
      <c r="F23">
        <v>1083</v>
      </c>
      <c r="G23">
        <v>1080</v>
      </c>
      <c r="H23">
        <v>6</v>
      </c>
      <c r="I23">
        <v>7</v>
      </c>
      <c r="J23">
        <v>0.15945830941200256</v>
      </c>
      <c r="K23">
        <v>7</v>
      </c>
      <c r="L23" t="s">
        <v>481</v>
      </c>
      <c r="M23" t="s">
        <v>483</v>
      </c>
      <c r="N23" s="6">
        <v>4.0199999999999996</v>
      </c>
      <c r="O23">
        <v>1083</v>
      </c>
      <c r="P23" s="2">
        <v>11</v>
      </c>
      <c r="Q23" s="23">
        <f>LOG10(Table1489[[#This Row],[IFNa2]])</f>
        <v>0.60422605308446997</v>
      </c>
      <c r="R23">
        <v>6</v>
      </c>
      <c r="S23" s="23">
        <f>LOG10(Table1489[[#This Row],[Viral Copy '#]])</f>
        <v>-0.7973528446383128</v>
      </c>
    </row>
    <row r="24" spans="1:19" x14ac:dyDescent="0.25">
      <c r="A24">
        <v>1083</v>
      </c>
      <c r="B24" s="1" t="s">
        <v>189</v>
      </c>
      <c r="C24" s="2">
        <v>32</v>
      </c>
      <c r="D24" s="2" t="s">
        <v>468</v>
      </c>
      <c r="E24" s="1" t="s">
        <v>74</v>
      </c>
      <c r="F24" s="7"/>
      <c r="G24" s="6"/>
      <c r="H24" s="6"/>
      <c r="I24" s="7"/>
      <c r="J24" s="7"/>
      <c r="K24" s="7"/>
      <c r="L24" s="6"/>
      <c r="M24" t="s">
        <v>483</v>
      </c>
      <c r="N24" s="7">
        <v>7.63</v>
      </c>
      <c r="O24">
        <v>1083</v>
      </c>
      <c r="P24" s="2">
        <v>32</v>
      </c>
      <c r="Q24" s="23">
        <f>LOG10(Table1489[[#This Row],[IFNa2]])</f>
        <v>0.88252453795488051</v>
      </c>
      <c r="R24" s="6">
        <v>32</v>
      </c>
      <c r="S24" s="23">
        <v>0</v>
      </c>
    </row>
    <row r="25" spans="1:19" x14ac:dyDescent="0.25">
      <c r="A25">
        <v>1097</v>
      </c>
      <c r="B25" s="1" t="s">
        <v>203</v>
      </c>
      <c r="C25" s="2">
        <v>0</v>
      </c>
      <c r="D25" s="2" t="s">
        <v>468</v>
      </c>
      <c r="E25" s="1" t="s">
        <v>74</v>
      </c>
      <c r="F25">
        <v>1097</v>
      </c>
      <c r="G25">
        <v>1096</v>
      </c>
      <c r="H25">
        <v>0</v>
      </c>
      <c r="I25">
        <v>0</v>
      </c>
      <c r="J25">
        <v>8.3936827977498378</v>
      </c>
      <c r="K25">
        <v>7</v>
      </c>
      <c r="L25" t="s">
        <v>481</v>
      </c>
      <c r="M25" t="s">
        <v>483</v>
      </c>
      <c r="N25" s="6">
        <v>4.0199999999999996</v>
      </c>
      <c r="O25">
        <v>1097</v>
      </c>
      <c r="P25" s="2">
        <v>0</v>
      </c>
      <c r="Q25" s="23">
        <f>LOG10(Table1489[[#This Row],[IFNa2]])</f>
        <v>0.60422605308446997</v>
      </c>
      <c r="R25">
        <v>0</v>
      </c>
      <c r="S25" s="23">
        <f>LOG10(Table1489[[#This Row],[Viral Copy '#]])</f>
        <v>0.92395255293958123</v>
      </c>
    </row>
    <row r="26" spans="1:19" x14ac:dyDescent="0.25">
      <c r="A26">
        <v>1097</v>
      </c>
      <c r="B26" s="1" t="s">
        <v>203</v>
      </c>
      <c r="C26" s="2">
        <v>6</v>
      </c>
      <c r="D26" s="2" t="s">
        <v>468</v>
      </c>
      <c r="E26" s="1" t="s">
        <v>74</v>
      </c>
      <c r="F26">
        <v>1097</v>
      </c>
      <c r="G26">
        <v>1096</v>
      </c>
      <c r="H26">
        <v>6</v>
      </c>
      <c r="I26">
        <v>7</v>
      </c>
      <c r="J26">
        <v>3.9597232341766357</v>
      </c>
      <c r="K26">
        <v>7</v>
      </c>
      <c r="L26" t="s">
        <v>481</v>
      </c>
      <c r="M26" t="s">
        <v>483</v>
      </c>
      <c r="N26" s="6">
        <v>4.0199999999999996</v>
      </c>
      <c r="O26">
        <v>1097</v>
      </c>
      <c r="P26" s="2">
        <v>6</v>
      </c>
      <c r="Q26" s="23">
        <f>LOG10(Table1489[[#This Row],[IFNa2]])</f>
        <v>0.60422605308446997</v>
      </c>
      <c r="R26">
        <v>6</v>
      </c>
      <c r="S26" s="23">
        <f>LOG10(Table1489[[#This Row],[Viral Copy '#]])</f>
        <v>0.59766483186733088</v>
      </c>
    </row>
    <row r="27" spans="1:19" x14ac:dyDescent="0.25">
      <c r="A27">
        <v>1097</v>
      </c>
      <c r="B27" s="1" t="s">
        <v>203</v>
      </c>
      <c r="C27" s="2">
        <v>9</v>
      </c>
      <c r="D27" s="2" t="s">
        <v>468</v>
      </c>
      <c r="E27" s="1" t="s">
        <v>74</v>
      </c>
      <c r="F27" s="7"/>
      <c r="G27" s="6"/>
      <c r="H27" s="6"/>
      <c r="I27" s="7"/>
      <c r="J27" s="6">
        <v>0</v>
      </c>
      <c r="K27" s="7"/>
      <c r="L27" s="6"/>
      <c r="M27" t="s">
        <v>483</v>
      </c>
      <c r="N27" s="6">
        <v>4.0199999999999996</v>
      </c>
      <c r="O27">
        <v>1097</v>
      </c>
      <c r="P27" s="2">
        <v>9</v>
      </c>
      <c r="Q27" s="23">
        <f>LOG10(Table1489[[#This Row],[IFNa2]])</f>
        <v>0.60422605308446997</v>
      </c>
      <c r="R27" s="2">
        <v>9</v>
      </c>
      <c r="S27" s="23">
        <v>0</v>
      </c>
    </row>
    <row r="28" spans="1:19" x14ac:dyDescent="0.25">
      <c r="A28">
        <v>1097</v>
      </c>
      <c r="B28" s="1" t="s">
        <v>203</v>
      </c>
      <c r="C28" s="2">
        <v>28</v>
      </c>
      <c r="D28" s="2" t="s">
        <v>468</v>
      </c>
      <c r="E28" s="1" t="s">
        <v>74</v>
      </c>
      <c r="F28" s="6"/>
      <c r="G28" s="6"/>
      <c r="H28" s="6"/>
      <c r="I28" s="6"/>
      <c r="J28" s="6">
        <v>0</v>
      </c>
      <c r="K28" s="6"/>
      <c r="L28" s="6"/>
      <c r="M28" t="s">
        <v>483</v>
      </c>
      <c r="N28" s="6">
        <v>4.0199999999999996</v>
      </c>
      <c r="O28">
        <v>1097</v>
      </c>
      <c r="P28" s="2">
        <v>28</v>
      </c>
      <c r="Q28" s="23">
        <f>LOG10(Table1489[[#This Row],[IFNa2]])</f>
        <v>0.60422605308446997</v>
      </c>
      <c r="R28" s="2">
        <v>28</v>
      </c>
      <c r="S28" s="23">
        <v>0</v>
      </c>
    </row>
    <row r="29" spans="1:19" x14ac:dyDescent="0.25">
      <c r="A29">
        <v>2016</v>
      </c>
      <c r="B29" t="s">
        <v>221</v>
      </c>
      <c r="C29">
        <v>0</v>
      </c>
      <c r="D29" t="s">
        <v>469</v>
      </c>
      <c r="E29" t="s">
        <v>74</v>
      </c>
      <c r="F29">
        <v>2016</v>
      </c>
      <c r="G29" t="s">
        <v>487</v>
      </c>
      <c r="H29" s="22">
        <v>0</v>
      </c>
      <c r="I29" s="22">
        <v>0</v>
      </c>
      <c r="J29" s="22">
        <v>578.02688599999999</v>
      </c>
      <c r="K29" s="22">
        <v>4</v>
      </c>
      <c r="L29" s="22" t="s">
        <v>485</v>
      </c>
      <c r="M29" t="s">
        <v>483</v>
      </c>
      <c r="N29">
        <v>15.43</v>
      </c>
      <c r="O29">
        <v>2016</v>
      </c>
      <c r="P29">
        <v>0</v>
      </c>
      <c r="Q29" s="23">
        <f>LOG10(Table1489[[#This Row],[IFNa2]])</f>
        <v>1.1883659260631483</v>
      </c>
      <c r="R29" s="22">
        <v>0</v>
      </c>
      <c r="S29" s="23">
        <f>LOG10(Table1489[[#This Row],[Viral Copy '#]])</f>
        <v>2.7619480394064819</v>
      </c>
    </row>
    <row r="30" spans="1:19" x14ac:dyDescent="0.25">
      <c r="A30">
        <v>2016</v>
      </c>
      <c r="B30" t="s">
        <v>221</v>
      </c>
      <c r="C30">
        <v>10</v>
      </c>
      <c r="D30" t="s">
        <v>469</v>
      </c>
      <c r="E30" t="s">
        <v>74</v>
      </c>
      <c r="F30">
        <v>2016</v>
      </c>
      <c r="H30" s="21">
        <v>3</v>
      </c>
      <c r="I30" s="21">
        <v>3</v>
      </c>
      <c r="J30" s="21">
        <v>0.81489637500000001</v>
      </c>
      <c r="K30" s="21">
        <v>4</v>
      </c>
      <c r="L30" s="21" t="s">
        <v>485</v>
      </c>
      <c r="M30" t="s">
        <v>483</v>
      </c>
      <c r="N30">
        <v>3.76</v>
      </c>
      <c r="O30">
        <v>2016</v>
      </c>
      <c r="P30">
        <v>10</v>
      </c>
      <c r="Q30" s="23">
        <f>LOG10(Table1489[[#This Row],[IFNa2]])</f>
        <v>0.57518784492766106</v>
      </c>
      <c r="R30" s="21">
        <v>3</v>
      </c>
      <c r="S30" s="23">
        <f>LOG10(Table1489[[#This Row],[Viral Copy '#]])</f>
        <v>-8.8897614115216073E-2</v>
      </c>
    </row>
    <row r="31" spans="1:19" x14ac:dyDescent="0.25">
      <c r="A31">
        <v>2016</v>
      </c>
      <c r="B31" t="s">
        <v>221</v>
      </c>
      <c r="C31">
        <v>28</v>
      </c>
      <c r="D31" t="s">
        <v>469</v>
      </c>
      <c r="E31" t="s">
        <v>74</v>
      </c>
      <c r="M31" t="s">
        <v>483</v>
      </c>
      <c r="N31">
        <v>2.85</v>
      </c>
      <c r="O31">
        <v>2016</v>
      </c>
      <c r="P31">
        <v>28</v>
      </c>
      <c r="Q31" s="23">
        <f>LOG10(Table1489[[#This Row],[IFNa2]])</f>
        <v>0.45484486000851021</v>
      </c>
      <c r="R31">
        <v>10</v>
      </c>
      <c r="S31" s="23">
        <v>0</v>
      </c>
    </row>
    <row r="32" spans="1:19" x14ac:dyDescent="0.25">
      <c r="A32">
        <v>2060</v>
      </c>
      <c r="B32" t="s">
        <v>269</v>
      </c>
      <c r="C32">
        <v>0</v>
      </c>
      <c r="D32" t="s">
        <v>469</v>
      </c>
      <c r="E32" t="s">
        <v>74</v>
      </c>
      <c r="F32">
        <v>2060</v>
      </c>
      <c r="G32">
        <v>2059</v>
      </c>
      <c r="H32">
        <v>0</v>
      </c>
      <c r="I32">
        <v>0</v>
      </c>
      <c r="J32">
        <v>19594.7294921875</v>
      </c>
      <c r="K32">
        <v>9</v>
      </c>
      <c r="L32" t="s">
        <v>485</v>
      </c>
      <c r="M32" t="s">
        <v>483</v>
      </c>
      <c r="N32">
        <v>31.55</v>
      </c>
      <c r="O32">
        <v>2060</v>
      </c>
      <c r="P32">
        <v>0</v>
      </c>
      <c r="Q32" s="24">
        <f>LOG10(Table1489[[#This Row],[IFNa2]])</f>
        <v>1.4989993635801531</v>
      </c>
      <c r="R32">
        <v>0</v>
      </c>
      <c r="S32" s="23">
        <f>LOG10(Table1489[[#This Row],[Viral Copy '#]])</f>
        <v>4.2921392723631806</v>
      </c>
    </row>
    <row r="33" spans="1:19" x14ac:dyDescent="0.25">
      <c r="A33">
        <v>2060</v>
      </c>
      <c r="B33" t="s">
        <v>269</v>
      </c>
      <c r="C33">
        <v>11</v>
      </c>
      <c r="D33" t="s">
        <v>469</v>
      </c>
      <c r="E33" t="s">
        <v>74</v>
      </c>
      <c r="F33">
        <v>2060</v>
      </c>
      <c r="G33">
        <v>2059</v>
      </c>
      <c r="H33">
        <v>4</v>
      </c>
      <c r="I33">
        <v>3</v>
      </c>
      <c r="J33">
        <v>587.971923828125</v>
      </c>
      <c r="K33">
        <v>9</v>
      </c>
      <c r="L33" t="s">
        <v>485</v>
      </c>
      <c r="M33" t="s">
        <v>483</v>
      </c>
      <c r="N33">
        <v>94.87</v>
      </c>
      <c r="O33">
        <v>2060</v>
      </c>
      <c r="P33">
        <v>11</v>
      </c>
      <c r="Q33" s="24">
        <f>LOG10(Table1489[[#This Row],[IFNa2]])</f>
        <v>1.9771289005806822</v>
      </c>
      <c r="R33">
        <v>4</v>
      </c>
      <c r="S33" s="23">
        <f>LOG10(Table1489[[#This Row],[Viral Copy '#]])</f>
        <v>2.7693565886311817</v>
      </c>
    </row>
    <row r="34" spans="1:19" x14ac:dyDescent="0.25">
      <c r="A34">
        <v>2060</v>
      </c>
      <c r="B34" t="s">
        <v>269</v>
      </c>
      <c r="C34">
        <v>14</v>
      </c>
      <c r="D34" t="s">
        <v>469</v>
      </c>
      <c r="E34" t="s">
        <v>74</v>
      </c>
      <c r="F34">
        <v>2060</v>
      </c>
      <c r="G34">
        <v>2059</v>
      </c>
      <c r="H34">
        <v>8</v>
      </c>
      <c r="I34">
        <v>7</v>
      </c>
      <c r="J34">
        <v>3.0365121960639954</v>
      </c>
      <c r="K34">
        <v>9</v>
      </c>
      <c r="L34" t="s">
        <v>485</v>
      </c>
      <c r="M34" t="s">
        <v>483</v>
      </c>
      <c r="N34">
        <v>24.61</v>
      </c>
      <c r="O34">
        <v>2060</v>
      </c>
      <c r="P34">
        <v>14</v>
      </c>
      <c r="Q34" s="24">
        <f>LOG10(Table1489[[#This Row],[IFNa2]])</f>
        <v>1.3911116137028026</v>
      </c>
      <c r="R34">
        <v>8</v>
      </c>
      <c r="S34" s="23">
        <f>LOG10(Table1489[[#This Row],[Viral Copy '#]])</f>
        <v>0.48237502979339442</v>
      </c>
    </row>
    <row r="35" spans="1:19" x14ac:dyDescent="0.25">
      <c r="A35">
        <v>2060</v>
      </c>
      <c r="B35" t="s">
        <v>269</v>
      </c>
      <c r="C35">
        <v>19</v>
      </c>
      <c r="D35" t="s">
        <v>469</v>
      </c>
      <c r="E35" t="s">
        <v>74</v>
      </c>
      <c r="M35" t="s">
        <v>483</v>
      </c>
      <c r="N35">
        <v>2.79</v>
      </c>
      <c r="O35">
        <v>2060</v>
      </c>
      <c r="P35">
        <v>19</v>
      </c>
      <c r="Q35" s="24">
        <f>LOG10(Table1489[[#This Row],[IFNa2]])</f>
        <v>0.44560420327359757</v>
      </c>
      <c r="R35">
        <v>14</v>
      </c>
      <c r="S35" s="23">
        <v>0</v>
      </c>
    </row>
    <row r="36" spans="1:19" x14ac:dyDescent="0.25">
      <c r="A36">
        <v>2060</v>
      </c>
      <c r="B36" t="s">
        <v>269</v>
      </c>
      <c r="C36">
        <v>21</v>
      </c>
      <c r="D36" t="s">
        <v>469</v>
      </c>
      <c r="E36" t="s">
        <v>74</v>
      </c>
      <c r="M36" t="s">
        <v>483</v>
      </c>
      <c r="N36">
        <v>3.77</v>
      </c>
      <c r="O36">
        <v>2060</v>
      </c>
      <c r="P36">
        <v>21</v>
      </c>
      <c r="Q36" s="24">
        <f>LOG10(Table1489[[#This Row],[IFNa2]])</f>
        <v>0.57634135020579291</v>
      </c>
      <c r="R36">
        <v>19</v>
      </c>
      <c r="S36" s="23">
        <v>0</v>
      </c>
    </row>
    <row r="37" spans="1:19" x14ac:dyDescent="0.25">
      <c r="A37">
        <v>2060</v>
      </c>
      <c r="B37" t="s">
        <v>269</v>
      </c>
      <c r="C37">
        <v>40</v>
      </c>
      <c r="D37" t="s">
        <v>469</v>
      </c>
      <c r="E37" t="s">
        <v>74</v>
      </c>
      <c r="M37" t="s">
        <v>483</v>
      </c>
      <c r="N37">
        <v>13.62</v>
      </c>
      <c r="O37">
        <v>2060</v>
      </c>
      <c r="P37">
        <v>40</v>
      </c>
      <c r="Q37" s="24">
        <f>LOG10(Table1489[[#This Row],[IFNa2]])</f>
        <v>1.1341771075767664</v>
      </c>
      <c r="R37">
        <v>21</v>
      </c>
      <c r="S37" s="23">
        <v>0</v>
      </c>
    </row>
    <row r="38" spans="1:19" x14ac:dyDescent="0.25">
      <c r="A38">
        <v>2080</v>
      </c>
      <c r="B38" t="s">
        <v>290</v>
      </c>
      <c r="C38">
        <v>0</v>
      </c>
      <c r="D38" t="s">
        <v>469</v>
      </c>
      <c r="E38" t="s">
        <v>74</v>
      </c>
      <c r="F38">
        <v>2080</v>
      </c>
      <c r="G38" t="s">
        <v>490</v>
      </c>
      <c r="H38">
        <v>0</v>
      </c>
      <c r="I38">
        <v>0</v>
      </c>
      <c r="J38">
        <v>2034.9443766276042</v>
      </c>
      <c r="K38">
        <v>4</v>
      </c>
      <c r="L38" t="s">
        <v>486</v>
      </c>
      <c r="M38" t="s">
        <v>483</v>
      </c>
      <c r="N38">
        <v>3.65</v>
      </c>
      <c r="O38">
        <v>2080</v>
      </c>
      <c r="P38">
        <v>0</v>
      </c>
      <c r="Q38" s="24">
        <f>LOG10(Table1489[[#This Row],[IFNa2]])</f>
        <v>0.56229286445647475</v>
      </c>
      <c r="R38">
        <v>0</v>
      </c>
      <c r="S38" s="23">
        <f>LOG10(Table1489[[#This Row],[Viral Copy '#]])</f>
        <v>3.3085525426748275</v>
      </c>
    </row>
    <row r="39" spans="1:19" x14ac:dyDescent="0.25">
      <c r="A39">
        <v>2080</v>
      </c>
      <c r="B39" t="s">
        <v>290</v>
      </c>
      <c r="C39">
        <v>10</v>
      </c>
      <c r="D39" t="s">
        <v>469</v>
      </c>
      <c r="E39" t="s">
        <v>74</v>
      </c>
      <c r="F39">
        <v>2080</v>
      </c>
      <c r="G39" t="s">
        <v>490</v>
      </c>
      <c r="H39">
        <v>3</v>
      </c>
      <c r="I39">
        <v>3</v>
      </c>
      <c r="J39">
        <v>1.2087314923604329</v>
      </c>
      <c r="K39">
        <v>4</v>
      </c>
      <c r="L39" t="s">
        <v>486</v>
      </c>
      <c r="M39" t="s">
        <v>483</v>
      </c>
      <c r="N39">
        <v>0.21</v>
      </c>
      <c r="O39">
        <v>2080</v>
      </c>
      <c r="P39">
        <v>10</v>
      </c>
      <c r="Q39" s="24">
        <f>LOG10(Table1489[[#This Row],[IFNa2]])</f>
        <v>-0.6777807052660807</v>
      </c>
      <c r="R39">
        <v>3</v>
      </c>
      <c r="S39" s="23">
        <f>LOG10(Table1489[[#This Row],[Viral Copy '#]])</f>
        <v>8.2329837389074748E-2</v>
      </c>
    </row>
    <row r="40" spans="1:19" x14ac:dyDescent="0.25">
      <c r="A40">
        <v>2080</v>
      </c>
      <c r="B40" t="s">
        <v>290</v>
      </c>
      <c r="C40">
        <v>21</v>
      </c>
      <c r="D40" t="s">
        <v>469</v>
      </c>
      <c r="E40" t="s">
        <v>74</v>
      </c>
      <c r="M40" t="s">
        <v>483</v>
      </c>
      <c r="N40">
        <v>0.21</v>
      </c>
      <c r="O40">
        <v>2080</v>
      </c>
      <c r="P40">
        <v>21</v>
      </c>
      <c r="Q40" s="24">
        <f>LOG10(Table1489[[#This Row],[IFNa2]])</f>
        <v>-0.6777807052660807</v>
      </c>
      <c r="R40">
        <v>10</v>
      </c>
      <c r="S40" s="23">
        <v>0</v>
      </c>
    </row>
    <row r="41" spans="1:19" x14ac:dyDescent="0.25">
      <c r="A41">
        <v>2080</v>
      </c>
      <c r="B41" t="s">
        <v>290</v>
      </c>
      <c r="C41">
        <v>38</v>
      </c>
      <c r="D41" t="s">
        <v>469</v>
      </c>
      <c r="E41" t="s">
        <v>74</v>
      </c>
      <c r="M41" t="s">
        <v>483</v>
      </c>
      <c r="N41">
        <v>2.33</v>
      </c>
      <c r="O41">
        <v>2080</v>
      </c>
      <c r="P41">
        <v>38</v>
      </c>
      <c r="Q41" s="24">
        <f>LOG10(Table1489[[#This Row],[IFNa2]])</f>
        <v>0.36735592102601899</v>
      </c>
      <c r="R41">
        <v>21</v>
      </c>
      <c r="S41" s="23">
        <v>0</v>
      </c>
    </row>
    <row r="42" spans="1:19" x14ac:dyDescent="0.25">
      <c r="A42">
        <v>2082</v>
      </c>
      <c r="B42" t="s">
        <v>292</v>
      </c>
      <c r="C42">
        <v>0</v>
      </c>
      <c r="D42" t="s">
        <v>469</v>
      </c>
      <c r="E42" t="s">
        <v>74</v>
      </c>
      <c r="F42">
        <v>2082</v>
      </c>
      <c r="G42" t="s">
        <v>490</v>
      </c>
      <c r="H42">
        <v>0</v>
      </c>
      <c r="I42">
        <v>0</v>
      </c>
      <c r="J42">
        <v>3.3859919706980386</v>
      </c>
      <c r="K42">
        <v>4</v>
      </c>
      <c r="L42" t="s">
        <v>486</v>
      </c>
      <c r="M42" t="s">
        <v>483</v>
      </c>
      <c r="N42">
        <v>0.21</v>
      </c>
      <c r="O42">
        <v>2082</v>
      </c>
      <c r="P42">
        <v>0</v>
      </c>
      <c r="Q42" s="24">
        <f>LOG10(Table1489[[#This Row],[IFNa2]])</f>
        <v>-0.6777807052660807</v>
      </c>
      <c r="R42">
        <v>0</v>
      </c>
      <c r="S42" s="23">
        <f>LOG10(Table1489[[#This Row],[Viral Copy '#]])</f>
        <v>0.52968592391890879</v>
      </c>
    </row>
    <row r="43" spans="1:19" x14ac:dyDescent="0.25">
      <c r="A43">
        <v>2082</v>
      </c>
      <c r="B43" t="s">
        <v>292</v>
      </c>
      <c r="C43">
        <v>30</v>
      </c>
      <c r="D43" t="s">
        <v>469</v>
      </c>
      <c r="E43" t="s">
        <v>74</v>
      </c>
      <c r="F43">
        <v>2082</v>
      </c>
      <c r="G43" t="s">
        <v>490</v>
      </c>
      <c r="H43">
        <v>3</v>
      </c>
      <c r="I43">
        <v>3</v>
      </c>
      <c r="J43">
        <v>10.899273554484049</v>
      </c>
      <c r="K43">
        <v>4</v>
      </c>
      <c r="L43" t="s">
        <v>486</v>
      </c>
      <c r="M43" t="s">
        <v>483</v>
      </c>
      <c r="N43">
        <v>0.21</v>
      </c>
      <c r="O43">
        <v>2082</v>
      </c>
      <c r="P43">
        <v>30</v>
      </c>
      <c r="Q43" s="24">
        <f>LOG10(Table1489[[#This Row],[IFNa2]])</f>
        <v>-0.6777807052660807</v>
      </c>
      <c r="R43">
        <v>3</v>
      </c>
      <c r="S43" s="23">
        <f>LOG10(Table1489[[#This Row],[Viral Copy '#]])</f>
        <v>1.0373975528220343</v>
      </c>
    </row>
    <row r="44" spans="1:19" x14ac:dyDescent="0.25">
      <c r="A44">
        <v>2084</v>
      </c>
      <c r="B44" t="s">
        <v>294</v>
      </c>
      <c r="C44">
        <v>0</v>
      </c>
      <c r="D44" t="s">
        <v>469</v>
      </c>
      <c r="E44" t="s">
        <v>74</v>
      </c>
      <c r="F44">
        <v>2084</v>
      </c>
      <c r="G44">
        <v>2083</v>
      </c>
      <c r="H44">
        <v>0</v>
      </c>
      <c r="I44">
        <v>0</v>
      </c>
      <c r="J44">
        <v>125.03360748291016</v>
      </c>
      <c r="K44">
        <v>3</v>
      </c>
      <c r="L44" t="s">
        <v>486</v>
      </c>
      <c r="M44" t="s">
        <v>483</v>
      </c>
      <c r="N44">
        <v>0.21</v>
      </c>
      <c r="O44">
        <v>2084</v>
      </c>
      <c r="P44">
        <v>0</v>
      </c>
      <c r="Q44" s="24">
        <f>LOG10(Table1489[[#This Row],[IFNa2]])</f>
        <v>-0.6777807052660807</v>
      </c>
      <c r="R44">
        <v>0</v>
      </c>
      <c r="S44" s="23">
        <f>LOG10(Table1489[[#This Row],[Viral Copy '#]])</f>
        <v>2.0970267616692735</v>
      </c>
    </row>
    <row r="45" spans="1:19" x14ac:dyDescent="0.25">
      <c r="A45">
        <v>2084</v>
      </c>
      <c r="B45" t="s">
        <v>294</v>
      </c>
      <c r="C45">
        <v>7</v>
      </c>
      <c r="D45" t="s">
        <v>469</v>
      </c>
      <c r="E45" t="s">
        <v>74</v>
      </c>
      <c r="F45">
        <v>2084</v>
      </c>
      <c r="G45">
        <v>2083</v>
      </c>
      <c r="H45">
        <v>2</v>
      </c>
      <c r="I45">
        <v>3</v>
      </c>
      <c r="J45">
        <v>8.6131677627563477</v>
      </c>
      <c r="K45">
        <v>3</v>
      </c>
      <c r="L45" t="s">
        <v>486</v>
      </c>
      <c r="M45" t="s">
        <v>483</v>
      </c>
      <c r="N45">
        <v>0.21</v>
      </c>
      <c r="O45">
        <v>2084</v>
      </c>
      <c r="P45">
        <v>7</v>
      </c>
      <c r="Q45" s="24">
        <f>LOG10(Table1489[[#This Row],[IFNa2]])</f>
        <v>-0.6777807052660807</v>
      </c>
      <c r="R45">
        <v>2</v>
      </c>
      <c r="S45" s="23">
        <f>LOG10(Table1489[[#This Row],[Viral Copy '#]])</f>
        <v>0.93516290625829046</v>
      </c>
    </row>
    <row r="46" spans="1:19" x14ac:dyDescent="0.25">
      <c r="A46">
        <v>2084</v>
      </c>
      <c r="B46" t="s">
        <v>294</v>
      </c>
      <c r="C46">
        <v>14</v>
      </c>
      <c r="D46" t="s">
        <v>469</v>
      </c>
      <c r="E46" t="s">
        <v>74</v>
      </c>
      <c r="J46">
        <v>0</v>
      </c>
      <c r="M46" t="s">
        <v>483</v>
      </c>
      <c r="N46">
        <v>0.21</v>
      </c>
      <c r="O46">
        <v>2084</v>
      </c>
      <c r="P46">
        <v>14</v>
      </c>
      <c r="Q46" s="24">
        <f>LOG10(Table1489[[#This Row],[IFNa2]])</f>
        <v>-0.6777807052660807</v>
      </c>
      <c r="R46">
        <v>14</v>
      </c>
      <c r="S46" s="23">
        <v>0</v>
      </c>
    </row>
    <row r="47" spans="1:19" x14ac:dyDescent="0.25">
      <c r="A47">
        <v>3021</v>
      </c>
      <c r="B47" t="s">
        <v>33</v>
      </c>
      <c r="C47">
        <v>0</v>
      </c>
      <c r="D47" t="s">
        <v>470</v>
      </c>
      <c r="E47" t="s">
        <v>74</v>
      </c>
      <c r="F47">
        <v>3021</v>
      </c>
      <c r="G47">
        <v>3019</v>
      </c>
      <c r="H47" s="21">
        <v>0</v>
      </c>
      <c r="I47" s="21">
        <v>0</v>
      </c>
      <c r="J47" s="21">
        <v>1.3141985730000001</v>
      </c>
      <c r="K47" s="21">
        <v>10</v>
      </c>
      <c r="L47" s="21" t="s">
        <v>486</v>
      </c>
      <c r="M47" t="s">
        <v>483</v>
      </c>
      <c r="N47">
        <v>4.13</v>
      </c>
      <c r="O47">
        <v>3021</v>
      </c>
      <c r="P47">
        <v>0</v>
      </c>
      <c r="Q47" s="23">
        <f>LOG10(Table1489[[#This Row],[IFNa2]])</f>
        <v>0.61595005165640104</v>
      </c>
      <c r="R47" s="21">
        <v>0</v>
      </c>
      <c r="S47" s="23">
        <f>LOG10(Table1489[[#This Row],[Viral Copy '#]])</f>
        <v>0.11866099128353162</v>
      </c>
    </row>
    <row r="48" spans="1:19" x14ac:dyDescent="0.25">
      <c r="A48">
        <v>3021</v>
      </c>
      <c r="B48" t="s">
        <v>33</v>
      </c>
      <c r="C48">
        <v>5</v>
      </c>
      <c r="D48" t="s">
        <v>470</v>
      </c>
      <c r="E48" t="s">
        <v>74</v>
      </c>
      <c r="F48">
        <v>3021</v>
      </c>
      <c r="G48">
        <v>3019</v>
      </c>
      <c r="H48" s="22">
        <v>5</v>
      </c>
      <c r="I48" s="22">
        <v>7</v>
      </c>
      <c r="J48" s="22">
        <v>1.3123953340000001</v>
      </c>
      <c r="K48" s="22">
        <v>10</v>
      </c>
      <c r="L48" s="22" t="s">
        <v>486</v>
      </c>
      <c r="M48" t="s">
        <v>483</v>
      </c>
      <c r="N48">
        <v>5.03</v>
      </c>
      <c r="O48">
        <v>3021</v>
      </c>
      <c r="P48">
        <v>5</v>
      </c>
      <c r="Q48" s="23">
        <f>LOG10(Table1489[[#This Row],[IFNa2]])</f>
        <v>0.70156798505592743</v>
      </c>
      <c r="R48" s="22">
        <v>5</v>
      </c>
      <c r="S48" s="23">
        <f>LOG10(Table1489[[#This Row],[Viral Copy '#]])</f>
        <v>0.11806467765605914</v>
      </c>
    </row>
    <row r="49" spans="1:19" x14ac:dyDescent="0.25">
      <c r="A49">
        <v>3021</v>
      </c>
      <c r="B49" t="s">
        <v>33</v>
      </c>
      <c r="C49">
        <v>9</v>
      </c>
      <c r="D49" t="s">
        <v>470</v>
      </c>
      <c r="E49" t="s">
        <v>74</v>
      </c>
      <c r="F49">
        <v>3021</v>
      </c>
      <c r="G49">
        <v>3019</v>
      </c>
      <c r="H49" s="21">
        <v>9</v>
      </c>
      <c r="I49" s="21">
        <v>10</v>
      </c>
      <c r="J49" s="21">
        <v>5.4756683510000004</v>
      </c>
      <c r="K49" s="21">
        <v>10</v>
      </c>
      <c r="L49" s="21" t="s">
        <v>486</v>
      </c>
      <c r="M49" t="s">
        <v>483</v>
      </c>
      <c r="N49">
        <v>4.13</v>
      </c>
      <c r="O49">
        <v>3021</v>
      </c>
      <c r="P49">
        <v>9</v>
      </c>
      <c r="Q49" s="23">
        <f>LOG10(Table1489[[#This Row],[IFNa2]])</f>
        <v>0.61595005165640104</v>
      </c>
      <c r="R49" s="21">
        <v>9</v>
      </c>
      <c r="S49" s="23">
        <f>LOG10(Table1489[[#This Row],[Viral Copy '#]])</f>
        <v>0.73843713601191052</v>
      </c>
    </row>
    <row r="50" spans="1:19" x14ac:dyDescent="0.25">
      <c r="A50">
        <v>3021</v>
      </c>
      <c r="B50" t="s">
        <v>33</v>
      </c>
      <c r="C50">
        <v>13</v>
      </c>
      <c r="D50" t="s">
        <v>470</v>
      </c>
      <c r="E50" t="s">
        <v>74</v>
      </c>
      <c r="J50">
        <v>0</v>
      </c>
      <c r="M50" t="s">
        <v>483</v>
      </c>
      <c r="N50">
        <v>4.13</v>
      </c>
      <c r="O50">
        <v>3021</v>
      </c>
      <c r="P50">
        <v>13</v>
      </c>
      <c r="Q50" s="23">
        <f>LOG10(Table1489[[#This Row],[IFNa2]])</f>
        <v>0.61595005165640104</v>
      </c>
      <c r="R50">
        <v>13</v>
      </c>
      <c r="S50" s="23">
        <v>0</v>
      </c>
    </row>
    <row r="51" spans="1:19" x14ac:dyDescent="0.25">
      <c r="A51">
        <v>3021</v>
      </c>
      <c r="B51" t="s">
        <v>33</v>
      </c>
      <c r="C51">
        <v>30</v>
      </c>
      <c r="D51" t="s">
        <v>470</v>
      </c>
      <c r="E51" t="s">
        <v>74</v>
      </c>
      <c r="J51">
        <v>0</v>
      </c>
      <c r="M51" t="s">
        <v>483</v>
      </c>
      <c r="N51">
        <v>4.13</v>
      </c>
      <c r="O51">
        <v>3021</v>
      </c>
      <c r="P51">
        <v>30</v>
      </c>
      <c r="Q51" s="23">
        <f>LOG10(Table1489[[#This Row],[IFNa2]])</f>
        <v>0.61595005165640104</v>
      </c>
      <c r="R51">
        <v>30</v>
      </c>
      <c r="S51" s="23">
        <v>0</v>
      </c>
    </row>
    <row r="52" spans="1:19" x14ac:dyDescent="0.25">
      <c r="A52">
        <v>3026</v>
      </c>
      <c r="B52" t="s">
        <v>38</v>
      </c>
      <c r="C52">
        <v>0</v>
      </c>
      <c r="D52" t="s">
        <v>470</v>
      </c>
      <c r="E52" t="s">
        <v>74</v>
      </c>
      <c r="F52">
        <v>3026</v>
      </c>
      <c r="G52">
        <v>3021</v>
      </c>
      <c r="H52">
        <v>0</v>
      </c>
      <c r="I52">
        <v>0</v>
      </c>
      <c r="J52">
        <v>5.011126359303792</v>
      </c>
      <c r="K52">
        <v>5</v>
      </c>
      <c r="L52" t="s">
        <v>486</v>
      </c>
      <c r="M52" t="s">
        <v>483</v>
      </c>
      <c r="N52">
        <v>4.8499999999999996</v>
      </c>
      <c r="O52">
        <v>3026</v>
      </c>
      <c r="P52">
        <v>0</v>
      </c>
      <c r="Q52" s="23">
        <f>LOG10(Table1489[[#This Row],[IFNa2]])</f>
        <v>0.68574173860226362</v>
      </c>
      <c r="R52">
        <v>0</v>
      </c>
      <c r="S52" s="23">
        <f>LOG10(Table1489[[#This Row],[Viral Copy '#]])</f>
        <v>0.69993535394113648</v>
      </c>
    </row>
    <row r="53" spans="1:19" x14ac:dyDescent="0.25">
      <c r="A53">
        <v>3026</v>
      </c>
      <c r="B53" t="s">
        <v>38</v>
      </c>
      <c r="C53">
        <v>4</v>
      </c>
      <c r="D53" t="s">
        <v>470</v>
      </c>
      <c r="E53" t="s">
        <v>74</v>
      </c>
      <c r="F53">
        <v>3026</v>
      </c>
      <c r="G53">
        <v>3021</v>
      </c>
      <c r="H53">
        <v>4</v>
      </c>
      <c r="I53">
        <v>3</v>
      </c>
      <c r="J53">
        <v>0.75713785489400232</v>
      </c>
      <c r="K53">
        <v>5</v>
      </c>
      <c r="L53" t="s">
        <v>486</v>
      </c>
      <c r="M53" t="s">
        <v>483</v>
      </c>
      <c r="N53">
        <v>4.13</v>
      </c>
      <c r="O53">
        <v>3026</v>
      </c>
      <c r="P53">
        <v>4</v>
      </c>
      <c r="Q53" s="23">
        <f>LOG10(Table1489[[#This Row],[IFNa2]])</f>
        <v>0.61595005165640104</v>
      </c>
      <c r="R53">
        <v>4</v>
      </c>
      <c r="S53" s="23">
        <f>LOG10(Table1489[[#This Row],[Viral Copy '#]])</f>
        <v>-0.12082503969530899</v>
      </c>
    </row>
    <row r="54" spans="1:19" x14ac:dyDescent="0.25">
      <c r="A54">
        <v>3026</v>
      </c>
      <c r="B54" t="s">
        <v>38</v>
      </c>
      <c r="C54">
        <v>8</v>
      </c>
      <c r="D54" t="s">
        <v>470</v>
      </c>
      <c r="E54" t="s">
        <v>74</v>
      </c>
      <c r="J54">
        <v>0</v>
      </c>
      <c r="M54" t="s">
        <v>483</v>
      </c>
      <c r="N54">
        <v>4.13</v>
      </c>
      <c r="O54">
        <v>3026</v>
      </c>
      <c r="P54">
        <v>8</v>
      </c>
      <c r="Q54" s="23">
        <f>LOG10(Table1489[[#This Row],[IFNa2]])</f>
        <v>0.61595005165640104</v>
      </c>
      <c r="R54">
        <v>8</v>
      </c>
      <c r="S54" s="23">
        <v>0</v>
      </c>
    </row>
    <row r="55" spans="1:19" x14ac:dyDescent="0.25">
      <c r="A55">
        <v>3026</v>
      </c>
      <c r="B55" t="s">
        <v>38</v>
      </c>
      <c r="C55">
        <v>14</v>
      </c>
      <c r="D55" t="s">
        <v>470</v>
      </c>
      <c r="E55" t="s">
        <v>74</v>
      </c>
      <c r="J55">
        <v>0</v>
      </c>
      <c r="M55" t="s">
        <v>483</v>
      </c>
      <c r="N55">
        <v>4.13</v>
      </c>
      <c r="O55">
        <v>3026</v>
      </c>
      <c r="P55">
        <v>14</v>
      </c>
      <c r="Q55" s="23">
        <f>LOG10(Table1489[[#This Row],[IFNa2]])</f>
        <v>0.61595005165640104</v>
      </c>
      <c r="R55">
        <v>14</v>
      </c>
      <c r="S55" s="23">
        <v>0</v>
      </c>
    </row>
    <row r="56" spans="1:19" x14ac:dyDescent="0.25">
      <c r="A56">
        <v>3026</v>
      </c>
      <c r="B56" t="s">
        <v>38</v>
      </c>
      <c r="C56">
        <v>31</v>
      </c>
      <c r="D56" t="s">
        <v>470</v>
      </c>
      <c r="E56" t="s">
        <v>74</v>
      </c>
      <c r="J56">
        <v>0</v>
      </c>
      <c r="M56" t="s">
        <v>483</v>
      </c>
      <c r="N56">
        <v>4.13</v>
      </c>
      <c r="O56">
        <v>3026</v>
      </c>
      <c r="P56">
        <v>31</v>
      </c>
      <c r="Q56" s="23">
        <f>LOG10(Table1489[[#This Row],[IFNa2]])</f>
        <v>0.61595005165640104</v>
      </c>
      <c r="R56">
        <v>31</v>
      </c>
      <c r="S56" s="23">
        <v>0</v>
      </c>
    </row>
    <row r="57" spans="1:19" x14ac:dyDescent="0.25">
      <c r="A57">
        <v>3038</v>
      </c>
      <c r="B57" t="s">
        <v>50</v>
      </c>
      <c r="C57">
        <v>0</v>
      </c>
      <c r="D57" t="s">
        <v>470</v>
      </c>
      <c r="E57" t="s">
        <v>74</v>
      </c>
      <c r="F57">
        <v>3038</v>
      </c>
      <c r="G57">
        <v>3037</v>
      </c>
      <c r="H57">
        <v>0</v>
      </c>
      <c r="I57">
        <v>0</v>
      </c>
      <c r="J57">
        <v>4.9222408930460615</v>
      </c>
      <c r="K57">
        <v>6</v>
      </c>
      <c r="L57" t="s">
        <v>486</v>
      </c>
      <c r="M57" t="s">
        <v>483</v>
      </c>
      <c r="N57">
        <v>14.06</v>
      </c>
      <c r="O57">
        <v>3038</v>
      </c>
      <c r="P57">
        <v>0</v>
      </c>
      <c r="Q57" s="23">
        <f>LOG10(Table1489[[#This Row],[IFNa2]])</f>
        <v>1.1479853206838051</v>
      </c>
      <c r="R57">
        <v>0</v>
      </c>
      <c r="S57" s="23">
        <f>LOG10(Table1489[[#This Row],[Viral Copy '#]])</f>
        <v>0.692162864133259</v>
      </c>
    </row>
    <row r="58" spans="1:19" x14ac:dyDescent="0.25">
      <c r="A58">
        <v>3038</v>
      </c>
      <c r="B58" t="s">
        <v>50</v>
      </c>
      <c r="C58">
        <v>2</v>
      </c>
      <c r="D58" t="s">
        <v>470</v>
      </c>
      <c r="E58" t="s">
        <v>74</v>
      </c>
      <c r="F58">
        <v>3038</v>
      </c>
      <c r="G58">
        <v>3037</v>
      </c>
      <c r="H58">
        <v>2</v>
      </c>
      <c r="I58">
        <v>3</v>
      </c>
      <c r="J58">
        <v>2474.4188639322915</v>
      </c>
      <c r="K58">
        <v>6</v>
      </c>
      <c r="L58" t="s">
        <v>486</v>
      </c>
      <c r="M58" t="s">
        <v>483</v>
      </c>
      <c r="N58">
        <v>55.14</v>
      </c>
      <c r="O58">
        <v>3038</v>
      </c>
      <c r="P58">
        <v>2</v>
      </c>
      <c r="Q58" s="23">
        <f>LOG10(Table1489[[#This Row],[IFNa2]])</f>
        <v>1.741466761769755</v>
      </c>
      <c r="R58">
        <v>2</v>
      </c>
      <c r="S58" s="23">
        <f>LOG10(Table1489[[#This Row],[Viral Copy '#]])</f>
        <v>3.393473217886843</v>
      </c>
    </row>
    <row r="59" spans="1:19" x14ac:dyDescent="0.25">
      <c r="A59">
        <v>3038</v>
      </c>
      <c r="B59" t="s">
        <v>50</v>
      </c>
      <c r="C59">
        <v>5</v>
      </c>
      <c r="D59" t="s">
        <v>470</v>
      </c>
      <c r="E59" t="s">
        <v>74</v>
      </c>
      <c r="F59">
        <v>3038</v>
      </c>
      <c r="G59">
        <v>3037</v>
      </c>
      <c r="H59">
        <v>5</v>
      </c>
      <c r="I59">
        <v>7</v>
      </c>
      <c r="J59">
        <v>7.706499894460042</v>
      </c>
      <c r="K59">
        <v>6</v>
      </c>
      <c r="L59" t="s">
        <v>486</v>
      </c>
      <c r="M59" t="s">
        <v>483</v>
      </c>
      <c r="N59">
        <v>4.13</v>
      </c>
      <c r="O59">
        <v>3038</v>
      </c>
      <c r="P59">
        <v>5</v>
      </c>
      <c r="Q59" s="23">
        <f>LOG10(Table1489[[#This Row],[IFNa2]])</f>
        <v>0.61595005165640104</v>
      </c>
      <c r="R59">
        <v>5</v>
      </c>
      <c r="S59" s="23">
        <f>LOG10(Table1489[[#This Row],[Viral Copy '#]])</f>
        <v>0.88685717679793497</v>
      </c>
    </row>
    <row r="60" spans="1:19" x14ac:dyDescent="0.25">
      <c r="A60">
        <v>3038</v>
      </c>
      <c r="B60" t="s">
        <v>50</v>
      </c>
      <c r="C60">
        <v>9</v>
      </c>
      <c r="D60" t="s">
        <v>470</v>
      </c>
      <c r="E60" t="s">
        <v>74</v>
      </c>
      <c r="J60">
        <v>0</v>
      </c>
      <c r="M60" t="s">
        <v>483</v>
      </c>
      <c r="N60">
        <v>4.13</v>
      </c>
      <c r="O60">
        <v>3038</v>
      </c>
      <c r="P60">
        <v>9</v>
      </c>
      <c r="Q60" s="23">
        <f>LOG10(Table1489[[#This Row],[IFNa2]])</f>
        <v>0.61595005165640104</v>
      </c>
      <c r="R60">
        <v>9</v>
      </c>
      <c r="S60" s="23">
        <v>0</v>
      </c>
    </row>
    <row r="61" spans="1:19" x14ac:dyDescent="0.25">
      <c r="A61">
        <v>3038</v>
      </c>
      <c r="B61" t="s">
        <v>50</v>
      </c>
      <c r="C61">
        <v>12</v>
      </c>
      <c r="D61" t="s">
        <v>470</v>
      </c>
      <c r="E61" t="s">
        <v>74</v>
      </c>
      <c r="J61">
        <v>0</v>
      </c>
      <c r="M61" t="s">
        <v>483</v>
      </c>
      <c r="N61">
        <v>4.13</v>
      </c>
      <c r="O61">
        <v>3038</v>
      </c>
      <c r="P61">
        <v>12</v>
      </c>
      <c r="Q61" s="23">
        <f>LOG10(Table1489[[#This Row],[IFNa2]])</f>
        <v>0.61595005165640104</v>
      </c>
      <c r="R61">
        <v>12</v>
      </c>
      <c r="S61" s="23">
        <v>0</v>
      </c>
    </row>
    <row r="62" spans="1:19" x14ac:dyDescent="0.25">
      <c r="A62">
        <v>3038</v>
      </c>
      <c r="B62" t="s">
        <v>50</v>
      </c>
      <c r="C62">
        <v>40</v>
      </c>
      <c r="D62" t="s">
        <v>470</v>
      </c>
      <c r="E62" t="s">
        <v>74</v>
      </c>
      <c r="J62">
        <v>0</v>
      </c>
      <c r="M62" t="s">
        <v>483</v>
      </c>
      <c r="N62">
        <v>4.13</v>
      </c>
      <c r="O62">
        <v>3038</v>
      </c>
      <c r="P62">
        <v>40</v>
      </c>
      <c r="Q62" s="23">
        <f>LOG10(Table1489[[#This Row],[IFNa2]])</f>
        <v>0.61595005165640104</v>
      </c>
      <c r="R62">
        <v>40</v>
      </c>
      <c r="S62" s="23">
        <v>0</v>
      </c>
    </row>
    <row r="63" spans="1:19" x14ac:dyDescent="0.25">
      <c r="A63">
        <v>3038</v>
      </c>
      <c r="B63" t="s">
        <v>50</v>
      </c>
      <c r="C63">
        <v>425</v>
      </c>
      <c r="D63" t="s">
        <v>470</v>
      </c>
      <c r="E63" t="s">
        <v>74</v>
      </c>
      <c r="J63">
        <v>0</v>
      </c>
      <c r="M63" t="s">
        <v>483</v>
      </c>
      <c r="N63">
        <v>17.079999999999998</v>
      </c>
      <c r="O63">
        <v>3038</v>
      </c>
      <c r="P63">
        <v>425</v>
      </c>
      <c r="Q63" s="23">
        <f>LOG10(Table1489[[#This Row],[IFNa2]])</f>
        <v>1.2324878663529861</v>
      </c>
      <c r="S63" s="23">
        <v>0</v>
      </c>
    </row>
    <row r="64" spans="1:19" x14ac:dyDescent="0.25">
      <c r="A64">
        <v>3039</v>
      </c>
      <c r="B64" t="s">
        <v>51</v>
      </c>
      <c r="C64">
        <v>0</v>
      </c>
      <c r="D64" t="s">
        <v>470</v>
      </c>
      <c r="E64" t="s">
        <v>74</v>
      </c>
      <c r="F64">
        <v>3039</v>
      </c>
      <c r="G64">
        <v>3037</v>
      </c>
      <c r="H64">
        <v>0</v>
      </c>
      <c r="I64">
        <v>0</v>
      </c>
      <c r="J64">
        <v>5.1735843022664385</v>
      </c>
      <c r="K64">
        <v>3</v>
      </c>
      <c r="L64" t="s">
        <v>486</v>
      </c>
      <c r="M64" t="s">
        <v>483</v>
      </c>
      <c r="N64">
        <v>20.02</v>
      </c>
      <c r="O64">
        <v>3039</v>
      </c>
      <c r="P64">
        <v>0</v>
      </c>
      <c r="Q64" s="23">
        <f>LOG10(Table1489[[#This Row],[IFNa2]])</f>
        <v>1.3014640731432998</v>
      </c>
      <c r="R64">
        <v>0</v>
      </c>
      <c r="S64" s="23">
        <f>LOG10(Table1489[[#This Row],[Viral Copy '#]])</f>
        <v>0.71379153020104291</v>
      </c>
    </row>
    <row r="65" spans="1:19" x14ac:dyDescent="0.25">
      <c r="A65">
        <v>3039</v>
      </c>
      <c r="B65" t="s">
        <v>51</v>
      </c>
      <c r="C65">
        <v>2</v>
      </c>
      <c r="D65" t="s">
        <v>470</v>
      </c>
      <c r="E65" t="s">
        <v>74</v>
      </c>
      <c r="F65">
        <v>3039</v>
      </c>
      <c r="G65">
        <v>3037</v>
      </c>
      <c r="H65">
        <v>2</v>
      </c>
      <c r="I65">
        <v>3</v>
      </c>
      <c r="J65">
        <v>1.7941310405731201</v>
      </c>
      <c r="K65">
        <v>3</v>
      </c>
      <c r="L65" t="s">
        <v>486</v>
      </c>
      <c r="M65" t="s">
        <v>483</v>
      </c>
      <c r="N65">
        <v>4.13</v>
      </c>
      <c r="O65">
        <v>3039</v>
      </c>
      <c r="P65">
        <v>2</v>
      </c>
      <c r="Q65" s="23">
        <f>LOG10(Table1489[[#This Row],[IFNa2]])</f>
        <v>0.61595005165640104</v>
      </c>
      <c r="R65">
        <v>2</v>
      </c>
      <c r="S65" s="23">
        <f>LOG10(Table1489[[#This Row],[Viral Copy '#]])</f>
        <v>0.25385416006785266</v>
      </c>
    </row>
    <row r="66" spans="1:19" x14ac:dyDescent="0.25">
      <c r="A66">
        <v>3039</v>
      </c>
      <c r="B66" t="s">
        <v>51</v>
      </c>
      <c r="C66">
        <v>5</v>
      </c>
      <c r="D66" t="s">
        <v>470</v>
      </c>
      <c r="E66" t="s">
        <v>74</v>
      </c>
      <c r="J66">
        <v>0</v>
      </c>
      <c r="M66" t="s">
        <v>483</v>
      </c>
      <c r="N66">
        <v>4.13</v>
      </c>
      <c r="O66">
        <v>3039</v>
      </c>
      <c r="P66">
        <v>5</v>
      </c>
      <c r="Q66" s="23">
        <f>LOG10(Table1489[[#This Row],[IFNa2]])</f>
        <v>0.61595005165640104</v>
      </c>
      <c r="R66">
        <v>5</v>
      </c>
      <c r="S66" s="23">
        <v>0</v>
      </c>
    </row>
    <row r="67" spans="1:19" x14ac:dyDescent="0.25">
      <c r="A67">
        <v>3039</v>
      </c>
      <c r="B67" t="s">
        <v>51</v>
      </c>
      <c r="C67">
        <v>9</v>
      </c>
      <c r="D67" t="s">
        <v>470</v>
      </c>
      <c r="E67" t="s">
        <v>74</v>
      </c>
      <c r="J67">
        <v>0</v>
      </c>
      <c r="M67" t="s">
        <v>483</v>
      </c>
      <c r="N67">
        <v>4.13</v>
      </c>
      <c r="O67">
        <v>3039</v>
      </c>
      <c r="P67">
        <v>9</v>
      </c>
      <c r="Q67" s="23">
        <f>LOG10(Table1489[[#This Row],[IFNa2]])</f>
        <v>0.61595005165640104</v>
      </c>
      <c r="R67">
        <v>9</v>
      </c>
      <c r="S67" s="23">
        <v>0</v>
      </c>
    </row>
    <row r="68" spans="1:19" x14ac:dyDescent="0.25">
      <c r="A68">
        <v>3039</v>
      </c>
      <c r="B68" t="s">
        <v>51</v>
      </c>
      <c r="C68">
        <v>12</v>
      </c>
      <c r="D68" t="s">
        <v>470</v>
      </c>
      <c r="E68" t="s">
        <v>74</v>
      </c>
      <c r="J68">
        <v>0</v>
      </c>
      <c r="M68" t="s">
        <v>483</v>
      </c>
      <c r="N68">
        <v>4.13</v>
      </c>
      <c r="O68">
        <v>3039</v>
      </c>
      <c r="P68">
        <v>12</v>
      </c>
      <c r="Q68" s="23">
        <f>LOG10(Table1489[[#This Row],[IFNa2]])</f>
        <v>0.61595005165640104</v>
      </c>
      <c r="R68">
        <v>12</v>
      </c>
      <c r="S68" s="23">
        <v>0</v>
      </c>
    </row>
    <row r="69" spans="1:19" x14ac:dyDescent="0.25">
      <c r="A69">
        <v>3039</v>
      </c>
      <c r="B69" t="s">
        <v>51</v>
      </c>
      <c r="C69">
        <v>41</v>
      </c>
      <c r="D69" t="s">
        <v>470</v>
      </c>
      <c r="E69" t="s">
        <v>74</v>
      </c>
      <c r="J69">
        <v>0</v>
      </c>
      <c r="M69" t="s">
        <v>483</v>
      </c>
      <c r="N69">
        <v>4.13</v>
      </c>
      <c r="O69">
        <v>3039</v>
      </c>
      <c r="P69">
        <v>41</v>
      </c>
      <c r="Q69" s="23">
        <f>LOG10(Table1489[[#This Row],[IFNa2]])</f>
        <v>0.61595005165640104</v>
      </c>
      <c r="R69">
        <v>41</v>
      </c>
      <c r="S69" s="23">
        <v>0</v>
      </c>
    </row>
    <row r="70" spans="1:19" x14ac:dyDescent="0.25">
      <c r="A70">
        <v>3040</v>
      </c>
      <c r="B70" t="s">
        <v>52</v>
      </c>
      <c r="C70">
        <v>0</v>
      </c>
      <c r="D70" t="s">
        <v>470</v>
      </c>
      <c r="E70" t="s">
        <v>74</v>
      </c>
      <c r="F70">
        <v>3040</v>
      </c>
      <c r="G70">
        <v>3037</v>
      </c>
      <c r="H70">
        <v>0</v>
      </c>
      <c r="I70">
        <v>0</v>
      </c>
      <c r="J70">
        <v>1.2573059797286987</v>
      </c>
      <c r="K70">
        <v>1</v>
      </c>
      <c r="L70" t="s">
        <v>486</v>
      </c>
      <c r="M70" t="s">
        <v>483</v>
      </c>
      <c r="N70">
        <v>4.13</v>
      </c>
      <c r="O70">
        <v>3040</v>
      </c>
      <c r="P70">
        <v>0</v>
      </c>
      <c r="Q70" s="23">
        <f>LOG10(Table1489[[#This Row],[IFNa2]])</f>
        <v>0.61595005165640104</v>
      </c>
      <c r="R70">
        <v>0</v>
      </c>
      <c r="S70" s="23">
        <f>LOG10(Table1489[[#This Row],[Viral Copy '#]])</f>
        <v>9.9440981056570149E-2</v>
      </c>
    </row>
    <row r="71" spans="1:19" x14ac:dyDescent="0.25">
      <c r="A71">
        <v>3040</v>
      </c>
      <c r="B71" t="s">
        <v>52</v>
      </c>
      <c r="C71">
        <v>2</v>
      </c>
      <c r="D71" t="s">
        <v>470</v>
      </c>
      <c r="E71" t="s">
        <v>74</v>
      </c>
      <c r="J71">
        <v>0</v>
      </c>
      <c r="M71" t="s">
        <v>483</v>
      </c>
      <c r="N71">
        <v>7.61</v>
      </c>
      <c r="O71">
        <v>3040</v>
      </c>
      <c r="P71">
        <v>2</v>
      </c>
      <c r="Q71" s="23">
        <f>LOG10(Table1489[[#This Row],[IFNa2]])</f>
        <v>0.88138465677057287</v>
      </c>
      <c r="R71">
        <v>2</v>
      </c>
      <c r="S71" s="23">
        <v>0</v>
      </c>
    </row>
    <row r="72" spans="1:19" x14ac:dyDescent="0.25">
      <c r="A72">
        <v>3040</v>
      </c>
      <c r="B72" t="s">
        <v>52</v>
      </c>
      <c r="C72">
        <v>5</v>
      </c>
      <c r="D72" t="s">
        <v>470</v>
      </c>
      <c r="E72" t="s">
        <v>74</v>
      </c>
      <c r="J72">
        <v>0</v>
      </c>
      <c r="M72" t="s">
        <v>483</v>
      </c>
      <c r="N72">
        <v>4.13</v>
      </c>
      <c r="O72">
        <v>3040</v>
      </c>
      <c r="P72">
        <v>5</v>
      </c>
      <c r="Q72" s="23">
        <f>LOG10(Table1489[[#This Row],[IFNa2]])</f>
        <v>0.61595005165640104</v>
      </c>
      <c r="R72">
        <v>5</v>
      </c>
      <c r="S72" s="23">
        <v>0</v>
      </c>
    </row>
    <row r="73" spans="1:19" x14ac:dyDescent="0.25">
      <c r="A73">
        <v>3040</v>
      </c>
      <c r="B73" t="s">
        <v>52</v>
      </c>
      <c r="C73">
        <v>9</v>
      </c>
      <c r="D73" t="s">
        <v>470</v>
      </c>
      <c r="E73" t="s">
        <v>74</v>
      </c>
      <c r="J73">
        <v>0</v>
      </c>
      <c r="M73" t="s">
        <v>483</v>
      </c>
      <c r="N73">
        <v>4.13</v>
      </c>
      <c r="O73">
        <v>3040</v>
      </c>
      <c r="P73">
        <v>9</v>
      </c>
      <c r="Q73" s="23">
        <f>LOG10(Table1489[[#This Row],[IFNa2]])</f>
        <v>0.61595005165640104</v>
      </c>
      <c r="R73">
        <v>9</v>
      </c>
      <c r="S73" s="23">
        <v>0</v>
      </c>
    </row>
    <row r="74" spans="1:19" x14ac:dyDescent="0.25">
      <c r="A74">
        <v>3040</v>
      </c>
      <c r="B74" t="s">
        <v>52</v>
      </c>
      <c r="C74">
        <v>12</v>
      </c>
      <c r="D74" t="s">
        <v>470</v>
      </c>
      <c r="E74" t="s">
        <v>74</v>
      </c>
      <c r="J74">
        <v>0</v>
      </c>
      <c r="M74" t="s">
        <v>483</v>
      </c>
      <c r="N74">
        <v>4.13</v>
      </c>
      <c r="O74">
        <v>3040</v>
      </c>
      <c r="P74">
        <v>12</v>
      </c>
      <c r="Q74" s="23">
        <f>LOG10(Table1489[[#This Row],[IFNa2]])</f>
        <v>0.61595005165640104</v>
      </c>
      <c r="R74">
        <v>12</v>
      </c>
      <c r="S74" s="23">
        <v>0</v>
      </c>
    </row>
    <row r="75" spans="1:19" x14ac:dyDescent="0.25">
      <c r="A75">
        <v>3040</v>
      </c>
      <c r="B75" t="s">
        <v>52</v>
      </c>
      <c r="C75">
        <v>40</v>
      </c>
      <c r="D75" t="s">
        <v>470</v>
      </c>
      <c r="E75" t="s">
        <v>74</v>
      </c>
      <c r="J75">
        <v>0</v>
      </c>
      <c r="M75" t="s">
        <v>483</v>
      </c>
      <c r="N75">
        <v>4.13</v>
      </c>
      <c r="O75">
        <v>3040</v>
      </c>
      <c r="P75">
        <v>40</v>
      </c>
      <c r="Q75" s="23">
        <f>LOG10(Table1489[[#This Row],[IFNa2]])</f>
        <v>0.61595005165640104</v>
      </c>
      <c r="R75">
        <v>40</v>
      </c>
      <c r="S75" s="23">
        <v>0</v>
      </c>
    </row>
    <row r="76" spans="1:19" x14ac:dyDescent="0.25">
      <c r="A76">
        <v>3040</v>
      </c>
      <c r="B76" t="s">
        <v>52</v>
      </c>
      <c r="C76">
        <v>425</v>
      </c>
      <c r="D76" t="s">
        <v>470</v>
      </c>
      <c r="E76" t="s">
        <v>74</v>
      </c>
      <c r="J76">
        <v>0</v>
      </c>
      <c r="M76" t="s">
        <v>483</v>
      </c>
      <c r="N76">
        <v>3.19</v>
      </c>
      <c r="O76">
        <v>3040</v>
      </c>
      <c r="P76">
        <v>425</v>
      </c>
      <c r="Q76" s="23">
        <f>LOG10(Table1489[[#This Row],[IFNa2]])</f>
        <v>0.50379068305718111</v>
      </c>
      <c r="S76" s="23">
        <v>0</v>
      </c>
    </row>
    <row r="77" spans="1:19" x14ac:dyDescent="0.25">
      <c r="A77">
        <v>3042</v>
      </c>
      <c r="B77" t="s">
        <v>54</v>
      </c>
      <c r="C77">
        <v>0</v>
      </c>
      <c r="D77" t="s">
        <v>470</v>
      </c>
      <c r="E77" t="s">
        <v>74</v>
      </c>
      <c r="F77">
        <v>3042</v>
      </c>
      <c r="G77">
        <v>3037</v>
      </c>
      <c r="H77">
        <v>0</v>
      </c>
      <c r="I77">
        <v>0</v>
      </c>
      <c r="J77">
        <v>459.27212524414063</v>
      </c>
      <c r="K77">
        <v>4</v>
      </c>
      <c r="L77" t="s">
        <v>486</v>
      </c>
      <c r="M77" t="s">
        <v>483</v>
      </c>
      <c r="N77">
        <v>4.13</v>
      </c>
      <c r="O77">
        <v>3042</v>
      </c>
      <c r="P77">
        <v>0</v>
      </c>
      <c r="Q77" s="23">
        <f>LOG10(Table1489[[#This Row],[IFNa2]])</f>
        <v>0.61595005165640104</v>
      </c>
      <c r="R77">
        <v>0</v>
      </c>
      <c r="S77" s="23">
        <f>LOG10(Table1489[[#This Row],[Viral Copy '#]])</f>
        <v>2.6620700874383481</v>
      </c>
    </row>
    <row r="78" spans="1:19" x14ac:dyDescent="0.25">
      <c r="A78">
        <v>3042</v>
      </c>
      <c r="B78" t="s">
        <v>54</v>
      </c>
      <c r="C78">
        <v>12</v>
      </c>
      <c r="D78" t="s">
        <v>470</v>
      </c>
      <c r="E78" t="s">
        <v>74</v>
      </c>
      <c r="F78">
        <v>3042</v>
      </c>
      <c r="G78">
        <v>3037</v>
      </c>
      <c r="H78">
        <v>3</v>
      </c>
      <c r="I78">
        <v>3</v>
      </c>
      <c r="J78">
        <v>3.7267160415649414</v>
      </c>
      <c r="K78">
        <v>4</v>
      </c>
      <c r="L78" t="s">
        <v>486</v>
      </c>
      <c r="M78" t="s">
        <v>483</v>
      </c>
      <c r="N78">
        <v>4.13</v>
      </c>
      <c r="O78">
        <v>3042</v>
      </c>
      <c r="P78">
        <v>12</v>
      </c>
      <c r="Q78" s="23">
        <f>LOG10(Table1489[[#This Row],[IFNa2]])</f>
        <v>0.61595005165640104</v>
      </c>
      <c r="R78">
        <v>3</v>
      </c>
      <c r="S78" s="23">
        <f>LOG10(Table1489[[#This Row],[Viral Copy '#]])</f>
        <v>0.5713263027941986</v>
      </c>
    </row>
    <row r="79" spans="1:19" x14ac:dyDescent="0.25">
      <c r="A79">
        <v>3042</v>
      </c>
      <c r="B79" t="s">
        <v>54</v>
      </c>
      <c r="C79">
        <v>17</v>
      </c>
      <c r="D79" t="s">
        <v>470</v>
      </c>
      <c r="E79" t="s">
        <v>74</v>
      </c>
      <c r="M79" t="s">
        <v>483</v>
      </c>
      <c r="N79">
        <v>4.13</v>
      </c>
      <c r="O79">
        <v>3042</v>
      </c>
      <c r="P79">
        <v>17</v>
      </c>
      <c r="Q79" s="23">
        <f>LOG10(Table1489[[#This Row],[IFNa2]])</f>
        <v>0.61595005165640104</v>
      </c>
      <c r="R79">
        <v>12</v>
      </c>
      <c r="S79" s="23">
        <v>0</v>
      </c>
    </row>
    <row r="80" spans="1:19" x14ac:dyDescent="0.25">
      <c r="A80">
        <v>3042</v>
      </c>
      <c r="B80" t="s">
        <v>54</v>
      </c>
      <c r="C80">
        <v>20</v>
      </c>
      <c r="D80" t="s">
        <v>470</v>
      </c>
      <c r="E80" t="s">
        <v>74</v>
      </c>
      <c r="H80" s="14"/>
      <c r="I80" s="14"/>
      <c r="J80" s="14"/>
      <c r="K80" s="14"/>
      <c r="L80" s="14"/>
      <c r="M80" t="s">
        <v>483</v>
      </c>
      <c r="N80">
        <v>4.13</v>
      </c>
      <c r="O80">
        <v>3042</v>
      </c>
      <c r="P80">
        <v>20</v>
      </c>
      <c r="Q80" s="23">
        <f>LOG10(Table1489[[#This Row],[IFNa2]])</f>
        <v>0.61595005165640104</v>
      </c>
      <c r="R80">
        <v>17</v>
      </c>
      <c r="S80" s="23">
        <v>0</v>
      </c>
    </row>
    <row r="81" spans="1:19" x14ac:dyDescent="0.25">
      <c r="A81">
        <v>3042</v>
      </c>
      <c r="B81" t="s">
        <v>54</v>
      </c>
      <c r="C81">
        <v>38</v>
      </c>
      <c r="D81" t="s">
        <v>470</v>
      </c>
      <c r="E81" t="s">
        <v>74</v>
      </c>
      <c r="H81" s="14"/>
      <c r="I81" s="14"/>
      <c r="J81" s="14"/>
      <c r="K81" s="14"/>
      <c r="L81" s="14"/>
      <c r="M81" t="s">
        <v>483</v>
      </c>
      <c r="N81">
        <v>4.13</v>
      </c>
      <c r="O81">
        <v>3042</v>
      </c>
      <c r="P81">
        <v>38</v>
      </c>
      <c r="Q81" s="23">
        <f>LOG10(Table1489[[#This Row],[IFNa2]])</f>
        <v>0.61595005165640104</v>
      </c>
      <c r="R81">
        <v>20</v>
      </c>
      <c r="S81" s="23">
        <v>0</v>
      </c>
    </row>
    <row r="82" spans="1:19" x14ac:dyDescent="0.25">
      <c r="A82">
        <v>3042</v>
      </c>
      <c r="B82" t="s">
        <v>54</v>
      </c>
      <c r="C82">
        <v>423</v>
      </c>
      <c r="D82" t="s">
        <v>470</v>
      </c>
      <c r="E82" t="s">
        <v>74</v>
      </c>
      <c r="M82" t="s">
        <v>483</v>
      </c>
      <c r="N82">
        <v>0.89</v>
      </c>
      <c r="O82">
        <v>3042</v>
      </c>
      <c r="P82">
        <v>423</v>
      </c>
      <c r="Q82" s="23">
        <f>LOG10(Table1489[[#This Row],[IFNa2]])</f>
        <v>-5.0609993355087209E-2</v>
      </c>
      <c r="R82">
        <v>38</v>
      </c>
      <c r="S82" s="23">
        <v>0</v>
      </c>
    </row>
    <row r="83" spans="1:19" x14ac:dyDescent="0.25">
      <c r="A83">
        <v>3044</v>
      </c>
      <c r="B83" t="s">
        <v>56</v>
      </c>
      <c r="C83">
        <v>0</v>
      </c>
      <c r="D83" t="s">
        <v>470</v>
      </c>
      <c r="E83" t="s">
        <v>74</v>
      </c>
      <c r="F83">
        <v>3044</v>
      </c>
      <c r="G83">
        <v>3037</v>
      </c>
      <c r="H83">
        <v>0</v>
      </c>
      <c r="I83">
        <v>0</v>
      </c>
      <c r="J83">
        <v>87980.4140625</v>
      </c>
      <c r="K83">
        <v>4</v>
      </c>
      <c r="L83" t="s">
        <v>486</v>
      </c>
      <c r="M83" t="s">
        <v>483</v>
      </c>
      <c r="N83">
        <v>18.329999999999998</v>
      </c>
      <c r="O83">
        <v>3044</v>
      </c>
      <c r="P83">
        <v>0</v>
      </c>
      <c r="Q83" s="23">
        <f>LOG10(Table1489[[#This Row],[IFNa2]])</f>
        <v>1.2631624649622166</v>
      </c>
      <c r="R83">
        <v>0</v>
      </c>
      <c r="S83" s="23">
        <f>LOG10(Table1489[[#This Row],[Viral Copy '#]])</f>
        <v>4.9443860015671426</v>
      </c>
    </row>
    <row r="84" spans="1:19" x14ac:dyDescent="0.25">
      <c r="A84">
        <v>3044</v>
      </c>
      <c r="B84" t="s">
        <v>56</v>
      </c>
      <c r="C84">
        <v>7</v>
      </c>
      <c r="D84" t="s">
        <v>470</v>
      </c>
      <c r="E84" t="s">
        <v>74</v>
      </c>
      <c r="F84">
        <v>3044</v>
      </c>
      <c r="G84">
        <v>3037</v>
      </c>
      <c r="H84">
        <v>3</v>
      </c>
      <c r="I84">
        <v>3</v>
      </c>
      <c r="J84">
        <v>7.8529515266418457</v>
      </c>
      <c r="K84">
        <v>4</v>
      </c>
      <c r="L84" t="s">
        <v>486</v>
      </c>
      <c r="M84" t="s">
        <v>483</v>
      </c>
      <c r="N84">
        <v>25.15</v>
      </c>
      <c r="O84">
        <v>3044</v>
      </c>
      <c r="P84">
        <v>7</v>
      </c>
      <c r="Q84" s="23">
        <f>LOG10(Table1489[[#This Row],[IFNa2]])</f>
        <v>1.4005379893919461</v>
      </c>
      <c r="R84">
        <v>3</v>
      </c>
      <c r="S84" s="23">
        <f>LOG10(Table1489[[#This Row],[Viral Copy '#]])</f>
        <v>0.89503291672178176</v>
      </c>
    </row>
    <row r="85" spans="1:19" x14ac:dyDescent="0.25">
      <c r="A85">
        <v>3044</v>
      </c>
      <c r="B85" t="s">
        <v>56</v>
      </c>
      <c r="C85">
        <v>10</v>
      </c>
      <c r="D85" t="s">
        <v>470</v>
      </c>
      <c r="E85" t="s">
        <v>74</v>
      </c>
      <c r="M85" t="s">
        <v>483</v>
      </c>
      <c r="N85">
        <v>13.13</v>
      </c>
      <c r="O85">
        <v>3044</v>
      </c>
      <c r="P85">
        <v>10</v>
      </c>
      <c r="Q85" s="23">
        <f>LOG10(Table1489[[#This Row],[IFNa2]])</f>
        <v>1.1182647260894794</v>
      </c>
      <c r="R85">
        <v>7</v>
      </c>
      <c r="S85" s="23">
        <v>0</v>
      </c>
    </row>
    <row r="86" spans="1:19" x14ac:dyDescent="0.25">
      <c r="A86">
        <v>3044</v>
      </c>
      <c r="B86" t="s">
        <v>56</v>
      </c>
      <c r="C86">
        <v>17</v>
      </c>
      <c r="D86" t="s">
        <v>470</v>
      </c>
      <c r="E86" t="s">
        <v>74</v>
      </c>
      <c r="M86" t="s">
        <v>483</v>
      </c>
      <c r="N86">
        <v>5.41</v>
      </c>
      <c r="O86">
        <v>3044</v>
      </c>
      <c r="P86">
        <v>17</v>
      </c>
      <c r="Q86" s="23">
        <f>LOG10(Table1489[[#This Row],[IFNa2]])</f>
        <v>0.73319726510656946</v>
      </c>
      <c r="R86">
        <v>10</v>
      </c>
      <c r="S86" s="23">
        <v>0</v>
      </c>
    </row>
    <row r="87" spans="1:19" x14ac:dyDescent="0.25">
      <c r="A87">
        <v>3044</v>
      </c>
      <c r="B87" t="s">
        <v>56</v>
      </c>
      <c r="C87">
        <v>38</v>
      </c>
      <c r="D87" t="s">
        <v>470</v>
      </c>
      <c r="E87" t="s">
        <v>74</v>
      </c>
      <c r="M87" t="s">
        <v>483</v>
      </c>
      <c r="N87">
        <v>23.19</v>
      </c>
      <c r="O87">
        <v>3044</v>
      </c>
      <c r="P87">
        <v>38</v>
      </c>
      <c r="Q87" s="23">
        <f>LOG10(Table1489[[#This Row],[IFNa2]])</f>
        <v>1.3653007486379873</v>
      </c>
      <c r="R87">
        <v>17</v>
      </c>
      <c r="S87" s="23">
        <v>0</v>
      </c>
    </row>
    <row r="88" spans="1:19" x14ac:dyDescent="0.25">
      <c r="A88">
        <v>3045</v>
      </c>
      <c r="B88" t="s">
        <v>57</v>
      </c>
      <c r="C88">
        <v>0</v>
      </c>
      <c r="D88" t="s">
        <v>470</v>
      </c>
      <c r="E88" t="s">
        <v>74</v>
      </c>
      <c r="F88">
        <v>3045</v>
      </c>
      <c r="G88">
        <v>3037</v>
      </c>
      <c r="H88">
        <v>0</v>
      </c>
      <c r="I88">
        <v>0</v>
      </c>
      <c r="J88">
        <v>7.1450809637705488</v>
      </c>
      <c r="K88">
        <v>1</v>
      </c>
      <c r="L88" t="s">
        <v>486</v>
      </c>
      <c r="M88" t="s">
        <v>483</v>
      </c>
      <c r="N88">
        <v>4.13</v>
      </c>
      <c r="O88">
        <v>3045</v>
      </c>
      <c r="P88">
        <v>0</v>
      </c>
      <c r="Q88" s="23">
        <f>LOG10(Table1489[[#This Row],[IFNa2]])</f>
        <v>0.61595005165640104</v>
      </c>
      <c r="R88">
        <v>0</v>
      </c>
      <c r="S88" s="23">
        <f>LOG10(Table1489[[#This Row],[Viral Copy '#]])</f>
        <v>0.85400715431937035</v>
      </c>
    </row>
    <row r="89" spans="1:19" x14ac:dyDescent="0.25">
      <c r="A89">
        <v>3045</v>
      </c>
      <c r="B89" t="s">
        <v>57</v>
      </c>
      <c r="C89">
        <v>7</v>
      </c>
      <c r="D89" t="s">
        <v>470</v>
      </c>
      <c r="E89" t="s">
        <v>74</v>
      </c>
      <c r="F89">
        <v>3045</v>
      </c>
      <c r="G89">
        <v>3037</v>
      </c>
      <c r="H89">
        <v>3</v>
      </c>
      <c r="I89">
        <v>3</v>
      </c>
      <c r="J89">
        <v>0</v>
      </c>
      <c r="K89">
        <v>1</v>
      </c>
      <c r="L89" t="s">
        <v>486</v>
      </c>
      <c r="M89" t="s">
        <v>483</v>
      </c>
      <c r="N89">
        <v>4.13</v>
      </c>
      <c r="O89">
        <v>3045</v>
      </c>
      <c r="P89">
        <v>7</v>
      </c>
      <c r="Q89" s="23">
        <f>LOG10(Table1489[[#This Row],[IFNa2]])</f>
        <v>0.61595005165640104</v>
      </c>
      <c r="R89">
        <v>3</v>
      </c>
      <c r="S89" s="23">
        <v>0</v>
      </c>
    </row>
    <row r="90" spans="1:19" x14ac:dyDescent="0.25">
      <c r="A90">
        <v>3045</v>
      </c>
      <c r="B90" t="s">
        <v>57</v>
      </c>
      <c r="C90">
        <v>10</v>
      </c>
      <c r="D90" t="s">
        <v>470</v>
      </c>
      <c r="E90" t="s">
        <v>74</v>
      </c>
      <c r="J90">
        <v>0</v>
      </c>
      <c r="M90" t="s">
        <v>483</v>
      </c>
      <c r="N90">
        <v>4.13</v>
      </c>
      <c r="O90">
        <v>3045</v>
      </c>
      <c r="P90">
        <v>10</v>
      </c>
      <c r="Q90" s="23">
        <f>LOG10(Table1489[[#This Row],[IFNa2]])</f>
        <v>0.61595005165640104</v>
      </c>
      <c r="R90">
        <v>10</v>
      </c>
      <c r="S90" s="23">
        <v>0</v>
      </c>
    </row>
    <row r="91" spans="1:19" x14ac:dyDescent="0.25">
      <c r="A91">
        <v>3045</v>
      </c>
      <c r="B91" t="s">
        <v>57</v>
      </c>
      <c r="C91">
        <v>17</v>
      </c>
      <c r="D91" t="s">
        <v>470</v>
      </c>
      <c r="E91" t="s">
        <v>74</v>
      </c>
      <c r="J91">
        <v>0</v>
      </c>
      <c r="M91" t="s">
        <v>483</v>
      </c>
      <c r="N91">
        <v>4.13</v>
      </c>
      <c r="O91">
        <v>3045</v>
      </c>
      <c r="P91">
        <v>17</v>
      </c>
      <c r="Q91" s="23">
        <f>LOG10(Table1489[[#This Row],[IFNa2]])</f>
        <v>0.61595005165640104</v>
      </c>
      <c r="R91">
        <v>17</v>
      </c>
      <c r="S91" s="23">
        <v>0</v>
      </c>
    </row>
    <row r="92" spans="1:19" x14ac:dyDescent="0.25">
      <c r="A92">
        <v>3045</v>
      </c>
      <c r="B92" t="s">
        <v>57</v>
      </c>
      <c r="C92">
        <v>39</v>
      </c>
      <c r="D92" t="s">
        <v>470</v>
      </c>
      <c r="E92" t="s">
        <v>74</v>
      </c>
      <c r="J92">
        <v>0</v>
      </c>
      <c r="M92" t="s">
        <v>483</v>
      </c>
      <c r="N92">
        <v>4.13</v>
      </c>
      <c r="O92">
        <v>3045</v>
      </c>
      <c r="P92">
        <v>39</v>
      </c>
      <c r="Q92" s="23">
        <f>LOG10(Table1489[[#This Row],[IFNa2]])</f>
        <v>0.61595005165640104</v>
      </c>
      <c r="R92">
        <v>39</v>
      </c>
      <c r="S92" s="23">
        <v>0</v>
      </c>
    </row>
    <row r="93" spans="1:19" x14ac:dyDescent="0.25">
      <c r="A93">
        <v>3052</v>
      </c>
      <c r="B93" t="s">
        <v>64</v>
      </c>
      <c r="C93">
        <v>0</v>
      </c>
      <c r="D93" t="s">
        <v>470</v>
      </c>
      <c r="E93" t="s">
        <v>74</v>
      </c>
      <c r="F93">
        <v>3052</v>
      </c>
      <c r="G93">
        <v>3051</v>
      </c>
      <c r="H93">
        <v>0</v>
      </c>
      <c r="I93">
        <v>0</v>
      </c>
      <c r="J93">
        <v>19051.421223958332</v>
      </c>
      <c r="K93">
        <v>5</v>
      </c>
      <c r="L93" t="s">
        <v>486</v>
      </c>
      <c r="M93" t="s">
        <v>483</v>
      </c>
      <c r="N93">
        <v>4.13</v>
      </c>
      <c r="O93">
        <v>3052</v>
      </c>
      <c r="P93">
        <v>0</v>
      </c>
      <c r="Q93" s="23">
        <f>LOG10(Table1489[[#This Row],[IFNa2]])</f>
        <v>0.61595005165640104</v>
      </c>
      <c r="R93">
        <v>0</v>
      </c>
      <c r="S93" s="23">
        <f>LOG10(Table1489[[#This Row],[Viral Copy '#]])</f>
        <v>4.2799273793134551</v>
      </c>
    </row>
    <row r="94" spans="1:19" x14ac:dyDescent="0.25">
      <c r="A94">
        <v>3052</v>
      </c>
      <c r="B94" t="s">
        <v>64</v>
      </c>
      <c r="C94">
        <v>4</v>
      </c>
      <c r="D94" t="s">
        <v>470</v>
      </c>
      <c r="E94" t="s">
        <v>74</v>
      </c>
      <c r="F94">
        <v>3052</v>
      </c>
      <c r="G94">
        <v>3051</v>
      </c>
      <c r="H94">
        <v>4</v>
      </c>
      <c r="I94">
        <v>3</v>
      </c>
      <c r="J94">
        <v>10.202942848205566</v>
      </c>
      <c r="K94">
        <v>5</v>
      </c>
      <c r="L94" t="s">
        <v>486</v>
      </c>
      <c r="M94" t="s">
        <v>483</v>
      </c>
      <c r="N94">
        <v>4.13</v>
      </c>
      <c r="O94">
        <v>3052</v>
      </c>
      <c r="P94">
        <v>4</v>
      </c>
      <c r="Q94" s="23">
        <f>LOG10(Table1489[[#This Row],[IFNa2]])</f>
        <v>0.61595005165640104</v>
      </c>
      <c r="R94">
        <v>4</v>
      </c>
      <c r="S94" s="23">
        <f>LOG10(Table1489[[#This Row],[Viral Copy '#]])</f>
        <v>1.0087254539582289</v>
      </c>
    </row>
    <row r="95" spans="1:19" x14ac:dyDescent="0.25">
      <c r="A95">
        <v>3052</v>
      </c>
      <c r="B95" t="s">
        <v>64</v>
      </c>
      <c r="C95">
        <v>6</v>
      </c>
      <c r="D95" t="s">
        <v>470</v>
      </c>
      <c r="E95" t="s">
        <v>74</v>
      </c>
      <c r="J95">
        <v>0</v>
      </c>
      <c r="M95" t="s">
        <v>483</v>
      </c>
      <c r="N95">
        <v>4.13</v>
      </c>
      <c r="O95">
        <v>3052</v>
      </c>
      <c r="P95">
        <v>6</v>
      </c>
      <c r="Q95" s="23">
        <f>LOG10(Table1489[[#This Row],[IFNa2]])</f>
        <v>0.61595005165640104</v>
      </c>
      <c r="R95">
        <v>6</v>
      </c>
      <c r="S95" s="23">
        <v>0</v>
      </c>
    </row>
    <row r="96" spans="1:19" x14ac:dyDescent="0.25">
      <c r="A96">
        <v>3052</v>
      </c>
      <c r="B96" t="s">
        <v>64</v>
      </c>
      <c r="C96">
        <v>11</v>
      </c>
      <c r="D96" t="s">
        <v>470</v>
      </c>
      <c r="E96" t="s">
        <v>74</v>
      </c>
      <c r="J96">
        <v>0</v>
      </c>
      <c r="M96" t="s">
        <v>483</v>
      </c>
      <c r="N96">
        <v>4.13</v>
      </c>
      <c r="O96">
        <v>3052</v>
      </c>
      <c r="P96">
        <v>11</v>
      </c>
      <c r="Q96" s="23">
        <f>LOG10(Table1489[[#This Row],[IFNa2]])</f>
        <v>0.61595005165640104</v>
      </c>
      <c r="R96">
        <v>11</v>
      </c>
      <c r="S96" s="23">
        <v>0</v>
      </c>
    </row>
    <row r="97" spans="1:19" x14ac:dyDescent="0.25">
      <c r="A97">
        <v>3052</v>
      </c>
      <c r="B97" t="s">
        <v>64</v>
      </c>
      <c r="C97">
        <v>14</v>
      </c>
      <c r="D97" t="s">
        <v>470</v>
      </c>
      <c r="E97" t="s">
        <v>74</v>
      </c>
      <c r="J97">
        <v>0</v>
      </c>
      <c r="M97" t="s">
        <v>483</v>
      </c>
      <c r="N97">
        <v>4.13</v>
      </c>
      <c r="O97">
        <v>3052</v>
      </c>
      <c r="P97">
        <v>14</v>
      </c>
      <c r="Q97" s="23">
        <f>LOG10(Table1489[[#This Row],[IFNa2]])</f>
        <v>0.61595005165640104</v>
      </c>
      <c r="R97">
        <v>14</v>
      </c>
      <c r="S97" s="23">
        <v>0</v>
      </c>
    </row>
    <row r="98" spans="1:19" x14ac:dyDescent="0.25">
      <c r="A98">
        <v>3052</v>
      </c>
      <c r="B98" t="s">
        <v>64</v>
      </c>
      <c r="C98">
        <v>33</v>
      </c>
      <c r="D98" t="s">
        <v>470</v>
      </c>
      <c r="E98" t="s">
        <v>74</v>
      </c>
      <c r="J98">
        <v>0</v>
      </c>
      <c r="M98" t="s">
        <v>483</v>
      </c>
      <c r="N98">
        <v>4.13</v>
      </c>
      <c r="O98">
        <v>3052</v>
      </c>
      <c r="P98">
        <v>33</v>
      </c>
      <c r="Q98" s="23">
        <f>LOG10(Table1489[[#This Row],[IFNa2]])</f>
        <v>0.61595005165640104</v>
      </c>
      <c r="R98">
        <v>33</v>
      </c>
      <c r="S98" s="23">
        <v>0</v>
      </c>
    </row>
    <row r="99" spans="1:19" x14ac:dyDescent="0.25">
      <c r="A99">
        <v>4015</v>
      </c>
      <c r="B99" t="s">
        <v>354</v>
      </c>
      <c r="C99">
        <v>0</v>
      </c>
      <c r="D99" t="s">
        <v>471</v>
      </c>
      <c r="E99" t="s">
        <v>74</v>
      </c>
      <c r="F99">
        <v>4015</v>
      </c>
      <c r="G99" t="s">
        <v>491</v>
      </c>
      <c r="H99">
        <v>0</v>
      </c>
      <c r="I99">
        <v>0</v>
      </c>
      <c r="J99">
        <v>36.77593994140625</v>
      </c>
      <c r="K99">
        <v>1</v>
      </c>
      <c r="L99" t="s">
        <v>486</v>
      </c>
      <c r="M99" t="s">
        <v>483</v>
      </c>
      <c r="N99">
        <v>3.72</v>
      </c>
      <c r="O99">
        <v>4015</v>
      </c>
      <c r="P99">
        <v>0</v>
      </c>
      <c r="Q99" s="23">
        <f>LOG10(Table1489[[#This Row],[IFNa2]])</f>
        <v>0.57054293988189753</v>
      </c>
      <c r="R99">
        <v>0</v>
      </c>
      <c r="S99" s="23">
        <f>LOG10(Table1489[[#This Row],[Viral Copy '#]])</f>
        <v>1.5655637814988022</v>
      </c>
    </row>
    <row r="100" spans="1:19" x14ac:dyDescent="0.25">
      <c r="A100">
        <v>4015</v>
      </c>
      <c r="B100" t="s">
        <v>354</v>
      </c>
      <c r="C100">
        <v>2</v>
      </c>
      <c r="D100" t="s">
        <v>471</v>
      </c>
      <c r="E100" t="s">
        <v>74</v>
      </c>
      <c r="J100">
        <v>0</v>
      </c>
      <c r="M100" t="s">
        <v>483</v>
      </c>
      <c r="N100">
        <v>3.72</v>
      </c>
      <c r="O100">
        <v>4015</v>
      </c>
      <c r="P100">
        <v>2</v>
      </c>
      <c r="Q100" s="23">
        <f>LOG10(Table1489[[#This Row],[IFNa2]])</f>
        <v>0.57054293988189753</v>
      </c>
      <c r="R100">
        <v>2</v>
      </c>
      <c r="S100" s="23">
        <v>0</v>
      </c>
    </row>
    <row r="101" spans="1:19" x14ac:dyDescent="0.25">
      <c r="A101">
        <v>4015</v>
      </c>
      <c r="B101" t="s">
        <v>354</v>
      </c>
      <c r="C101">
        <v>5</v>
      </c>
      <c r="D101" t="s">
        <v>471</v>
      </c>
      <c r="E101" t="s">
        <v>74</v>
      </c>
      <c r="J101">
        <v>0</v>
      </c>
      <c r="M101" t="s">
        <v>483</v>
      </c>
      <c r="N101">
        <v>3.72</v>
      </c>
      <c r="O101">
        <v>4015</v>
      </c>
      <c r="P101">
        <v>5</v>
      </c>
      <c r="Q101" s="23">
        <f>LOG10(Table1489[[#This Row],[IFNa2]])</f>
        <v>0.57054293988189753</v>
      </c>
      <c r="R101">
        <v>5</v>
      </c>
      <c r="S101" s="23">
        <v>0</v>
      </c>
    </row>
    <row r="102" spans="1:19" x14ac:dyDescent="0.25">
      <c r="A102">
        <v>4015</v>
      </c>
      <c r="B102" t="s">
        <v>354</v>
      </c>
      <c r="C102">
        <v>9</v>
      </c>
      <c r="D102" t="s">
        <v>471</v>
      </c>
      <c r="E102" t="s">
        <v>74</v>
      </c>
      <c r="J102">
        <v>0</v>
      </c>
      <c r="M102" t="s">
        <v>483</v>
      </c>
      <c r="N102">
        <v>3.72</v>
      </c>
      <c r="O102">
        <v>4015</v>
      </c>
      <c r="P102">
        <v>9</v>
      </c>
      <c r="Q102" s="23">
        <f>LOG10(Table1489[[#This Row],[IFNa2]])</f>
        <v>0.57054293988189753</v>
      </c>
      <c r="R102">
        <v>9</v>
      </c>
      <c r="S102" s="23">
        <v>0</v>
      </c>
    </row>
    <row r="103" spans="1:19" x14ac:dyDescent="0.25">
      <c r="A103">
        <v>4015</v>
      </c>
      <c r="B103" t="s">
        <v>354</v>
      </c>
      <c r="C103">
        <v>12</v>
      </c>
      <c r="D103" t="s">
        <v>471</v>
      </c>
      <c r="E103" t="s">
        <v>74</v>
      </c>
      <c r="J103">
        <v>0</v>
      </c>
      <c r="M103" t="s">
        <v>483</v>
      </c>
      <c r="N103">
        <v>3.72</v>
      </c>
      <c r="O103">
        <v>4015</v>
      </c>
      <c r="P103">
        <v>12</v>
      </c>
      <c r="Q103" s="23">
        <f>LOG10(Table1489[[#This Row],[IFNa2]])</f>
        <v>0.57054293988189753</v>
      </c>
      <c r="R103">
        <v>12</v>
      </c>
      <c r="S103" s="23">
        <v>0</v>
      </c>
    </row>
    <row r="104" spans="1:19" x14ac:dyDescent="0.25">
      <c r="A104">
        <v>4015</v>
      </c>
      <c r="B104" t="s">
        <v>354</v>
      </c>
      <c r="C104">
        <v>26</v>
      </c>
      <c r="D104" t="s">
        <v>471</v>
      </c>
      <c r="E104" t="s">
        <v>74</v>
      </c>
      <c r="F104" s="16"/>
      <c r="G104" s="14"/>
      <c r="J104">
        <v>0</v>
      </c>
      <c r="M104" t="s">
        <v>483</v>
      </c>
      <c r="N104">
        <v>3.72</v>
      </c>
      <c r="O104">
        <v>4015</v>
      </c>
      <c r="P104">
        <v>26</v>
      </c>
      <c r="Q104" s="23">
        <f>LOG10(Table1489[[#This Row],[IFNa2]])</f>
        <v>0.57054293988189753</v>
      </c>
      <c r="R104">
        <v>26</v>
      </c>
      <c r="S104" s="23">
        <v>0</v>
      </c>
    </row>
    <row r="105" spans="1:19" x14ac:dyDescent="0.25">
      <c r="A105">
        <v>4018</v>
      </c>
      <c r="B105" t="s">
        <v>357</v>
      </c>
      <c r="C105">
        <v>0</v>
      </c>
      <c r="D105" t="s">
        <v>471</v>
      </c>
      <c r="E105" t="s">
        <v>74</v>
      </c>
      <c r="F105">
        <v>4018</v>
      </c>
      <c r="G105" t="s">
        <v>491</v>
      </c>
      <c r="H105">
        <v>0</v>
      </c>
      <c r="I105">
        <v>0</v>
      </c>
      <c r="J105">
        <v>1986.92236328125</v>
      </c>
      <c r="K105">
        <v>14</v>
      </c>
      <c r="L105" t="s">
        <v>486</v>
      </c>
      <c r="M105" t="s">
        <v>483</v>
      </c>
      <c r="N105">
        <v>18.09</v>
      </c>
      <c r="O105">
        <v>4018</v>
      </c>
      <c r="P105">
        <v>0</v>
      </c>
      <c r="Q105" s="23">
        <f>LOG10(Table1489[[#This Row],[IFNa2]])</f>
        <v>1.2574385668598138</v>
      </c>
      <c r="R105">
        <v>0</v>
      </c>
      <c r="S105" s="23">
        <f>LOG10(Table1489[[#This Row],[Viral Copy '#]])</f>
        <v>3.2981808978811951</v>
      </c>
    </row>
    <row r="106" spans="1:19" x14ac:dyDescent="0.25">
      <c r="A106">
        <v>4018</v>
      </c>
      <c r="B106" t="s">
        <v>357</v>
      </c>
      <c r="C106">
        <v>2</v>
      </c>
      <c r="D106" t="s">
        <v>471</v>
      </c>
      <c r="E106" t="s">
        <v>74</v>
      </c>
      <c r="F106">
        <v>4018</v>
      </c>
      <c r="G106" t="s">
        <v>491</v>
      </c>
      <c r="H106">
        <v>2</v>
      </c>
      <c r="I106">
        <v>2</v>
      </c>
      <c r="J106">
        <v>38.675662994384766</v>
      </c>
      <c r="K106">
        <v>14</v>
      </c>
      <c r="L106" t="s">
        <v>486</v>
      </c>
      <c r="M106" t="s">
        <v>483</v>
      </c>
      <c r="N106">
        <v>10.58</v>
      </c>
      <c r="O106">
        <v>4018</v>
      </c>
      <c r="P106">
        <v>2</v>
      </c>
      <c r="Q106" s="23">
        <f>LOG10(Table1489[[#This Row],[IFNa2]])</f>
        <v>1.0244856676991669</v>
      </c>
      <c r="R106">
        <v>2</v>
      </c>
      <c r="S106" s="23">
        <f>LOG10(Table1489[[#This Row],[Viral Copy '#]])</f>
        <v>1.5874377672927982</v>
      </c>
    </row>
    <row r="107" spans="1:19" x14ac:dyDescent="0.25">
      <c r="A107">
        <v>4018</v>
      </c>
      <c r="B107" t="s">
        <v>357</v>
      </c>
      <c r="C107">
        <v>5</v>
      </c>
      <c r="D107" t="s">
        <v>471</v>
      </c>
      <c r="E107" t="s">
        <v>74</v>
      </c>
      <c r="F107">
        <v>4018</v>
      </c>
      <c r="G107" t="s">
        <v>491</v>
      </c>
      <c r="H107">
        <v>5</v>
      </c>
      <c r="I107">
        <v>5</v>
      </c>
      <c r="J107">
        <v>52.024471282958984</v>
      </c>
      <c r="K107">
        <v>14</v>
      </c>
      <c r="L107" t="s">
        <v>486</v>
      </c>
      <c r="M107" t="s">
        <v>483</v>
      </c>
      <c r="N107">
        <v>5.77</v>
      </c>
      <c r="O107">
        <v>4018</v>
      </c>
      <c r="P107">
        <v>5</v>
      </c>
      <c r="Q107" s="23">
        <f>LOG10(Table1489[[#This Row],[IFNa2]])</f>
        <v>0.76117581315573135</v>
      </c>
      <c r="R107">
        <v>5</v>
      </c>
      <c r="S107" s="23">
        <f>LOG10(Table1489[[#This Row],[Viral Copy '#]])</f>
        <v>1.7162076752352227</v>
      </c>
    </row>
    <row r="108" spans="1:19" x14ac:dyDescent="0.25">
      <c r="A108">
        <v>4018</v>
      </c>
      <c r="B108" t="s">
        <v>357</v>
      </c>
      <c r="C108">
        <v>9</v>
      </c>
      <c r="D108" t="s">
        <v>471</v>
      </c>
      <c r="E108" t="s">
        <v>74</v>
      </c>
      <c r="F108">
        <v>4018</v>
      </c>
      <c r="G108" t="s">
        <v>491</v>
      </c>
      <c r="H108">
        <v>9</v>
      </c>
      <c r="I108">
        <v>9</v>
      </c>
      <c r="J108">
        <v>36.167646408081055</v>
      </c>
      <c r="K108">
        <v>14</v>
      </c>
      <c r="L108" t="s">
        <v>486</v>
      </c>
      <c r="M108" t="s">
        <v>483</v>
      </c>
      <c r="N108">
        <v>6.69</v>
      </c>
      <c r="O108">
        <v>4018</v>
      </c>
      <c r="P108">
        <v>9</v>
      </c>
      <c r="Q108" s="23">
        <f>LOG10(Table1489[[#This Row],[IFNa2]])</f>
        <v>0.82542611776782315</v>
      </c>
      <c r="R108">
        <v>9</v>
      </c>
      <c r="S108" s="23">
        <f>LOG10(Table1489[[#This Row],[Viral Copy '#]])</f>
        <v>1.5583202481799125</v>
      </c>
    </row>
    <row r="109" spans="1:19" x14ac:dyDescent="0.25">
      <c r="A109">
        <v>4018</v>
      </c>
      <c r="B109" t="s">
        <v>357</v>
      </c>
      <c r="C109">
        <v>12</v>
      </c>
      <c r="D109" t="s">
        <v>471</v>
      </c>
      <c r="E109" t="s">
        <v>74</v>
      </c>
      <c r="M109" t="s">
        <v>483</v>
      </c>
      <c r="N109">
        <v>3.72</v>
      </c>
      <c r="O109">
        <v>4018</v>
      </c>
      <c r="P109">
        <v>12</v>
      </c>
      <c r="Q109" s="23">
        <f>LOG10(Table1489[[#This Row],[IFNa2]])</f>
        <v>0.57054293988189753</v>
      </c>
      <c r="R109">
        <v>12</v>
      </c>
      <c r="S109" s="23">
        <v>0</v>
      </c>
    </row>
    <row r="110" spans="1:19" x14ac:dyDescent="0.25">
      <c r="A110">
        <v>4018</v>
      </c>
      <c r="B110" t="s">
        <v>357</v>
      </c>
      <c r="C110">
        <v>26</v>
      </c>
      <c r="D110" t="s">
        <v>471</v>
      </c>
      <c r="E110" t="s">
        <v>74</v>
      </c>
      <c r="J110">
        <v>0</v>
      </c>
      <c r="M110" t="s">
        <v>483</v>
      </c>
      <c r="N110">
        <v>3.72</v>
      </c>
      <c r="O110">
        <v>4018</v>
      </c>
      <c r="P110">
        <v>26</v>
      </c>
      <c r="Q110" s="23">
        <f>LOG10(Table1489[[#This Row],[IFNa2]])</f>
        <v>0.57054293988189753</v>
      </c>
      <c r="R110">
        <v>26</v>
      </c>
      <c r="S110" s="23">
        <v>0</v>
      </c>
    </row>
    <row r="111" spans="1:19" x14ac:dyDescent="0.25">
      <c r="A111">
        <v>4044</v>
      </c>
      <c r="B111" t="s">
        <v>383</v>
      </c>
      <c r="C111">
        <v>0</v>
      </c>
      <c r="D111" t="s">
        <v>471</v>
      </c>
      <c r="E111" t="s">
        <v>74</v>
      </c>
      <c r="F111">
        <v>4044</v>
      </c>
      <c r="G111">
        <v>4043</v>
      </c>
      <c r="H111">
        <v>0</v>
      </c>
      <c r="I111">
        <v>0</v>
      </c>
      <c r="J111">
        <v>392.84397888183594</v>
      </c>
      <c r="K111">
        <v>1</v>
      </c>
      <c r="L111" t="s">
        <v>486</v>
      </c>
      <c r="M111" t="s">
        <v>483</v>
      </c>
      <c r="N111">
        <v>3.72</v>
      </c>
      <c r="O111">
        <v>4044</v>
      </c>
      <c r="P111">
        <v>0</v>
      </c>
      <c r="Q111" s="23">
        <f>LOG10(Table1489[[#This Row],[IFNa2]])</f>
        <v>0.57054293988189753</v>
      </c>
      <c r="R111">
        <v>0</v>
      </c>
      <c r="S111" s="23">
        <f>LOG10(Table1489[[#This Row],[Viral Copy '#]])</f>
        <v>2.5942201011020587</v>
      </c>
    </row>
    <row r="112" spans="1:19" x14ac:dyDescent="0.25">
      <c r="A112">
        <v>4044</v>
      </c>
      <c r="B112" t="s">
        <v>383</v>
      </c>
      <c r="C112">
        <v>4</v>
      </c>
      <c r="D112" t="s">
        <v>471</v>
      </c>
      <c r="E112" t="s">
        <v>74</v>
      </c>
      <c r="J112">
        <v>0</v>
      </c>
      <c r="M112" t="s">
        <v>483</v>
      </c>
      <c r="N112">
        <v>3.72</v>
      </c>
      <c r="O112">
        <v>4044</v>
      </c>
      <c r="P112">
        <v>4</v>
      </c>
      <c r="Q112" s="23">
        <f>LOG10(Table1489[[#This Row],[IFNa2]])</f>
        <v>0.57054293988189753</v>
      </c>
      <c r="R112">
        <v>4</v>
      </c>
      <c r="S112" s="23">
        <v>0</v>
      </c>
    </row>
    <row r="113" spans="1:19" x14ac:dyDescent="0.25">
      <c r="A113">
        <v>4044</v>
      </c>
      <c r="B113" t="s">
        <v>383</v>
      </c>
      <c r="C113">
        <v>7</v>
      </c>
      <c r="D113" t="s">
        <v>471</v>
      </c>
      <c r="E113" t="s">
        <v>74</v>
      </c>
      <c r="J113">
        <v>0</v>
      </c>
      <c r="M113" t="s">
        <v>483</v>
      </c>
      <c r="N113">
        <v>3.72</v>
      </c>
      <c r="O113">
        <v>4044</v>
      </c>
      <c r="P113">
        <v>7</v>
      </c>
      <c r="Q113" s="23">
        <f>LOG10(Table1489[[#This Row],[IFNa2]])</f>
        <v>0.57054293988189753</v>
      </c>
      <c r="R113">
        <v>7</v>
      </c>
      <c r="S113" s="23">
        <v>0</v>
      </c>
    </row>
    <row r="114" spans="1:19" x14ac:dyDescent="0.25">
      <c r="A114">
        <v>4044</v>
      </c>
      <c r="B114" t="s">
        <v>383</v>
      </c>
      <c r="C114">
        <v>11</v>
      </c>
      <c r="D114" t="s">
        <v>471</v>
      </c>
      <c r="E114" t="s">
        <v>74</v>
      </c>
      <c r="J114">
        <v>0</v>
      </c>
      <c r="M114" t="s">
        <v>483</v>
      </c>
      <c r="N114">
        <v>3.72</v>
      </c>
      <c r="O114">
        <v>4044</v>
      </c>
      <c r="P114">
        <v>11</v>
      </c>
      <c r="Q114" s="23">
        <f>LOG10(Table1489[[#This Row],[IFNa2]])</f>
        <v>0.57054293988189753</v>
      </c>
      <c r="R114">
        <v>11</v>
      </c>
      <c r="S114" s="23">
        <v>0</v>
      </c>
    </row>
    <row r="115" spans="1:19" x14ac:dyDescent="0.25">
      <c r="A115">
        <v>4044</v>
      </c>
      <c r="B115" t="s">
        <v>383</v>
      </c>
      <c r="C115">
        <v>14</v>
      </c>
      <c r="D115" t="s">
        <v>471</v>
      </c>
      <c r="E115" t="s">
        <v>74</v>
      </c>
      <c r="J115">
        <v>0</v>
      </c>
      <c r="M115" t="s">
        <v>483</v>
      </c>
      <c r="N115">
        <v>3.72</v>
      </c>
      <c r="O115">
        <v>4044</v>
      </c>
      <c r="P115">
        <v>14</v>
      </c>
      <c r="Q115" s="23">
        <f>LOG10(Table1489[[#This Row],[IFNa2]])</f>
        <v>0.57054293988189753</v>
      </c>
      <c r="R115">
        <v>14</v>
      </c>
      <c r="S115" s="23">
        <v>0</v>
      </c>
    </row>
    <row r="116" spans="1:19" x14ac:dyDescent="0.25">
      <c r="A116">
        <v>4044</v>
      </c>
      <c r="B116" t="s">
        <v>383</v>
      </c>
      <c r="C116">
        <v>33</v>
      </c>
      <c r="D116" t="s">
        <v>471</v>
      </c>
      <c r="E116" t="s">
        <v>74</v>
      </c>
      <c r="J116">
        <v>0</v>
      </c>
      <c r="M116" t="s">
        <v>483</v>
      </c>
      <c r="N116">
        <v>3.72</v>
      </c>
      <c r="O116">
        <v>4044</v>
      </c>
      <c r="P116">
        <v>33</v>
      </c>
      <c r="Q116" s="23">
        <f>LOG10(Table1489[[#This Row],[IFNa2]])</f>
        <v>0.57054293988189753</v>
      </c>
      <c r="R116">
        <v>33</v>
      </c>
      <c r="S116" s="23">
        <v>0</v>
      </c>
    </row>
    <row r="117" spans="1:19" x14ac:dyDescent="0.25">
      <c r="A117">
        <v>4047</v>
      </c>
      <c r="B117" t="s">
        <v>386</v>
      </c>
      <c r="C117">
        <v>0</v>
      </c>
      <c r="D117" t="s">
        <v>471</v>
      </c>
      <c r="E117" t="s">
        <v>74</v>
      </c>
      <c r="F117">
        <v>4047</v>
      </c>
      <c r="G117">
        <v>4043</v>
      </c>
      <c r="H117">
        <v>0</v>
      </c>
      <c r="I117">
        <v>0</v>
      </c>
      <c r="J117">
        <v>2800.3746337890625</v>
      </c>
      <c r="K117">
        <v>1</v>
      </c>
      <c r="L117" t="s">
        <v>486</v>
      </c>
      <c r="M117" t="s">
        <v>483</v>
      </c>
      <c r="N117">
        <v>3.72</v>
      </c>
      <c r="O117">
        <v>4047</v>
      </c>
      <c r="P117">
        <v>0</v>
      </c>
      <c r="Q117" s="23">
        <f>LOG10(Table1489[[#This Row],[IFNa2]])</f>
        <v>0.57054293988189753</v>
      </c>
      <c r="R117">
        <v>0</v>
      </c>
      <c r="S117" s="23">
        <f>LOG10(Table1489[[#This Row],[Viral Copy '#]])</f>
        <v>3.4472161350935595</v>
      </c>
    </row>
    <row r="118" spans="1:19" x14ac:dyDescent="0.25">
      <c r="A118">
        <v>4047</v>
      </c>
      <c r="B118" t="s">
        <v>386</v>
      </c>
      <c r="C118">
        <v>4</v>
      </c>
      <c r="D118" t="s">
        <v>471</v>
      </c>
      <c r="E118" t="s">
        <v>74</v>
      </c>
      <c r="J118">
        <v>0</v>
      </c>
      <c r="M118" t="s">
        <v>483</v>
      </c>
      <c r="N118">
        <v>3.72</v>
      </c>
      <c r="O118">
        <v>4047</v>
      </c>
      <c r="P118">
        <v>4</v>
      </c>
      <c r="Q118" s="23">
        <f>LOG10(Table1489[[#This Row],[IFNa2]])</f>
        <v>0.57054293988189753</v>
      </c>
      <c r="R118">
        <v>4</v>
      </c>
      <c r="S118" s="23">
        <v>0</v>
      </c>
    </row>
    <row r="119" spans="1:19" x14ac:dyDescent="0.25">
      <c r="A119">
        <v>4047</v>
      </c>
      <c r="B119" t="s">
        <v>386</v>
      </c>
      <c r="C119">
        <v>7</v>
      </c>
      <c r="D119" t="s">
        <v>471</v>
      </c>
      <c r="E119" t="s">
        <v>74</v>
      </c>
      <c r="J119">
        <v>0</v>
      </c>
      <c r="M119" t="s">
        <v>483</v>
      </c>
      <c r="N119">
        <v>3.72</v>
      </c>
      <c r="O119">
        <v>4047</v>
      </c>
      <c r="P119">
        <v>7</v>
      </c>
      <c r="Q119" s="23">
        <f>LOG10(Table1489[[#This Row],[IFNa2]])</f>
        <v>0.57054293988189753</v>
      </c>
      <c r="R119">
        <v>7</v>
      </c>
      <c r="S119" s="23">
        <v>0</v>
      </c>
    </row>
    <row r="120" spans="1:19" x14ac:dyDescent="0.25">
      <c r="A120">
        <v>4047</v>
      </c>
      <c r="B120" t="s">
        <v>386</v>
      </c>
      <c r="C120">
        <v>11</v>
      </c>
      <c r="D120" t="s">
        <v>471</v>
      </c>
      <c r="E120" t="s">
        <v>74</v>
      </c>
      <c r="J120">
        <v>0</v>
      </c>
      <c r="M120" t="s">
        <v>483</v>
      </c>
      <c r="N120">
        <v>3.72</v>
      </c>
      <c r="O120">
        <v>4047</v>
      </c>
      <c r="P120">
        <v>11</v>
      </c>
      <c r="Q120" s="23">
        <f>LOG10(Table1489[[#This Row],[IFNa2]])</f>
        <v>0.57054293988189753</v>
      </c>
      <c r="R120">
        <v>11</v>
      </c>
      <c r="S120" s="23">
        <v>0</v>
      </c>
    </row>
    <row r="121" spans="1:19" x14ac:dyDescent="0.25">
      <c r="A121">
        <v>4047</v>
      </c>
      <c r="B121" t="s">
        <v>386</v>
      </c>
      <c r="C121">
        <v>14</v>
      </c>
      <c r="D121" t="s">
        <v>471</v>
      </c>
      <c r="E121" t="s">
        <v>74</v>
      </c>
      <c r="J121">
        <v>0</v>
      </c>
      <c r="M121" t="s">
        <v>483</v>
      </c>
      <c r="N121">
        <v>3.72</v>
      </c>
      <c r="O121">
        <v>4047</v>
      </c>
      <c r="P121">
        <v>14</v>
      </c>
      <c r="Q121" s="23">
        <f>LOG10(Table1489[[#This Row],[IFNa2]])</f>
        <v>0.57054293988189753</v>
      </c>
      <c r="R121">
        <v>14</v>
      </c>
      <c r="S121" s="23">
        <v>0</v>
      </c>
    </row>
    <row r="122" spans="1:19" x14ac:dyDescent="0.25">
      <c r="A122">
        <v>4047</v>
      </c>
      <c r="B122" t="s">
        <v>386</v>
      </c>
      <c r="C122">
        <v>33</v>
      </c>
      <c r="D122" t="s">
        <v>471</v>
      </c>
      <c r="E122" t="s">
        <v>74</v>
      </c>
      <c r="J122">
        <v>0</v>
      </c>
      <c r="M122" t="s">
        <v>483</v>
      </c>
      <c r="N122">
        <v>3.72</v>
      </c>
      <c r="O122">
        <v>4047</v>
      </c>
      <c r="P122">
        <v>33</v>
      </c>
      <c r="Q122" s="23">
        <f>LOG10(Table1489[[#This Row],[IFNa2]])</f>
        <v>0.57054293988189753</v>
      </c>
      <c r="R122">
        <v>33</v>
      </c>
      <c r="S122" s="23">
        <v>0</v>
      </c>
    </row>
    <row r="123" spans="1:19" x14ac:dyDescent="0.25">
      <c r="A123">
        <v>4048</v>
      </c>
      <c r="B123" t="s">
        <v>387</v>
      </c>
      <c r="C123">
        <v>0</v>
      </c>
      <c r="D123" t="s">
        <v>471</v>
      </c>
      <c r="E123" t="s">
        <v>74</v>
      </c>
      <c r="F123">
        <v>4048</v>
      </c>
      <c r="G123">
        <v>4043</v>
      </c>
      <c r="H123">
        <v>0</v>
      </c>
      <c r="I123">
        <v>0</v>
      </c>
      <c r="J123">
        <v>513267.234375</v>
      </c>
      <c r="K123">
        <v>5</v>
      </c>
      <c r="L123" t="s">
        <v>486</v>
      </c>
      <c r="M123" t="s">
        <v>483</v>
      </c>
      <c r="N123">
        <v>18.09</v>
      </c>
      <c r="O123">
        <v>4048</v>
      </c>
      <c r="P123">
        <v>0</v>
      </c>
      <c r="Q123" s="23">
        <f>LOG10(Table1489[[#This Row],[IFNa2]])</f>
        <v>1.2574385668598138</v>
      </c>
      <c r="R123">
        <v>0</v>
      </c>
      <c r="S123" s="23">
        <f>LOG10(Table1489[[#This Row],[Viral Copy '#]])</f>
        <v>5.7103435409326417</v>
      </c>
    </row>
    <row r="124" spans="1:19" x14ac:dyDescent="0.25">
      <c r="A124">
        <v>4048</v>
      </c>
      <c r="B124" t="s">
        <v>387</v>
      </c>
      <c r="C124">
        <v>4</v>
      </c>
      <c r="D124" t="s">
        <v>471</v>
      </c>
      <c r="E124" t="s">
        <v>74</v>
      </c>
      <c r="F124">
        <v>4048</v>
      </c>
      <c r="G124">
        <v>4043</v>
      </c>
      <c r="H124">
        <v>4</v>
      </c>
      <c r="I124">
        <v>4</v>
      </c>
      <c r="J124">
        <v>6463.6162109375</v>
      </c>
      <c r="K124">
        <v>5</v>
      </c>
      <c r="L124" t="s">
        <v>486</v>
      </c>
      <c r="M124" t="s">
        <v>483</v>
      </c>
      <c r="N124">
        <v>30.61</v>
      </c>
      <c r="O124">
        <v>4048</v>
      </c>
      <c r="P124">
        <v>4</v>
      </c>
      <c r="Q124" s="23">
        <f>LOG10(Table1489[[#This Row],[IFNa2]])</f>
        <v>1.4858633295973347</v>
      </c>
      <c r="R124">
        <v>4</v>
      </c>
      <c r="S124" s="23">
        <f>LOG10(Table1489[[#This Row],[Viral Copy '#]])</f>
        <v>3.8104755615010051</v>
      </c>
    </row>
    <row r="125" spans="1:19" x14ac:dyDescent="0.25">
      <c r="A125">
        <v>4048</v>
      </c>
      <c r="B125" t="s">
        <v>387</v>
      </c>
      <c r="C125">
        <v>7</v>
      </c>
      <c r="D125" t="s">
        <v>471</v>
      </c>
      <c r="E125" t="s">
        <v>74</v>
      </c>
      <c r="J125">
        <v>0</v>
      </c>
      <c r="M125" t="s">
        <v>483</v>
      </c>
      <c r="N125">
        <v>8.6</v>
      </c>
      <c r="O125">
        <v>4048</v>
      </c>
      <c r="P125">
        <v>7</v>
      </c>
      <c r="Q125" s="23">
        <f>LOG10(Table1489[[#This Row],[IFNa2]])</f>
        <v>0.93449845124356767</v>
      </c>
      <c r="R125">
        <v>7</v>
      </c>
      <c r="S125" s="23">
        <v>0</v>
      </c>
    </row>
    <row r="126" spans="1:19" x14ac:dyDescent="0.25">
      <c r="A126">
        <v>4048</v>
      </c>
      <c r="B126" t="s">
        <v>387</v>
      </c>
      <c r="C126">
        <v>11</v>
      </c>
      <c r="D126" t="s">
        <v>471</v>
      </c>
      <c r="E126" t="s">
        <v>74</v>
      </c>
      <c r="J126">
        <v>0</v>
      </c>
      <c r="M126" t="s">
        <v>483</v>
      </c>
      <c r="N126">
        <v>3.72</v>
      </c>
      <c r="O126">
        <v>4048</v>
      </c>
      <c r="P126">
        <v>11</v>
      </c>
      <c r="Q126" s="23">
        <f>LOG10(Table1489[[#This Row],[IFNa2]])</f>
        <v>0.57054293988189753</v>
      </c>
      <c r="R126">
        <v>11</v>
      </c>
      <c r="S126" s="23">
        <v>0</v>
      </c>
    </row>
    <row r="127" spans="1:19" x14ac:dyDescent="0.25">
      <c r="A127">
        <v>4048</v>
      </c>
      <c r="B127" t="s">
        <v>387</v>
      </c>
      <c r="C127">
        <v>14</v>
      </c>
      <c r="D127" t="s">
        <v>471</v>
      </c>
      <c r="E127" t="s">
        <v>74</v>
      </c>
      <c r="J127">
        <v>0</v>
      </c>
      <c r="M127" t="s">
        <v>483</v>
      </c>
      <c r="N127">
        <v>3.72</v>
      </c>
      <c r="O127">
        <v>4048</v>
      </c>
      <c r="P127">
        <v>14</v>
      </c>
      <c r="Q127" s="23">
        <f>LOG10(Table1489[[#This Row],[IFNa2]])</f>
        <v>0.57054293988189753</v>
      </c>
      <c r="R127">
        <v>14</v>
      </c>
      <c r="S127" s="23">
        <v>0</v>
      </c>
    </row>
    <row r="128" spans="1:19" x14ac:dyDescent="0.25">
      <c r="A128">
        <v>4048</v>
      </c>
      <c r="B128" t="s">
        <v>387</v>
      </c>
      <c r="C128">
        <v>33</v>
      </c>
      <c r="D128" t="s">
        <v>471</v>
      </c>
      <c r="E128" t="s">
        <v>74</v>
      </c>
      <c r="J128">
        <v>0</v>
      </c>
      <c r="M128" t="s">
        <v>483</v>
      </c>
      <c r="N128">
        <v>7.63</v>
      </c>
      <c r="O128">
        <v>4048</v>
      </c>
      <c r="P128">
        <v>33</v>
      </c>
      <c r="Q128" s="23">
        <f>LOG10(Table1489[[#This Row],[IFNa2]])</f>
        <v>0.88252453795488051</v>
      </c>
      <c r="R128">
        <v>33</v>
      </c>
      <c r="S128" s="23">
        <v>0</v>
      </c>
    </row>
    <row r="129" spans="1:19" x14ac:dyDescent="0.25">
      <c r="A129">
        <v>5020</v>
      </c>
      <c r="B129" t="s">
        <v>418</v>
      </c>
      <c r="C129">
        <v>0</v>
      </c>
      <c r="D129" t="s">
        <v>472</v>
      </c>
      <c r="E129" t="s">
        <v>74</v>
      </c>
      <c r="F129">
        <v>5020</v>
      </c>
      <c r="G129">
        <v>5017</v>
      </c>
      <c r="H129">
        <v>0</v>
      </c>
      <c r="I129">
        <v>0</v>
      </c>
      <c r="J129">
        <v>128.96624755859375</v>
      </c>
      <c r="K129">
        <v>8</v>
      </c>
      <c r="L129" t="s">
        <v>481</v>
      </c>
      <c r="M129" t="s">
        <v>483</v>
      </c>
      <c r="N129">
        <v>0.89</v>
      </c>
      <c r="O129">
        <v>5020</v>
      </c>
      <c r="P129">
        <v>0</v>
      </c>
      <c r="Q129" s="23">
        <f>LOG10(Table1489[[#This Row],[IFNa2]])</f>
        <v>-5.0609993355087209E-2</v>
      </c>
      <c r="R129">
        <v>0</v>
      </c>
      <c r="S129" s="23">
        <f>LOG10(Table1489[[#This Row],[Viral Copy '#]])</f>
        <v>2.1104760636553497</v>
      </c>
    </row>
    <row r="130" spans="1:19" x14ac:dyDescent="0.25">
      <c r="A130">
        <v>5020</v>
      </c>
      <c r="B130" t="s">
        <v>418</v>
      </c>
      <c r="C130">
        <v>7</v>
      </c>
      <c r="D130" t="s">
        <v>472</v>
      </c>
      <c r="E130" t="s">
        <v>74</v>
      </c>
      <c r="F130">
        <v>5020</v>
      </c>
      <c r="G130">
        <v>5017</v>
      </c>
      <c r="H130">
        <v>3</v>
      </c>
      <c r="I130">
        <v>3</v>
      </c>
      <c r="J130">
        <v>228.18263244628906</v>
      </c>
      <c r="K130">
        <v>8</v>
      </c>
      <c r="L130" t="s">
        <v>481</v>
      </c>
      <c r="M130" t="s">
        <v>483</v>
      </c>
      <c r="N130">
        <v>0.89</v>
      </c>
      <c r="O130">
        <v>5020</v>
      </c>
      <c r="P130">
        <v>7</v>
      </c>
      <c r="Q130" s="23">
        <f>LOG10(Table1489[[#This Row],[IFNa2]])</f>
        <v>-5.0609993355087209E-2</v>
      </c>
      <c r="R130">
        <v>3</v>
      </c>
      <c r="S130" s="23">
        <f>LOG10(Table1489[[#This Row],[Viral Copy '#]])</f>
        <v>2.3582825860954388</v>
      </c>
    </row>
    <row r="131" spans="1:19" x14ac:dyDescent="0.25">
      <c r="A131">
        <v>5020</v>
      </c>
      <c r="B131" t="s">
        <v>418</v>
      </c>
      <c r="C131">
        <v>10</v>
      </c>
      <c r="D131" t="s">
        <v>472</v>
      </c>
      <c r="E131" t="s">
        <v>74</v>
      </c>
      <c r="F131">
        <v>5020</v>
      </c>
      <c r="G131">
        <v>5017</v>
      </c>
      <c r="H131">
        <v>7</v>
      </c>
      <c r="I131">
        <v>7</v>
      </c>
      <c r="J131">
        <v>2.2908337116241455</v>
      </c>
      <c r="K131">
        <v>8</v>
      </c>
      <c r="L131" t="s">
        <v>481</v>
      </c>
      <c r="M131" t="s">
        <v>483</v>
      </c>
      <c r="N131">
        <v>0.89</v>
      </c>
      <c r="O131">
        <v>5020</v>
      </c>
      <c r="P131">
        <v>10</v>
      </c>
      <c r="Q131" s="23">
        <f>LOG10(Table1489[[#This Row],[IFNa2]])</f>
        <v>-5.0609993355087209E-2</v>
      </c>
      <c r="R131">
        <v>7</v>
      </c>
      <c r="S131" s="23">
        <f>LOG10(Table1489[[#This Row],[Viral Copy '#]])</f>
        <v>0.3599935655119289</v>
      </c>
    </row>
    <row r="132" spans="1:19" x14ac:dyDescent="0.25">
      <c r="A132">
        <v>5020</v>
      </c>
      <c r="B132" t="s">
        <v>418</v>
      </c>
      <c r="C132">
        <v>14</v>
      </c>
      <c r="D132" t="s">
        <v>472</v>
      </c>
      <c r="E132" t="s">
        <v>74</v>
      </c>
      <c r="M132" t="s">
        <v>483</v>
      </c>
      <c r="N132">
        <v>0.89</v>
      </c>
      <c r="O132">
        <v>5020</v>
      </c>
      <c r="P132">
        <v>14</v>
      </c>
      <c r="Q132" s="23">
        <f>LOG10(Table1489[[#This Row],[IFNa2]])</f>
        <v>-5.0609993355087209E-2</v>
      </c>
      <c r="R132">
        <v>10</v>
      </c>
      <c r="S132" s="23">
        <v>0</v>
      </c>
    </row>
    <row r="133" spans="1:19" x14ac:dyDescent="0.25">
      <c r="A133">
        <v>5020</v>
      </c>
      <c r="B133" t="s">
        <v>418</v>
      </c>
      <c r="C133">
        <v>21</v>
      </c>
      <c r="D133" t="s">
        <v>472</v>
      </c>
      <c r="E133" t="s">
        <v>74</v>
      </c>
      <c r="M133" t="s">
        <v>483</v>
      </c>
      <c r="N133">
        <v>0.89</v>
      </c>
      <c r="O133">
        <v>5020</v>
      </c>
      <c r="P133">
        <v>21</v>
      </c>
      <c r="Q133" s="23">
        <f>LOG10(Table1489[[#This Row],[IFNa2]])</f>
        <v>-5.0609993355087209E-2</v>
      </c>
      <c r="R133">
        <v>14</v>
      </c>
      <c r="S133" s="23">
        <v>0</v>
      </c>
    </row>
    <row r="134" spans="1:19" x14ac:dyDescent="0.25">
      <c r="A134">
        <v>5025</v>
      </c>
      <c r="B134" t="s">
        <v>423</v>
      </c>
      <c r="C134">
        <v>0</v>
      </c>
      <c r="D134" t="s">
        <v>472</v>
      </c>
      <c r="E134" t="s">
        <v>74</v>
      </c>
      <c r="F134">
        <v>5025</v>
      </c>
      <c r="G134">
        <v>5021</v>
      </c>
      <c r="H134">
        <v>0</v>
      </c>
      <c r="I134">
        <v>0</v>
      </c>
      <c r="J134" t="s">
        <v>495</v>
      </c>
      <c r="K134">
        <v>33</v>
      </c>
      <c r="L134" t="s">
        <v>481</v>
      </c>
      <c r="M134" t="s">
        <v>483</v>
      </c>
      <c r="N134">
        <v>1.06</v>
      </c>
      <c r="O134">
        <v>5025</v>
      </c>
      <c r="P134">
        <v>0</v>
      </c>
      <c r="Q134" s="23">
        <f>LOG10(Table1489[[#This Row],[IFNa2]])</f>
        <v>2.5305865264770262E-2</v>
      </c>
      <c r="R134">
        <v>0</v>
      </c>
      <c r="S134" s="23">
        <v>0</v>
      </c>
    </row>
    <row r="135" spans="1:19" x14ac:dyDescent="0.25">
      <c r="A135">
        <v>5025</v>
      </c>
      <c r="B135" t="s">
        <v>423</v>
      </c>
      <c r="C135">
        <v>7</v>
      </c>
      <c r="D135" t="s">
        <v>472</v>
      </c>
      <c r="E135" t="s">
        <v>74</v>
      </c>
      <c r="F135">
        <v>5025</v>
      </c>
      <c r="G135">
        <v>5021</v>
      </c>
      <c r="H135">
        <v>7</v>
      </c>
      <c r="I135">
        <v>7</v>
      </c>
      <c r="J135">
        <v>0.42214366793632507</v>
      </c>
      <c r="K135">
        <v>33</v>
      </c>
      <c r="L135" t="s">
        <v>481</v>
      </c>
      <c r="M135" t="s">
        <v>483</v>
      </c>
      <c r="N135">
        <v>1.22</v>
      </c>
      <c r="O135">
        <v>5025</v>
      </c>
      <c r="P135">
        <v>7</v>
      </c>
      <c r="Q135" s="23">
        <f>LOG10(Table1489[[#This Row],[IFNa2]])</f>
        <v>8.6359830674748214E-2</v>
      </c>
      <c r="R135">
        <v>7</v>
      </c>
      <c r="S135" s="23">
        <f>LOG10(Table1489[[#This Row],[Viral Copy '#]])</f>
        <v>-0.37453972066515984</v>
      </c>
    </row>
    <row r="136" spans="1:19" x14ac:dyDescent="0.25">
      <c r="A136">
        <v>5025</v>
      </c>
      <c r="B136" t="s">
        <v>423</v>
      </c>
      <c r="C136">
        <v>32</v>
      </c>
      <c r="D136" t="s">
        <v>472</v>
      </c>
      <c r="E136" t="s">
        <v>74</v>
      </c>
      <c r="F136">
        <v>5025</v>
      </c>
      <c r="G136">
        <v>5021</v>
      </c>
      <c r="H136">
        <v>32</v>
      </c>
      <c r="I136">
        <v>28</v>
      </c>
      <c r="J136">
        <v>33.952083587646484</v>
      </c>
      <c r="K136">
        <v>33</v>
      </c>
      <c r="L136" t="s">
        <v>481</v>
      </c>
      <c r="M136" t="s">
        <v>483</v>
      </c>
      <c r="N136">
        <v>0.89</v>
      </c>
      <c r="O136">
        <v>5025</v>
      </c>
      <c r="P136">
        <v>32</v>
      </c>
      <c r="Q136" s="23">
        <f>LOG10(Table1489[[#This Row],[IFNa2]])</f>
        <v>-5.0609993355087209E-2</v>
      </c>
      <c r="R136">
        <v>32</v>
      </c>
      <c r="S136" s="23">
        <f>LOG10(Table1489[[#This Row],[Viral Copy '#]])</f>
        <v>1.5308664314250915</v>
      </c>
    </row>
    <row r="137" spans="1:19" x14ac:dyDescent="0.25">
      <c r="A137">
        <v>5025</v>
      </c>
      <c r="B137" t="s">
        <v>423</v>
      </c>
      <c r="C137">
        <v>3</v>
      </c>
      <c r="D137" t="s">
        <v>472</v>
      </c>
      <c r="E137" t="s">
        <v>74</v>
      </c>
      <c r="M137" t="s">
        <v>483</v>
      </c>
      <c r="N137">
        <v>0.89</v>
      </c>
      <c r="O137">
        <v>5025</v>
      </c>
      <c r="P137">
        <v>3</v>
      </c>
      <c r="Q137" s="23">
        <f>LOG10(Table1489[[#This Row],[IFNa2]])</f>
        <v>-5.0609993355087209E-2</v>
      </c>
      <c r="S137" s="23" t="e">
        <f>LOG10(Table1489[[#This Row],[Viral Copy '#]])</f>
        <v>#NUM!</v>
      </c>
    </row>
    <row r="138" spans="1:19" x14ac:dyDescent="0.25">
      <c r="A138">
        <v>5025</v>
      </c>
      <c r="B138" t="s">
        <v>423</v>
      </c>
      <c r="C138">
        <v>10</v>
      </c>
      <c r="D138" t="s">
        <v>472</v>
      </c>
      <c r="E138" t="s">
        <v>74</v>
      </c>
      <c r="M138" t="s">
        <v>483</v>
      </c>
      <c r="N138">
        <v>3.86</v>
      </c>
      <c r="O138">
        <v>5025</v>
      </c>
      <c r="P138">
        <v>10</v>
      </c>
      <c r="Q138" s="23">
        <f>LOG10(Table1489[[#This Row],[IFNa2]])</f>
        <v>0.58658730467175491</v>
      </c>
      <c r="S138" s="23" t="e">
        <f>LOG10(Table1489[[#This Row],[Viral Copy '#]])</f>
        <v>#NUM!</v>
      </c>
    </row>
    <row r="139" spans="1:19" x14ac:dyDescent="0.25">
      <c r="A139">
        <v>5025</v>
      </c>
      <c r="B139" t="s">
        <v>423</v>
      </c>
      <c r="C139">
        <v>14</v>
      </c>
      <c r="D139" t="s">
        <v>472</v>
      </c>
      <c r="E139" t="s">
        <v>74</v>
      </c>
      <c r="M139" t="s">
        <v>483</v>
      </c>
      <c r="N139">
        <v>1.3</v>
      </c>
      <c r="O139">
        <v>5025</v>
      </c>
      <c r="P139">
        <v>14</v>
      </c>
      <c r="Q139" s="23">
        <f>LOG10(Table1489[[#This Row],[IFNa2]])</f>
        <v>0.11394335230683679</v>
      </c>
      <c r="S139" s="23" t="e">
        <f>LOG10(Table1489[[#This Row],[Viral Copy '#]])</f>
        <v>#NUM!</v>
      </c>
    </row>
    <row r="140" spans="1:19" x14ac:dyDescent="0.25">
      <c r="A140">
        <v>5028</v>
      </c>
      <c r="B140" t="s">
        <v>425</v>
      </c>
      <c r="C140">
        <v>0</v>
      </c>
      <c r="D140" t="s">
        <v>472</v>
      </c>
      <c r="E140" t="s">
        <v>74</v>
      </c>
      <c r="F140">
        <v>5028</v>
      </c>
      <c r="G140">
        <v>5021</v>
      </c>
      <c r="H140">
        <v>0</v>
      </c>
      <c r="I140">
        <v>0</v>
      </c>
      <c r="J140">
        <v>1.2780086994171143</v>
      </c>
      <c r="K140">
        <v>1</v>
      </c>
      <c r="L140" t="s">
        <v>481</v>
      </c>
      <c r="M140" t="s">
        <v>483</v>
      </c>
      <c r="N140">
        <v>0.9</v>
      </c>
      <c r="O140">
        <v>5028</v>
      </c>
      <c r="P140">
        <v>0</v>
      </c>
      <c r="Q140" s="23">
        <f>LOG10(Table1489[[#This Row],[IFNa2]])</f>
        <v>-4.5757490560675115E-2</v>
      </c>
      <c r="R140">
        <v>0</v>
      </c>
      <c r="S140" s="23">
        <f>LOG10(Table1489[[#This Row],[Viral Copy '#]])</f>
        <v>0.10653381007902428</v>
      </c>
    </row>
    <row r="141" spans="1:19" x14ac:dyDescent="0.25">
      <c r="A141">
        <v>5028</v>
      </c>
      <c r="B141" t="s">
        <v>425</v>
      </c>
      <c r="C141">
        <v>3</v>
      </c>
      <c r="D141" t="s">
        <v>472</v>
      </c>
      <c r="E141" t="s">
        <v>74</v>
      </c>
      <c r="J141">
        <v>0</v>
      </c>
      <c r="M141" t="s">
        <v>483</v>
      </c>
      <c r="N141">
        <v>1.06</v>
      </c>
      <c r="O141">
        <v>5028</v>
      </c>
      <c r="P141">
        <v>3</v>
      </c>
      <c r="Q141" s="23">
        <f>LOG10(Table1489[[#This Row],[IFNa2]])</f>
        <v>2.5305865264770262E-2</v>
      </c>
      <c r="R141">
        <v>3</v>
      </c>
      <c r="S141" s="23">
        <v>0</v>
      </c>
    </row>
    <row r="142" spans="1:19" x14ac:dyDescent="0.25">
      <c r="A142">
        <v>5028</v>
      </c>
      <c r="B142" t="s">
        <v>425</v>
      </c>
      <c r="C142">
        <v>7</v>
      </c>
      <c r="D142" t="s">
        <v>472</v>
      </c>
      <c r="E142" t="s">
        <v>74</v>
      </c>
      <c r="F142" s="16"/>
      <c r="G142" s="14"/>
      <c r="J142">
        <v>0</v>
      </c>
      <c r="M142" t="s">
        <v>483</v>
      </c>
      <c r="N142">
        <v>1.75</v>
      </c>
      <c r="O142">
        <v>5028</v>
      </c>
      <c r="P142">
        <v>7</v>
      </c>
      <c r="Q142" s="23">
        <f>LOG10(Table1489[[#This Row],[IFNa2]])</f>
        <v>0.24303804868629444</v>
      </c>
      <c r="R142">
        <v>7</v>
      </c>
      <c r="S142" s="23">
        <v>0</v>
      </c>
    </row>
    <row r="143" spans="1:19" x14ac:dyDescent="0.25">
      <c r="A143">
        <v>5028</v>
      </c>
      <c r="B143" t="s">
        <v>425</v>
      </c>
      <c r="C143">
        <v>10</v>
      </c>
      <c r="D143" t="s">
        <v>472</v>
      </c>
      <c r="E143" t="s">
        <v>74</v>
      </c>
      <c r="F143" s="16"/>
      <c r="G143" s="14"/>
      <c r="J143">
        <v>0</v>
      </c>
      <c r="M143" t="s">
        <v>483</v>
      </c>
      <c r="N143">
        <v>3.19</v>
      </c>
      <c r="O143">
        <v>5028</v>
      </c>
      <c r="P143">
        <v>10</v>
      </c>
      <c r="Q143" s="23">
        <f>LOG10(Table1489[[#This Row],[IFNa2]])</f>
        <v>0.50379068305718111</v>
      </c>
      <c r="R143">
        <v>10</v>
      </c>
      <c r="S143" s="23">
        <v>0</v>
      </c>
    </row>
    <row r="144" spans="1:19" x14ac:dyDescent="0.25">
      <c r="A144">
        <v>5028</v>
      </c>
      <c r="B144" t="s">
        <v>425</v>
      </c>
      <c r="C144">
        <v>14</v>
      </c>
      <c r="D144" t="s">
        <v>472</v>
      </c>
      <c r="E144" t="s">
        <v>74</v>
      </c>
      <c r="F144" s="16"/>
      <c r="G144" s="14"/>
      <c r="J144">
        <v>0</v>
      </c>
      <c r="M144" t="s">
        <v>483</v>
      </c>
      <c r="N144">
        <v>5.29</v>
      </c>
      <c r="O144">
        <v>5028</v>
      </c>
      <c r="P144">
        <v>14</v>
      </c>
      <c r="Q144" s="23">
        <f>LOG10(Table1489[[#This Row],[IFNa2]])</f>
        <v>0.72345567203518579</v>
      </c>
      <c r="R144">
        <v>14</v>
      </c>
      <c r="S144" s="23">
        <v>0</v>
      </c>
    </row>
    <row r="145" spans="1:19" x14ac:dyDescent="0.25">
      <c r="A145">
        <v>5028</v>
      </c>
      <c r="B145" t="s">
        <v>425</v>
      </c>
      <c r="C145">
        <v>29</v>
      </c>
      <c r="D145" t="s">
        <v>472</v>
      </c>
      <c r="E145" t="s">
        <v>74</v>
      </c>
      <c r="J145">
        <v>0</v>
      </c>
      <c r="M145" t="s">
        <v>483</v>
      </c>
      <c r="N145">
        <v>0.89</v>
      </c>
      <c r="O145">
        <v>5028</v>
      </c>
      <c r="P145">
        <v>29</v>
      </c>
      <c r="Q145" s="23">
        <f>LOG10(Table1489[[#This Row],[IFNa2]])</f>
        <v>-5.0609993355087209E-2</v>
      </c>
      <c r="R145">
        <v>29</v>
      </c>
      <c r="S145" s="23">
        <v>0</v>
      </c>
    </row>
    <row r="146" spans="1:19" x14ac:dyDescent="0.25">
      <c r="A146">
        <v>5040</v>
      </c>
      <c r="B146" t="s">
        <v>432</v>
      </c>
      <c r="C146">
        <v>0</v>
      </c>
      <c r="D146" t="s">
        <v>472</v>
      </c>
      <c r="E146" t="s">
        <v>74</v>
      </c>
      <c r="F146">
        <v>5040</v>
      </c>
      <c r="G146">
        <v>5039</v>
      </c>
      <c r="H146" s="14">
        <v>0</v>
      </c>
      <c r="I146" s="14">
        <v>0</v>
      </c>
      <c r="J146" s="14">
        <v>4.751429557800293</v>
      </c>
      <c r="K146" s="14">
        <v>1</v>
      </c>
      <c r="L146" s="14" t="s">
        <v>481</v>
      </c>
      <c r="M146" t="s">
        <v>483</v>
      </c>
      <c r="N146">
        <v>0.89</v>
      </c>
      <c r="O146">
        <v>5040</v>
      </c>
      <c r="P146">
        <v>0</v>
      </c>
      <c r="Q146" s="23">
        <f>LOG10(Table1489[[#This Row],[IFNa2]])</f>
        <v>-5.0609993355087209E-2</v>
      </c>
      <c r="R146">
        <v>0</v>
      </c>
      <c r="S146" s="23">
        <f>LOG10(Table1489[[#This Row],[Viral Copy '#]])</f>
        <v>0.67682429502649732</v>
      </c>
    </row>
    <row r="147" spans="1:19" x14ac:dyDescent="0.25">
      <c r="A147">
        <v>5040</v>
      </c>
      <c r="B147" t="s">
        <v>432</v>
      </c>
      <c r="C147">
        <v>4</v>
      </c>
      <c r="D147" t="s">
        <v>472</v>
      </c>
      <c r="E147" t="s">
        <v>74</v>
      </c>
      <c r="H147" s="14"/>
      <c r="I147" s="14"/>
      <c r="J147" s="14">
        <v>0</v>
      </c>
      <c r="K147" s="14"/>
      <c r="L147" s="14"/>
      <c r="M147" t="s">
        <v>483</v>
      </c>
      <c r="N147">
        <v>0.89</v>
      </c>
      <c r="O147">
        <v>5040</v>
      </c>
      <c r="P147">
        <v>4</v>
      </c>
      <c r="Q147" s="23">
        <f>LOG10(Table1489[[#This Row],[IFNa2]])</f>
        <v>-5.0609993355087209E-2</v>
      </c>
      <c r="R147">
        <v>4</v>
      </c>
      <c r="S147" s="23">
        <v>0</v>
      </c>
    </row>
    <row r="148" spans="1:19" x14ac:dyDescent="0.25">
      <c r="A148">
        <v>5040</v>
      </c>
      <c r="B148" t="s">
        <v>432</v>
      </c>
      <c r="C148">
        <v>8</v>
      </c>
      <c r="D148" t="s">
        <v>472</v>
      </c>
      <c r="E148" t="s">
        <v>74</v>
      </c>
      <c r="J148">
        <v>0</v>
      </c>
      <c r="M148" t="s">
        <v>483</v>
      </c>
      <c r="N148">
        <v>0.89</v>
      </c>
      <c r="O148">
        <v>5040</v>
      </c>
      <c r="P148">
        <v>8</v>
      </c>
      <c r="Q148" s="23">
        <f>LOG10(Table1489[[#This Row],[IFNa2]])</f>
        <v>-5.0609993355087209E-2</v>
      </c>
      <c r="R148">
        <v>8</v>
      </c>
      <c r="S148" s="23"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4"/>
  <sheetViews>
    <sheetView topLeftCell="A24" zoomScale="110" zoomScaleNormal="110" workbookViewId="0">
      <selection activeCell="A149" sqref="A149:XFD152"/>
    </sheetView>
  </sheetViews>
  <sheetFormatPr defaultColWidth="8.85546875" defaultRowHeight="15" x14ac:dyDescent="0.25"/>
  <cols>
    <col min="1" max="1" width="5.28515625" bestFit="1" customWidth="1"/>
    <col min="2" max="2" width="10.28515625" bestFit="1" customWidth="1"/>
    <col min="3" max="3" width="11.42578125" bestFit="1" customWidth="1"/>
    <col min="4" max="4" width="9.140625" bestFit="1" customWidth="1"/>
    <col min="5" max="5" width="13.7109375" bestFit="1" customWidth="1"/>
    <col min="6" max="6" width="6.28515625" bestFit="1" customWidth="1"/>
    <col min="7" max="7" width="14" bestFit="1" customWidth="1"/>
    <col min="8" max="8" width="12" bestFit="1" customWidth="1"/>
    <col min="9" max="9" width="13.28515625" bestFit="1" customWidth="1"/>
    <col min="10" max="10" width="12.85546875" bestFit="1" customWidth="1"/>
    <col min="11" max="11" width="27.28515625" bestFit="1" customWidth="1"/>
    <col min="12" max="12" width="27.140625" bestFit="1" customWidth="1"/>
    <col min="13" max="13" width="28.42578125" bestFit="1" customWidth="1"/>
    <col min="14" max="14" width="8.28515625" customWidth="1"/>
  </cols>
  <sheetData>
    <row r="1" spans="1:19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</v>
      </c>
      <c r="O1" t="s">
        <v>499</v>
      </c>
      <c r="P1" t="s">
        <v>500</v>
      </c>
      <c r="Q1" t="s">
        <v>498</v>
      </c>
      <c r="R1" t="s">
        <v>501</v>
      </c>
      <c r="S1" t="s">
        <v>502</v>
      </c>
    </row>
    <row r="2" spans="1:19" x14ac:dyDescent="0.25">
      <c r="A2">
        <v>1001</v>
      </c>
      <c r="B2" s="1" t="s">
        <v>104</v>
      </c>
      <c r="C2" s="2">
        <v>0</v>
      </c>
      <c r="D2" s="2" t="s">
        <v>468</v>
      </c>
      <c r="E2" s="1" t="s">
        <v>74</v>
      </c>
      <c r="F2">
        <v>1001</v>
      </c>
      <c r="H2">
        <v>0</v>
      </c>
      <c r="I2">
        <v>0</v>
      </c>
      <c r="J2">
        <v>920.68422444661462</v>
      </c>
      <c r="K2">
        <v>4</v>
      </c>
      <c r="L2" t="s">
        <v>481</v>
      </c>
      <c r="M2" t="s">
        <v>482</v>
      </c>
      <c r="N2" s="2">
        <v>35.33</v>
      </c>
      <c r="O2">
        <v>1001</v>
      </c>
      <c r="P2" s="2">
        <v>0</v>
      </c>
      <c r="Q2" s="23">
        <f>LOG10(Table148910[[#This Row],[IFNa2]])</f>
        <v>1.5481436374348454</v>
      </c>
      <c r="R2">
        <v>0</v>
      </c>
      <c r="S2" s="23">
        <f>LOG10(Table148910[[#This Row],[Viral Copy '#]])</f>
        <v>2.9641107017541999</v>
      </c>
    </row>
    <row r="3" spans="1:19" x14ac:dyDescent="0.25">
      <c r="A3">
        <v>1001</v>
      </c>
      <c r="B3" s="1" t="s">
        <v>104</v>
      </c>
      <c r="C3" s="2">
        <v>3</v>
      </c>
      <c r="D3" s="2" t="s">
        <v>468</v>
      </c>
      <c r="E3" s="1" t="s">
        <v>74</v>
      </c>
      <c r="F3">
        <v>1001</v>
      </c>
      <c r="H3">
        <v>3</v>
      </c>
      <c r="I3">
        <v>3</v>
      </c>
      <c r="J3">
        <v>41.709651947021484</v>
      </c>
      <c r="K3">
        <v>4</v>
      </c>
      <c r="L3" t="s">
        <v>481</v>
      </c>
      <c r="M3" t="s">
        <v>482</v>
      </c>
      <c r="N3" s="2">
        <v>10.27</v>
      </c>
      <c r="O3">
        <v>1001</v>
      </c>
      <c r="P3" s="2">
        <v>3</v>
      </c>
      <c r="Q3" s="23">
        <f>LOG10(Table148910[[#This Row],[IFNa2]])</f>
        <v>1.0115704435972781</v>
      </c>
      <c r="R3">
        <v>3</v>
      </c>
      <c r="S3" s="23">
        <f>LOG10(Table148910[[#This Row],[Viral Copy '#]])</f>
        <v>1.6202365658199704</v>
      </c>
    </row>
    <row r="4" spans="1:19" x14ac:dyDescent="0.25">
      <c r="A4">
        <v>1001</v>
      </c>
      <c r="B4" s="1" t="s">
        <v>104</v>
      </c>
      <c r="C4" s="2">
        <v>7</v>
      </c>
      <c r="D4" s="2" t="s">
        <v>468</v>
      </c>
      <c r="E4" s="1" t="s">
        <v>74</v>
      </c>
      <c r="J4">
        <v>0</v>
      </c>
      <c r="M4" t="s">
        <v>482</v>
      </c>
      <c r="N4" s="2">
        <v>8.66</v>
      </c>
      <c r="O4">
        <v>1001</v>
      </c>
      <c r="P4" s="2">
        <v>7</v>
      </c>
      <c r="Q4" s="23">
        <f>LOG10(Table148910[[#This Row],[IFNa2]])</f>
        <v>0.9375178920173467</v>
      </c>
      <c r="R4" s="2">
        <v>7</v>
      </c>
      <c r="S4" s="23">
        <v>0</v>
      </c>
    </row>
    <row r="5" spans="1:19" x14ac:dyDescent="0.25">
      <c r="A5">
        <v>1001</v>
      </c>
      <c r="B5" s="1" t="s">
        <v>104</v>
      </c>
      <c r="C5" s="2">
        <v>9</v>
      </c>
      <c r="D5" s="2" t="s">
        <v>468</v>
      </c>
      <c r="E5" s="1" t="s">
        <v>74</v>
      </c>
      <c r="F5" s="3"/>
      <c r="G5" s="3"/>
      <c r="H5" s="3"/>
      <c r="I5" s="3"/>
      <c r="J5" s="3">
        <v>0</v>
      </c>
      <c r="K5" s="3"/>
      <c r="L5" s="2"/>
      <c r="M5" t="s">
        <v>482</v>
      </c>
      <c r="N5" s="3">
        <v>5</v>
      </c>
      <c r="O5">
        <v>1001</v>
      </c>
      <c r="P5" s="2">
        <v>9</v>
      </c>
      <c r="Q5" s="23">
        <f>LOG10(Table148910[[#This Row],[IFNa2]])</f>
        <v>0.69897000433601886</v>
      </c>
      <c r="R5" s="2">
        <v>9</v>
      </c>
      <c r="S5" s="23">
        <v>0</v>
      </c>
    </row>
    <row r="6" spans="1:19" x14ac:dyDescent="0.25">
      <c r="A6">
        <v>1001</v>
      </c>
      <c r="B6" s="1" t="s">
        <v>104</v>
      </c>
      <c r="C6" s="2">
        <v>28</v>
      </c>
      <c r="D6" s="2" t="s">
        <v>468</v>
      </c>
      <c r="E6" s="1" t="s">
        <v>74</v>
      </c>
      <c r="F6" s="2"/>
      <c r="G6" s="2"/>
      <c r="H6" s="1"/>
      <c r="I6" s="2"/>
      <c r="J6" s="2">
        <v>0</v>
      </c>
      <c r="K6" s="2"/>
      <c r="L6" s="2"/>
      <c r="M6" t="s">
        <v>482</v>
      </c>
      <c r="N6" s="2">
        <v>8.0399999999999991</v>
      </c>
      <c r="O6">
        <v>1001</v>
      </c>
      <c r="P6" s="2">
        <v>28</v>
      </c>
      <c r="Q6" s="23">
        <f>LOG10(Table148910[[#This Row],[IFNa2]])</f>
        <v>0.90525604874845123</v>
      </c>
      <c r="R6" s="2">
        <v>28</v>
      </c>
      <c r="S6" s="23">
        <v>0</v>
      </c>
    </row>
    <row r="7" spans="1:19" x14ac:dyDescent="0.25">
      <c r="A7">
        <v>1004</v>
      </c>
      <c r="B7" s="1" t="s">
        <v>107</v>
      </c>
      <c r="C7" s="2">
        <v>0</v>
      </c>
      <c r="D7" s="2" t="s">
        <v>468</v>
      </c>
      <c r="E7" s="1" t="s">
        <v>74</v>
      </c>
      <c r="F7">
        <v>1004</v>
      </c>
      <c r="H7">
        <v>0</v>
      </c>
      <c r="I7">
        <v>0</v>
      </c>
      <c r="J7">
        <v>6806.8349609375</v>
      </c>
      <c r="K7">
        <v>1</v>
      </c>
      <c r="L7" t="s">
        <v>481</v>
      </c>
      <c r="M7" t="s">
        <v>482</v>
      </c>
      <c r="N7" s="2">
        <v>22.69</v>
      </c>
      <c r="O7">
        <v>1004</v>
      </c>
      <c r="P7" s="2">
        <v>0</v>
      </c>
      <c r="Q7" s="23">
        <f>LOG10(Table148910[[#This Row],[IFNa2]])</f>
        <v>1.355834495884936</v>
      </c>
      <c r="R7">
        <v>0</v>
      </c>
      <c r="S7" s="23">
        <f>LOG10(Table148910[[#This Row],[Viral Copy '#]])</f>
        <v>3.8329452207936594</v>
      </c>
    </row>
    <row r="8" spans="1:19" x14ac:dyDescent="0.25">
      <c r="A8">
        <v>1004</v>
      </c>
      <c r="B8" s="1" t="s">
        <v>107</v>
      </c>
      <c r="C8" s="2">
        <v>2</v>
      </c>
      <c r="D8" s="2" t="s">
        <v>468</v>
      </c>
      <c r="E8" s="1" t="s">
        <v>74</v>
      </c>
      <c r="F8" s="2"/>
      <c r="G8" s="2"/>
      <c r="H8" s="2"/>
      <c r="I8" s="2"/>
      <c r="J8" s="2">
        <v>0</v>
      </c>
      <c r="K8" s="2"/>
      <c r="L8" s="2"/>
      <c r="M8" t="s">
        <v>482</v>
      </c>
      <c r="N8" s="2">
        <v>9.0299999999999994</v>
      </c>
      <c r="O8">
        <v>1004</v>
      </c>
      <c r="P8" s="2">
        <v>2</v>
      </c>
      <c r="Q8" s="23">
        <f>LOG10(Table148910[[#This Row],[IFNa2]])</f>
        <v>0.95568775031350572</v>
      </c>
      <c r="R8" s="2">
        <v>2</v>
      </c>
      <c r="S8" s="23">
        <v>0</v>
      </c>
    </row>
    <row r="9" spans="1:19" x14ac:dyDescent="0.25">
      <c r="A9">
        <v>1026</v>
      </c>
      <c r="B9" s="1" t="s">
        <v>129</v>
      </c>
      <c r="C9" s="2">
        <v>0</v>
      </c>
      <c r="D9" s="2" t="s">
        <v>468</v>
      </c>
      <c r="E9" s="1" t="s">
        <v>74</v>
      </c>
      <c r="F9">
        <v>1026</v>
      </c>
      <c r="H9">
        <v>0</v>
      </c>
      <c r="I9">
        <v>0</v>
      </c>
      <c r="J9">
        <v>141.86966451009116</v>
      </c>
      <c r="K9">
        <v>1</v>
      </c>
      <c r="L9" t="s">
        <v>481</v>
      </c>
      <c r="M9" s="1" t="s">
        <v>482</v>
      </c>
      <c r="N9" s="1">
        <v>2.16</v>
      </c>
      <c r="O9">
        <v>1026</v>
      </c>
      <c r="P9" s="2">
        <v>0</v>
      </c>
      <c r="Q9" s="23">
        <f>LOG10(Table148910[[#This Row],[IFNa2]])</f>
        <v>0.3344537511509309</v>
      </c>
      <c r="R9">
        <v>0</v>
      </c>
      <c r="S9" s="23">
        <f>LOG10(Table148910[[#This Row],[Viral Copy '#]])</f>
        <v>2.1518895417273463</v>
      </c>
    </row>
    <row r="10" spans="1:19" x14ac:dyDescent="0.25">
      <c r="A10">
        <v>1026</v>
      </c>
      <c r="B10" s="1" t="s">
        <v>129</v>
      </c>
      <c r="C10" s="2">
        <v>4</v>
      </c>
      <c r="D10" s="2" t="s">
        <v>468</v>
      </c>
      <c r="E10" s="1" t="s">
        <v>74</v>
      </c>
      <c r="F10" s="2"/>
      <c r="G10" s="1"/>
      <c r="H10" s="1"/>
      <c r="I10" s="1"/>
      <c r="J10" s="1">
        <v>0</v>
      </c>
      <c r="K10" s="1"/>
      <c r="L10" s="1"/>
      <c r="M10" s="1" t="s">
        <v>482</v>
      </c>
      <c r="N10" s="2">
        <v>2.4</v>
      </c>
      <c r="O10">
        <v>1026</v>
      </c>
      <c r="P10" s="2">
        <v>4</v>
      </c>
      <c r="Q10" s="23">
        <f>LOG10(Table148910[[#This Row],[IFNa2]])</f>
        <v>0.38021124171160603</v>
      </c>
      <c r="R10" s="2">
        <v>4</v>
      </c>
      <c r="S10" s="23">
        <v>0</v>
      </c>
    </row>
    <row r="11" spans="1:19" x14ac:dyDescent="0.25">
      <c r="A11">
        <v>1026</v>
      </c>
      <c r="B11" s="1" t="s">
        <v>129</v>
      </c>
      <c r="C11" s="2">
        <v>8</v>
      </c>
      <c r="D11" s="2" t="s">
        <v>468</v>
      </c>
      <c r="E11" s="1" t="s">
        <v>74</v>
      </c>
      <c r="F11" s="1"/>
      <c r="G11" s="1"/>
      <c r="H11" s="1"/>
      <c r="I11" s="1"/>
      <c r="J11" s="1">
        <v>0</v>
      </c>
      <c r="K11" s="1"/>
      <c r="L11" s="1"/>
      <c r="M11" s="1" t="s">
        <v>482</v>
      </c>
      <c r="N11" s="1">
        <v>2.16</v>
      </c>
      <c r="O11">
        <v>1026</v>
      </c>
      <c r="P11" s="2">
        <v>8</v>
      </c>
      <c r="Q11" s="23">
        <f>LOG10(Table148910[[#This Row],[IFNa2]])</f>
        <v>0.3344537511509309</v>
      </c>
      <c r="R11" s="2">
        <v>8</v>
      </c>
      <c r="S11" s="23">
        <v>0</v>
      </c>
    </row>
    <row r="12" spans="1:19" x14ac:dyDescent="0.25">
      <c r="A12">
        <v>1026</v>
      </c>
      <c r="B12" s="1" t="s">
        <v>129</v>
      </c>
      <c r="C12" s="2">
        <v>11</v>
      </c>
      <c r="D12" s="2" t="s">
        <v>468</v>
      </c>
      <c r="E12" s="1" t="s">
        <v>74</v>
      </c>
      <c r="F12" s="2"/>
      <c r="G12" s="1"/>
      <c r="H12" s="1"/>
      <c r="I12" s="1"/>
      <c r="J12" s="1">
        <v>0</v>
      </c>
      <c r="K12" s="1"/>
      <c r="L12" s="1"/>
      <c r="M12" s="1" t="s">
        <v>482</v>
      </c>
      <c r="N12" s="1">
        <v>2.16</v>
      </c>
      <c r="O12">
        <v>1026</v>
      </c>
      <c r="P12" s="2">
        <v>11</v>
      </c>
      <c r="Q12" s="23">
        <f>LOG10(Table148910[[#This Row],[IFNa2]])</f>
        <v>0.3344537511509309</v>
      </c>
      <c r="R12" s="2">
        <v>11</v>
      </c>
      <c r="S12" s="23">
        <v>0</v>
      </c>
    </row>
    <row r="13" spans="1:19" x14ac:dyDescent="0.25">
      <c r="A13">
        <v>1026</v>
      </c>
      <c r="B13" s="1" t="s">
        <v>129</v>
      </c>
      <c r="C13" s="2">
        <v>27</v>
      </c>
      <c r="D13" s="2" t="s">
        <v>468</v>
      </c>
      <c r="E13" s="1" t="s">
        <v>74</v>
      </c>
      <c r="F13" s="2"/>
      <c r="G13" s="1"/>
      <c r="H13" s="1"/>
      <c r="I13" s="1"/>
      <c r="J13" s="1">
        <v>0</v>
      </c>
      <c r="K13" s="1"/>
      <c r="L13" s="1"/>
      <c r="M13" s="1" t="s">
        <v>482</v>
      </c>
      <c r="N13" s="1">
        <v>2.16</v>
      </c>
      <c r="O13">
        <v>1026</v>
      </c>
      <c r="P13" s="2">
        <v>27</v>
      </c>
      <c r="Q13" s="23">
        <f>LOG10(Table148910[[#This Row],[IFNa2]])</f>
        <v>0.3344537511509309</v>
      </c>
      <c r="R13" s="2">
        <v>27</v>
      </c>
      <c r="S13" s="23">
        <v>0</v>
      </c>
    </row>
    <row r="14" spans="1:19" x14ac:dyDescent="0.25">
      <c r="A14">
        <v>1035</v>
      </c>
      <c r="B14" s="1" t="s">
        <v>139</v>
      </c>
      <c r="C14" s="2">
        <v>0</v>
      </c>
      <c r="D14" s="2" t="s">
        <v>468</v>
      </c>
      <c r="E14" s="1" t="s">
        <v>74</v>
      </c>
      <c r="F14">
        <v>1035</v>
      </c>
      <c r="H14">
        <v>0</v>
      </c>
      <c r="I14">
        <v>0</v>
      </c>
      <c r="J14">
        <v>86.890986124674484</v>
      </c>
      <c r="K14">
        <v>1</v>
      </c>
      <c r="L14" t="s">
        <v>481</v>
      </c>
      <c r="M14" t="s">
        <v>482</v>
      </c>
      <c r="N14" s="2">
        <v>5.86</v>
      </c>
      <c r="O14">
        <v>1035</v>
      </c>
      <c r="P14" s="2">
        <v>0</v>
      </c>
      <c r="Q14" s="23">
        <f>LOG10(Table148910[[#This Row],[IFNa2]])</f>
        <v>0.7678976160180907</v>
      </c>
      <c r="R14">
        <v>0</v>
      </c>
      <c r="S14" s="23">
        <f>LOG10(Table148910[[#This Row],[Viral Copy '#]])</f>
        <v>1.9389747260533008</v>
      </c>
    </row>
    <row r="15" spans="1:19" x14ac:dyDescent="0.25">
      <c r="A15">
        <v>1035</v>
      </c>
      <c r="B15" s="1" t="s">
        <v>139</v>
      </c>
      <c r="C15" s="2">
        <v>24</v>
      </c>
      <c r="D15" s="2" t="s">
        <v>468</v>
      </c>
      <c r="E15" s="1" t="s">
        <v>74</v>
      </c>
      <c r="F15" s="2"/>
      <c r="G15" s="1"/>
      <c r="H15" s="1"/>
      <c r="I15" s="1"/>
      <c r="J15" s="2">
        <v>0</v>
      </c>
      <c r="K15" s="2"/>
      <c r="L15" s="1"/>
      <c r="M15" t="s">
        <v>482</v>
      </c>
      <c r="N15" s="2">
        <v>2.2000000000000002</v>
      </c>
      <c r="O15">
        <v>1035</v>
      </c>
      <c r="P15" s="2">
        <v>24</v>
      </c>
      <c r="Q15" s="23">
        <f>LOG10(Table148910[[#This Row],[IFNa2]])</f>
        <v>0.34242268082220628</v>
      </c>
      <c r="R15" s="1">
        <v>24</v>
      </c>
      <c r="S15" s="23">
        <v>0</v>
      </c>
    </row>
    <row r="16" spans="1:19" x14ac:dyDescent="0.25">
      <c r="A16">
        <v>1040</v>
      </c>
      <c r="B16" s="1" t="s">
        <v>143</v>
      </c>
      <c r="C16" s="2">
        <v>0</v>
      </c>
      <c r="D16" s="2" t="s">
        <v>468</v>
      </c>
      <c r="E16" s="1" t="s">
        <v>74</v>
      </c>
      <c r="F16">
        <v>1040</v>
      </c>
      <c r="H16">
        <v>0</v>
      </c>
      <c r="I16">
        <v>0</v>
      </c>
      <c r="J16">
        <v>199.75528462727866</v>
      </c>
      <c r="K16">
        <v>1</v>
      </c>
      <c r="L16" t="s">
        <v>481</v>
      </c>
      <c r="M16" t="s">
        <v>482</v>
      </c>
      <c r="N16" s="3"/>
      <c r="O16">
        <v>1040</v>
      </c>
      <c r="P16" s="2">
        <v>0</v>
      </c>
      <c r="Q16" s="23"/>
      <c r="R16">
        <v>0</v>
      </c>
      <c r="S16" s="23">
        <f>LOG10(Table148910[[#This Row],[Viral Copy '#]])</f>
        <v>2.3004982776186047</v>
      </c>
    </row>
    <row r="17" spans="1:19" x14ac:dyDescent="0.25">
      <c r="A17">
        <v>1040</v>
      </c>
      <c r="B17" s="1" t="s">
        <v>143</v>
      </c>
      <c r="C17" s="2">
        <v>4</v>
      </c>
      <c r="D17" s="2" t="s">
        <v>468</v>
      </c>
      <c r="E17" s="1" t="s">
        <v>74</v>
      </c>
      <c r="F17" s="2"/>
      <c r="G17" s="2"/>
      <c r="H17" s="2"/>
      <c r="I17" s="2"/>
      <c r="J17" s="2">
        <v>0</v>
      </c>
      <c r="K17" s="2"/>
      <c r="L17" s="2"/>
      <c r="M17" t="s">
        <v>482</v>
      </c>
      <c r="N17" s="2">
        <v>34.4</v>
      </c>
      <c r="O17">
        <v>1040</v>
      </c>
      <c r="P17" s="2">
        <v>4</v>
      </c>
      <c r="Q17" s="23">
        <f>LOG10(Table148910[[#This Row],[IFNa2]])</f>
        <v>1.5365584425715302</v>
      </c>
      <c r="R17" s="2">
        <v>4</v>
      </c>
      <c r="S17" s="23">
        <v>0</v>
      </c>
    </row>
    <row r="18" spans="1:19" x14ac:dyDescent="0.25">
      <c r="A18">
        <v>1040</v>
      </c>
      <c r="B18" s="1" t="s">
        <v>143</v>
      </c>
      <c r="C18" s="2">
        <v>7</v>
      </c>
      <c r="D18" s="2" t="s">
        <v>468</v>
      </c>
      <c r="E18" s="1" t="s">
        <v>74</v>
      </c>
      <c r="F18" s="2"/>
      <c r="G18" s="2"/>
      <c r="H18" s="2"/>
      <c r="I18" s="2"/>
      <c r="J18" s="2">
        <v>0</v>
      </c>
      <c r="K18" s="2"/>
      <c r="L18" s="2"/>
      <c r="M18" t="s">
        <v>482</v>
      </c>
      <c r="N18" s="2">
        <v>13.02</v>
      </c>
      <c r="O18">
        <v>1040</v>
      </c>
      <c r="P18" s="2">
        <v>7</v>
      </c>
      <c r="Q18" s="23">
        <f>LOG10(Table148910[[#This Row],[IFNa2]])</f>
        <v>1.1146109842321732</v>
      </c>
      <c r="R18" s="2">
        <v>7</v>
      </c>
      <c r="S18" s="23">
        <v>0</v>
      </c>
    </row>
    <row r="19" spans="1:19" x14ac:dyDescent="0.25">
      <c r="A19">
        <v>1040</v>
      </c>
      <c r="B19" s="1" t="s">
        <v>143</v>
      </c>
      <c r="C19" s="2">
        <v>12</v>
      </c>
      <c r="D19" s="2" t="s">
        <v>468</v>
      </c>
      <c r="E19" s="1" t="s">
        <v>74</v>
      </c>
      <c r="F19" s="2"/>
      <c r="G19" s="2"/>
      <c r="H19" s="2"/>
      <c r="I19" s="2"/>
      <c r="J19" s="2">
        <v>0</v>
      </c>
      <c r="K19" s="3"/>
      <c r="L19" s="2"/>
      <c r="M19" t="s">
        <v>482</v>
      </c>
      <c r="N19" s="2">
        <v>12.52</v>
      </c>
      <c r="O19">
        <v>1040</v>
      </c>
      <c r="P19" s="2">
        <v>12</v>
      </c>
      <c r="Q19" s="23">
        <f>LOG10(Table148910[[#This Row],[IFNa2]])</f>
        <v>1.0976043288744108</v>
      </c>
      <c r="R19" s="2">
        <v>12</v>
      </c>
      <c r="S19" s="23">
        <v>0</v>
      </c>
    </row>
    <row r="20" spans="1:19" x14ac:dyDescent="0.25">
      <c r="A20">
        <v>1040</v>
      </c>
      <c r="B20" s="1" t="s">
        <v>143</v>
      </c>
      <c r="C20" s="2">
        <v>29</v>
      </c>
      <c r="D20" s="2" t="s">
        <v>468</v>
      </c>
      <c r="E20" s="1" t="s">
        <v>74</v>
      </c>
      <c r="F20" s="2"/>
      <c r="G20" s="1"/>
      <c r="H20" s="2"/>
      <c r="I20" s="2"/>
      <c r="J20" s="2">
        <v>0</v>
      </c>
      <c r="K20" s="2"/>
      <c r="L20" s="2"/>
      <c r="M20" t="s">
        <v>482</v>
      </c>
      <c r="N20" s="2">
        <v>5.86</v>
      </c>
      <c r="O20">
        <v>1040</v>
      </c>
      <c r="P20" s="2">
        <v>29</v>
      </c>
      <c r="Q20" s="23">
        <f>LOG10(Table148910[[#This Row],[IFNa2]])</f>
        <v>0.7678976160180907</v>
      </c>
      <c r="R20" s="2">
        <v>29</v>
      </c>
      <c r="S20" s="23">
        <v>0</v>
      </c>
    </row>
    <row r="21" spans="1:19" x14ac:dyDescent="0.25">
      <c r="A21">
        <v>1042</v>
      </c>
      <c r="B21" s="1" t="s">
        <v>145</v>
      </c>
      <c r="C21" s="2">
        <v>0</v>
      </c>
      <c r="D21" s="2" t="s">
        <v>468</v>
      </c>
      <c r="E21" s="1" t="s">
        <v>74</v>
      </c>
      <c r="F21">
        <v>1042</v>
      </c>
      <c r="H21">
        <v>0</v>
      </c>
      <c r="I21">
        <v>0</v>
      </c>
      <c r="J21">
        <v>76.287553787231445</v>
      </c>
      <c r="K21">
        <v>3</v>
      </c>
      <c r="L21" t="s">
        <v>481</v>
      </c>
      <c r="M21" t="s">
        <v>482</v>
      </c>
      <c r="N21" s="3">
        <v>38.28</v>
      </c>
      <c r="O21">
        <v>1042</v>
      </c>
      <c r="P21" s="2">
        <v>0</v>
      </c>
      <c r="Q21" s="23">
        <f>LOG10(Table148910[[#This Row],[IFNa2]])</f>
        <v>1.5829719291048059</v>
      </c>
      <c r="R21">
        <v>0</v>
      </c>
      <c r="S21" s="23">
        <f>LOG10(Table148910[[#This Row],[Viral Copy '#]])</f>
        <v>1.8824536891680193</v>
      </c>
    </row>
    <row r="22" spans="1:19" x14ac:dyDescent="0.25">
      <c r="A22">
        <v>1042</v>
      </c>
      <c r="B22" s="1" t="s">
        <v>145</v>
      </c>
      <c r="C22" s="2">
        <v>2</v>
      </c>
      <c r="D22" s="2" t="s">
        <v>468</v>
      </c>
      <c r="E22" s="1" t="s">
        <v>74</v>
      </c>
      <c r="F22">
        <v>1042</v>
      </c>
      <c r="H22">
        <v>2</v>
      </c>
      <c r="I22">
        <v>3</v>
      </c>
      <c r="J22">
        <v>32.89539909362793</v>
      </c>
      <c r="K22">
        <v>3</v>
      </c>
      <c r="L22" t="s">
        <v>481</v>
      </c>
      <c r="M22" t="s">
        <v>482</v>
      </c>
      <c r="N22" s="2">
        <v>30.52</v>
      </c>
      <c r="O22">
        <v>1042</v>
      </c>
      <c r="P22" s="2">
        <v>2</v>
      </c>
      <c r="Q22" s="23">
        <f>LOG10(Table148910[[#This Row],[IFNa2]])</f>
        <v>1.4845845292828428</v>
      </c>
      <c r="R22">
        <v>2</v>
      </c>
      <c r="S22" s="23">
        <f>LOG10(Table148910[[#This Row],[Viral Copy '#]])</f>
        <v>1.5171351597135649</v>
      </c>
    </row>
    <row r="23" spans="1:19" x14ac:dyDescent="0.25">
      <c r="A23">
        <v>1042</v>
      </c>
      <c r="B23" s="1" t="s">
        <v>145</v>
      </c>
      <c r="C23" s="2">
        <v>7</v>
      </c>
      <c r="D23" s="2" t="s">
        <v>468</v>
      </c>
      <c r="E23" s="1" t="s">
        <v>74</v>
      </c>
      <c r="F23" s="2"/>
      <c r="G23" s="2"/>
      <c r="H23" s="2"/>
      <c r="I23" s="2"/>
      <c r="J23" s="2">
        <v>0</v>
      </c>
      <c r="K23" s="2"/>
      <c r="L23" s="2"/>
      <c r="M23" t="s">
        <v>482</v>
      </c>
      <c r="N23" s="2">
        <v>5.63</v>
      </c>
      <c r="O23">
        <v>1042</v>
      </c>
      <c r="P23" s="2">
        <v>7</v>
      </c>
      <c r="Q23" s="23">
        <f>LOG10(Table148910[[#This Row],[IFNa2]])</f>
        <v>0.75050839485134624</v>
      </c>
      <c r="R23" s="2">
        <v>7</v>
      </c>
      <c r="S23" s="23">
        <v>0</v>
      </c>
    </row>
    <row r="24" spans="1:19" x14ac:dyDescent="0.25">
      <c r="A24">
        <v>1042</v>
      </c>
      <c r="B24" s="1" t="s">
        <v>145</v>
      </c>
      <c r="C24" s="2">
        <v>9</v>
      </c>
      <c r="D24" s="2" t="s">
        <v>468</v>
      </c>
      <c r="E24" s="1" t="s">
        <v>74</v>
      </c>
      <c r="F24" s="3"/>
      <c r="G24" s="3"/>
      <c r="H24" s="3"/>
      <c r="I24" s="3"/>
      <c r="J24" s="3">
        <v>0</v>
      </c>
      <c r="K24" s="3"/>
      <c r="L24" s="2"/>
      <c r="M24" t="s">
        <v>482</v>
      </c>
      <c r="N24" s="4">
        <v>2.06</v>
      </c>
      <c r="O24">
        <v>1042</v>
      </c>
      <c r="P24" s="2">
        <v>9</v>
      </c>
      <c r="Q24" s="23">
        <f>LOG10(Table148910[[#This Row],[IFNa2]])</f>
        <v>0.31386722036915343</v>
      </c>
      <c r="R24" s="2">
        <v>9</v>
      </c>
      <c r="S24" s="23">
        <v>0</v>
      </c>
    </row>
    <row r="25" spans="1:19" x14ac:dyDescent="0.25">
      <c r="A25">
        <v>1042</v>
      </c>
      <c r="B25" s="1" t="s">
        <v>145</v>
      </c>
      <c r="C25" s="2">
        <v>30</v>
      </c>
      <c r="D25" s="2" t="s">
        <v>468</v>
      </c>
      <c r="E25" s="1" t="s">
        <v>74</v>
      </c>
      <c r="F25" s="2"/>
      <c r="G25" s="1"/>
      <c r="H25" s="2"/>
      <c r="I25" s="2"/>
      <c r="J25" s="2">
        <v>0</v>
      </c>
      <c r="K25" s="2"/>
      <c r="L25" s="2"/>
      <c r="M25" t="s">
        <v>482</v>
      </c>
      <c r="N25" s="2">
        <v>7.8</v>
      </c>
      <c r="O25">
        <v>1042</v>
      </c>
      <c r="P25" s="2">
        <v>30</v>
      </c>
      <c r="Q25" s="23">
        <f>LOG10(Table148910[[#This Row],[IFNa2]])</f>
        <v>0.89209460269048035</v>
      </c>
      <c r="R25" s="2">
        <v>30</v>
      </c>
      <c r="S25" s="23">
        <v>0</v>
      </c>
    </row>
    <row r="26" spans="1:19" x14ac:dyDescent="0.25">
      <c r="A26">
        <v>1052</v>
      </c>
      <c r="B26" s="1" t="s">
        <v>155</v>
      </c>
      <c r="C26" s="2">
        <v>0</v>
      </c>
      <c r="D26" s="2" t="s">
        <v>468</v>
      </c>
      <c r="E26" s="1" t="s">
        <v>74</v>
      </c>
      <c r="F26">
        <v>1052</v>
      </c>
      <c r="H26">
        <v>0</v>
      </c>
      <c r="I26">
        <v>0</v>
      </c>
      <c r="J26">
        <v>1096.4041341145833</v>
      </c>
      <c r="K26">
        <v>6</v>
      </c>
      <c r="L26" t="s">
        <v>481</v>
      </c>
      <c r="M26" t="s">
        <v>482</v>
      </c>
      <c r="N26" s="2">
        <v>110.44</v>
      </c>
      <c r="O26">
        <v>1052</v>
      </c>
      <c r="P26" s="2">
        <v>0</v>
      </c>
      <c r="Q26" s="23">
        <f>LOG10(Table148910[[#This Row],[IFNa2]])</f>
        <v>2.0431263979672254</v>
      </c>
      <c r="R26">
        <v>0</v>
      </c>
      <c r="S26" s="23">
        <f>LOG10(Table148910[[#This Row],[Viral Copy '#]])</f>
        <v>3.0399706644265323</v>
      </c>
    </row>
    <row r="27" spans="1:19" x14ac:dyDescent="0.25">
      <c r="A27">
        <v>1052</v>
      </c>
      <c r="B27" s="1" t="s">
        <v>155</v>
      </c>
      <c r="C27" s="2">
        <v>5</v>
      </c>
      <c r="D27" s="2" t="s">
        <v>468</v>
      </c>
      <c r="E27" s="1" t="s">
        <v>74</v>
      </c>
      <c r="F27">
        <v>1052</v>
      </c>
      <c r="H27">
        <v>5</v>
      </c>
      <c r="I27">
        <v>7</v>
      </c>
      <c r="J27">
        <v>26.478551228841145</v>
      </c>
      <c r="K27">
        <v>6</v>
      </c>
      <c r="L27" t="s">
        <v>481</v>
      </c>
      <c r="M27" t="s">
        <v>482</v>
      </c>
      <c r="N27" s="2">
        <v>76.010000000000005</v>
      </c>
      <c r="O27">
        <v>1052</v>
      </c>
      <c r="P27" s="2">
        <v>5</v>
      </c>
      <c r="Q27" s="23">
        <f>LOG10(Table148910[[#This Row],[IFNa2]])</f>
        <v>1.8808707325324234</v>
      </c>
      <c r="R27">
        <v>5</v>
      </c>
      <c r="S27" s="23">
        <f>LOG10(Table148910[[#This Row],[Viral Copy '#]])</f>
        <v>1.4228942190405989</v>
      </c>
    </row>
    <row r="28" spans="1:19" x14ac:dyDescent="0.25">
      <c r="A28">
        <v>1052</v>
      </c>
      <c r="B28" s="1" t="s">
        <v>155</v>
      </c>
      <c r="C28" s="2">
        <v>8</v>
      </c>
      <c r="D28" s="2" t="s">
        <v>468</v>
      </c>
      <c r="E28" s="1" t="s">
        <v>74</v>
      </c>
      <c r="F28" s="2"/>
      <c r="G28" s="2"/>
      <c r="H28" s="2"/>
      <c r="I28" s="2"/>
      <c r="J28" s="2">
        <v>0</v>
      </c>
      <c r="K28" s="2"/>
      <c r="L28" s="2"/>
      <c r="M28" t="s">
        <v>482</v>
      </c>
      <c r="N28" s="2">
        <v>22.2</v>
      </c>
      <c r="O28">
        <v>1052</v>
      </c>
      <c r="P28" s="2">
        <v>8</v>
      </c>
      <c r="Q28" s="23">
        <f>LOG10(Table148910[[#This Row],[IFNa2]])</f>
        <v>1.3463529744506386</v>
      </c>
      <c r="R28" s="2">
        <v>8</v>
      </c>
      <c r="S28" s="23">
        <v>0</v>
      </c>
    </row>
    <row r="29" spans="1:19" x14ac:dyDescent="0.25">
      <c r="A29">
        <v>1052</v>
      </c>
      <c r="B29" s="1" t="s">
        <v>155</v>
      </c>
      <c r="C29" s="2">
        <v>12</v>
      </c>
      <c r="D29" s="2" t="s">
        <v>468</v>
      </c>
      <c r="E29" s="1" t="s">
        <v>74</v>
      </c>
      <c r="F29" s="2"/>
      <c r="G29" s="2"/>
      <c r="H29" s="2"/>
      <c r="I29" s="2"/>
      <c r="J29" s="2">
        <v>0</v>
      </c>
      <c r="K29" s="2"/>
      <c r="L29" s="2"/>
      <c r="M29" t="s">
        <v>482</v>
      </c>
      <c r="N29" s="2">
        <v>59.9</v>
      </c>
      <c r="O29">
        <v>1052</v>
      </c>
      <c r="P29" s="2">
        <v>12</v>
      </c>
      <c r="Q29" s="23">
        <f>LOG10(Table148910[[#This Row],[IFNa2]])</f>
        <v>1.7774268223893113</v>
      </c>
      <c r="R29" s="2">
        <v>12</v>
      </c>
      <c r="S29" s="23">
        <v>0</v>
      </c>
    </row>
    <row r="30" spans="1:19" x14ac:dyDescent="0.25">
      <c r="A30">
        <v>1052</v>
      </c>
      <c r="B30" s="1" t="s">
        <v>155</v>
      </c>
      <c r="C30" s="2">
        <v>32</v>
      </c>
      <c r="D30" s="2" t="s">
        <v>468</v>
      </c>
      <c r="E30" s="1" t="s">
        <v>74</v>
      </c>
      <c r="F30" s="2"/>
      <c r="G30" s="2"/>
      <c r="H30" s="2"/>
      <c r="I30" s="2"/>
      <c r="J30" s="2">
        <v>0</v>
      </c>
      <c r="K30" s="2"/>
      <c r="L30" s="2"/>
      <c r="M30" t="s">
        <v>482</v>
      </c>
      <c r="N30" s="2">
        <v>62.23</v>
      </c>
      <c r="O30">
        <v>1052</v>
      </c>
      <c r="P30" s="2">
        <v>32</v>
      </c>
      <c r="Q30" s="23">
        <f>LOG10(Table148910[[#This Row],[IFNa2]])</f>
        <v>1.7939998009844704</v>
      </c>
      <c r="R30" s="2">
        <v>32</v>
      </c>
      <c r="S30" s="23">
        <v>0</v>
      </c>
    </row>
    <row r="31" spans="1:19" x14ac:dyDescent="0.25">
      <c r="A31">
        <v>1056</v>
      </c>
      <c r="B31" s="1" t="s">
        <v>159</v>
      </c>
      <c r="C31" s="2">
        <v>0</v>
      </c>
      <c r="D31" s="2" t="s">
        <v>468</v>
      </c>
      <c r="E31" s="1" t="s">
        <v>74</v>
      </c>
      <c r="F31">
        <v>1056</v>
      </c>
      <c r="H31">
        <v>0</v>
      </c>
      <c r="I31">
        <v>0</v>
      </c>
      <c r="J31">
        <v>1378.561787923177</v>
      </c>
      <c r="K31">
        <v>5</v>
      </c>
      <c r="L31" t="s">
        <v>481</v>
      </c>
      <c r="M31" t="s">
        <v>482</v>
      </c>
      <c r="N31" s="3">
        <v>36.64</v>
      </c>
      <c r="O31">
        <v>1056</v>
      </c>
      <c r="P31" s="2">
        <v>0</v>
      </c>
      <c r="Q31" s="23">
        <f>LOG10(Table148910[[#This Row],[IFNa2]])</f>
        <v>1.5639554649958127</v>
      </c>
      <c r="R31">
        <v>0</v>
      </c>
      <c r="S31" s="23">
        <f>LOG10(Table148910[[#This Row],[Viral Copy '#]])</f>
        <v>3.1394262362036454</v>
      </c>
    </row>
    <row r="32" spans="1:19" x14ac:dyDescent="0.25">
      <c r="A32">
        <v>1056</v>
      </c>
      <c r="B32" s="1" t="s">
        <v>159</v>
      </c>
      <c r="C32" s="2">
        <v>4</v>
      </c>
      <c r="D32" s="2" t="s">
        <v>468</v>
      </c>
      <c r="E32" s="1" t="s">
        <v>74</v>
      </c>
      <c r="F32">
        <v>1056</v>
      </c>
      <c r="H32">
        <v>4</v>
      </c>
      <c r="I32">
        <v>3</v>
      </c>
      <c r="J32">
        <v>9.5266491572062169</v>
      </c>
      <c r="K32">
        <v>5</v>
      </c>
      <c r="L32" t="s">
        <v>481</v>
      </c>
      <c r="M32" t="s">
        <v>482</v>
      </c>
      <c r="N32" s="3">
        <v>19.690000000000001</v>
      </c>
      <c r="O32">
        <v>1056</v>
      </c>
      <c r="P32" s="2">
        <v>4</v>
      </c>
      <c r="Q32" s="23">
        <f>LOG10(Table148910[[#This Row],[IFNa2]])</f>
        <v>1.2942457161381182</v>
      </c>
      <c r="R32">
        <v>4</v>
      </c>
      <c r="S32" s="23">
        <f>LOG10(Table148910[[#This Row],[Viral Copy '#]])</f>
        <v>0.97894017152650215</v>
      </c>
    </row>
    <row r="33" spans="1:19" x14ac:dyDescent="0.25">
      <c r="A33">
        <v>1056</v>
      </c>
      <c r="B33" s="1" t="s">
        <v>159</v>
      </c>
      <c r="C33" s="2">
        <v>7</v>
      </c>
      <c r="D33" s="2" t="s">
        <v>468</v>
      </c>
      <c r="E33" s="1" t="s">
        <v>74</v>
      </c>
      <c r="F33" s="3"/>
      <c r="G33" s="3"/>
      <c r="H33" s="3"/>
      <c r="I33" s="3"/>
      <c r="J33" s="3">
        <v>0</v>
      </c>
      <c r="K33" s="3"/>
      <c r="L33" s="2"/>
      <c r="M33" t="s">
        <v>482</v>
      </c>
      <c r="N33" s="3"/>
      <c r="O33">
        <v>1056</v>
      </c>
      <c r="P33" s="2">
        <v>7</v>
      </c>
      <c r="Q33" s="23"/>
      <c r="R33" s="2">
        <v>7</v>
      </c>
      <c r="S33" s="23">
        <v>0</v>
      </c>
    </row>
    <row r="34" spans="1:19" x14ac:dyDescent="0.25">
      <c r="A34">
        <v>1056</v>
      </c>
      <c r="B34" s="1" t="s">
        <v>159</v>
      </c>
      <c r="C34" s="2">
        <v>28</v>
      </c>
      <c r="D34" s="2" t="s">
        <v>468</v>
      </c>
      <c r="E34" s="1" t="s">
        <v>74</v>
      </c>
      <c r="F34" s="3"/>
      <c r="G34" s="4"/>
      <c r="H34" s="3"/>
      <c r="I34" s="3"/>
      <c r="J34" s="3">
        <v>0</v>
      </c>
      <c r="K34" s="3"/>
      <c r="L34" s="2"/>
      <c r="M34" t="s">
        <v>482</v>
      </c>
      <c r="N34" s="3">
        <v>3.6</v>
      </c>
      <c r="O34">
        <v>1056</v>
      </c>
      <c r="P34" s="2">
        <v>28</v>
      </c>
      <c r="Q34" s="23">
        <f>LOG10(Table148910[[#This Row],[IFNa2]])</f>
        <v>0.55630250076728727</v>
      </c>
      <c r="R34" s="2">
        <v>28</v>
      </c>
      <c r="S34" s="23">
        <v>0</v>
      </c>
    </row>
    <row r="35" spans="1:19" x14ac:dyDescent="0.25">
      <c r="A35">
        <v>1060</v>
      </c>
      <c r="B35" s="1" t="s">
        <v>163</v>
      </c>
      <c r="C35" s="2">
        <v>0</v>
      </c>
      <c r="D35" s="2" t="s">
        <v>468</v>
      </c>
      <c r="E35" s="1" t="s">
        <v>74</v>
      </c>
      <c r="F35">
        <v>1060</v>
      </c>
      <c r="H35">
        <v>0</v>
      </c>
      <c r="I35">
        <v>0</v>
      </c>
      <c r="J35">
        <v>6831.0498046875</v>
      </c>
      <c r="K35">
        <v>1</v>
      </c>
      <c r="L35" t="s">
        <v>481</v>
      </c>
      <c r="M35" t="s">
        <v>482</v>
      </c>
      <c r="N35" s="2">
        <v>5.51</v>
      </c>
      <c r="O35">
        <v>1060</v>
      </c>
      <c r="P35" s="2">
        <v>0</v>
      </c>
      <c r="Q35" s="23">
        <f>LOG10(Table148910[[#This Row],[IFNa2]])</f>
        <v>0.74115159885178505</v>
      </c>
      <c r="R35">
        <v>0</v>
      </c>
      <c r="S35" s="23">
        <f>LOG10(Table148910[[#This Row],[Viral Copy '#]])</f>
        <v>3.8344874517558423</v>
      </c>
    </row>
    <row r="36" spans="1:19" x14ac:dyDescent="0.25">
      <c r="A36">
        <v>1060</v>
      </c>
      <c r="B36" s="1" t="s">
        <v>163</v>
      </c>
      <c r="C36" s="2">
        <v>4</v>
      </c>
      <c r="D36" s="2" t="s">
        <v>468</v>
      </c>
      <c r="E36" s="1" t="s">
        <v>74</v>
      </c>
      <c r="F36" s="2"/>
      <c r="G36" s="1"/>
      <c r="H36" s="1"/>
      <c r="I36" s="1"/>
      <c r="J36" s="2">
        <v>0</v>
      </c>
      <c r="K36" s="2"/>
      <c r="L36" s="1"/>
      <c r="M36" t="s">
        <v>482</v>
      </c>
      <c r="N36" s="2">
        <v>4.46</v>
      </c>
      <c r="O36">
        <v>1060</v>
      </c>
      <c r="P36" s="2">
        <v>4</v>
      </c>
      <c r="Q36" s="23">
        <f>LOG10(Table148910[[#This Row],[IFNa2]])</f>
        <v>0.64933485871214192</v>
      </c>
      <c r="R36" s="2">
        <v>4</v>
      </c>
      <c r="S36" s="23">
        <v>0</v>
      </c>
    </row>
    <row r="37" spans="1:19" x14ac:dyDescent="0.25">
      <c r="A37">
        <v>1060</v>
      </c>
      <c r="B37" s="1" t="s">
        <v>163</v>
      </c>
      <c r="C37" s="2">
        <v>7</v>
      </c>
      <c r="D37" s="2" t="s">
        <v>468</v>
      </c>
      <c r="E37" s="1" t="s">
        <v>74</v>
      </c>
      <c r="F37" s="1"/>
      <c r="G37" s="1"/>
      <c r="H37" s="1"/>
      <c r="I37" s="1"/>
      <c r="J37" s="1">
        <v>0</v>
      </c>
      <c r="K37" s="2"/>
      <c r="L37" s="1"/>
      <c r="M37" t="s">
        <v>482</v>
      </c>
      <c r="N37" s="1">
        <v>2.16</v>
      </c>
      <c r="O37">
        <v>1060</v>
      </c>
      <c r="P37" s="2">
        <v>7</v>
      </c>
      <c r="Q37" s="23">
        <f>LOG10(Table148910[[#This Row],[IFNa2]])</f>
        <v>0.3344537511509309</v>
      </c>
      <c r="R37" s="2">
        <v>7</v>
      </c>
      <c r="S37" s="23">
        <v>0</v>
      </c>
    </row>
    <row r="38" spans="1:19" x14ac:dyDescent="0.25">
      <c r="A38">
        <v>1060</v>
      </c>
      <c r="B38" s="1" t="s">
        <v>163</v>
      </c>
      <c r="C38" s="2">
        <v>11</v>
      </c>
      <c r="D38" s="2" t="s">
        <v>468</v>
      </c>
      <c r="E38" s="1" t="s">
        <v>74</v>
      </c>
      <c r="F38" s="1"/>
      <c r="G38" s="1"/>
      <c r="H38" s="1"/>
      <c r="I38" s="2"/>
      <c r="J38" s="2">
        <v>0</v>
      </c>
      <c r="K38" s="2"/>
      <c r="L38" s="1"/>
      <c r="M38" t="s">
        <v>482</v>
      </c>
      <c r="N38" s="2">
        <v>3.34</v>
      </c>
      <c r="O38">
        <v>1060</v>
      </c>
      <c r="P38" s="2">
        <v>11</v>
      </c>
      <c r="Q38" s="23">
        <f>LOG10(Table148910[[#This Row],[IFNa2]])</f>
        <v>0.52374646681156445</v>
      </c>
      <c r="R38" s="2">
        <v>11</v>
      </c>
      <c r="S38" s="23">
        <v>0</v>
      </c>
    </row>
    <row r="39" spans="1:19" x14ac:dyDescent="0.25">
      <c r="A39">
        <v>1060</v>
      </c>
      <c r="B39" s="1" t="s">
        <v>163</v>
      </c>
      <c r="C39" s="2">
        <v>28</v>
      </c>
      <c r="D39" s="2" t="s">
        <v>468</v>
      </c>
      <c r="E39" s="1" t="s">
        <v>74</v>
      </c>
      <c r="F39" s="1"/>
      <c r="G39" s="1"/>
      <c r="H39" s="1"/>
      <c r="I39" s="1"/>
      <c r="J39" s="1">
        <v>0</v>
      </c>
      <c r="K39" s="2"/>
      <c r="L39" s="1"/>
      <c r="M39" t="s">
        <v>482</v>
      </c>
      <c r="N39" s="2">
        <v>3.56</v>
      </c>
      <c r="O39">
        <v>1060</v>
      </c>
      <c r="P39" s="2">
        <v>28</v>
      </c>
      <c r="Q39" s="23">
        <f>LOG10(Table148910[[#This Row],[IFNa2]])</f>
        <v>0.55144999797287519</v>
      </c>
      <c r="R39" s="2">
        <v>28</v>
      </c>
      <c r="S39" s="23">
        <v>0</v>
      </c>
    </row>
    <row r="40" spans="1:19" x14ac:dyDescent="0.25">
      <c r="A40">
        <v>1061</v>
      </c>
      <c r="B40" s="1" t="s">
        <v>164</v>
      </c>
      <c r="C40" s="2">
        <v>0</v>
      </c>
      <c r="D40" s="2" t="s">
        <v>468</v>
      </c>
      <c r="E40" s="1" t="s">
        <v>74</v>
      </c>
      <c r="F40" s="1"/>
      <c r="G40" s="1"/>
      <c r="H40" s="1"/>
      <c r="I40" s="2"/>
      <c r="J40" s="2"/>
      <c r="K40" s="1"/>
      <c r="L40" s="1"/>
      <c r="M40" t="s">
        <v>482</v>
      </c>
      <c r="N40" s="2">
        <v>18.239999999999998</v>
      </c>
      <c r="O40">
        <v>1061</v>
      </c>
      <c r="P40" s="2">
        <v>0</v>
      </c>
      <c r="Q40" s="23">
        <f>LOG10(Table148910[[#This Row],[IFNa2]])</f>
        <v>1.2610248339923973</v>
      </c>
      <c r="R40" s="1"/>
      <c r="S40" s="23" t="e">
        <f>LOG10(Table148910[[#This Row],[Viral Copy '#]])</f>
        <v>#NUM!</v>
      </c>
    </row>
    <row r="41" spans="1:19" x14ac:dyDescent="0.25">
      <c r="A41">
        <v>1062</v>
      </c>
      <c r="B41" s="1" t="s">
        <v>165</v>
      </c>
      <c r="C41" s="2">
        <v>0</v>
      </c>
      <c r="D41" s="2" t="s">
        <v>468</v>
      </c>
      <c r="E41" s="1" t="s">
        <v>74</v>
      </c>
      <c r="F41">
        <v>1062</v>
      </c>
      <c r="H41">
        <v>0</v>
      </c>
      <c r="I41">
        <v>0</v>
      </c>
      <c r="J41">
        <v>1955.824462890625</v>
      </c>
      <c r="K41">
        <v>1</v>
      </c>
      <c r="L41" t="s">
        <v>481</v>
      </c>
      <c r="M41" t="s">
        <v>482</v>
      </c>
      <c r="N41" s="3">
        <v>295.79000000000002</v>
      </c>
      <c r="O41">
        <v>1062</v>
      </c>
      <c r="P41" s="2">
        <v>0</v>
      </c>
      <c r="Q41" s="23">
        <f>LOG10(Table148910[[#This Row],[IFNa2]])</f>
        <v>2.4709834873815266</v>
      </c>
      <c r="R41">
        <v>0</v>
      </c>
      <c r="S41" s="23">
        <f>LOG10(Table148910[[#This Row],[Viral Copy '#]])</f>
        <v>3.2913298738570318</v>
      </c>
    </row>
    <row r="42" spans="1:19" x14ac:dyDescent="0.25">
      <c r="A42">
        <v>1062</v>
      </c>
      <c r="B42" s="1" t="s">
        <v>165</v>
      </c>
      <c r="C42" s="2">
        <v>3</v>
      </c>
      <c r="D42" s="2" t="s">
        <v>468</v>
      </c>
      <c r="E42" s="1" t="s">
        <v>74</v>
      </c>
      <c r="F42" s="3"/>
      <c r="G42" s="3"/>
      <c r="H42" s="3"/>
      <c r="I42" s="3"/>
      <c r="J42" s="3">
        <v>0</v>
      </c>
      <c r="K42" s="3"/>
      <c r="L42" s="2"/>
      <c r="M42" t="s">
        <v>482</v>
      </c>
      <c r="N42" s="3">
        <v>15.32</v>
      </c>
      <c r="O42">
        <v>1062</v>
      </c>
      <c r="P42" s="2">
        <v>3</v>
      </c>
      <c r="Q42" s="23">
        <f>LOG10(Table148910[[#This Row],[IFNa2]])</f>
        <v>1.1852587652965851</v>
      </c>
      <c r="R42" s="2">
        <v>3</v>
      </c>
      <c r="S42" s="23">
        <v>0</v>
      </c>
    </row>
    <row r="43" spans="1:19" x14ac:dyDescent="0.25">
      <c r="A43">
        <v>1062</v>
      </c>
      <c r="B43" s="1" t="s">
        <v>165</v>
      </c>
      <c r="C43" s="2">
        <v>7</v>
      </c>
      <c r="D43" s="2" t="s">
        <v>468</v>
      </c>
      <c r="E43" s="1" t="s">
        <v>74</v>
      </c>
      <c r="F43" s="3"/>
      <c r="G43" s="3"/>
      <c r="H43" s="3"/>
      <c r="I43" s="3"/>
      <c r="J43" s="3">
        <v>0</v>
      </c>
      <c r="K43" s="3"/>
      <c r="L43" s="2"/>
      <c r="M43" t="s">
        <v>482</v>
      </c>
      <c r="N43" s="3"/>
      <c r="O43">
        <v>1062</v>
      </c>
      <c r="P43" s="2">
        <v>7</v>
      </c>
      <c r="Q43" s="23" t="e">
        <f>LOG10(Table148910[[#This Row],[IFNa2]])</f>
        <v>#NUM!</v>
      </c>
      <c r="R43" s="2">
        <v>7</v>
      </c>
      <c r="S43" s="23">
        <v>0</v>
      </c>
    </row>
    <row r="44" spans="1:19" x14ac:dyDescent="0.25">
      <c r="A44">
        <v>1062</v>
      </c>
      <c r="B44" s="1" t="s">
        <v>165</v>
      </c>
      <c r="C44" s="2">
        <v>10</v>
      </c>
      <c r="D44" s="2" t="s">
        <v>468</v>
      </c>
      <c r="E44" s="1" t="s">
        <v>74</v>
      </c>
      <c r="F44" s="2"/>
      <c r="G44" s="2"/>
      <c r="H44" s="2"/>
      <c r="I44" s="2"/>
      <c r="J44" s="2">
        <v>0</v>
      </c>
      <c r="K44" s="2"/>
      <c r="L44" s="2"/>
      <c r="M44" t="s">
        <v>482</v>
      </c>
      <c r="N44" s="2">
        <v>46.83</v>
      </c>
      <c r="O44">
        <v>1062</v>
      </c>
      <c r="P44" s="2">
        <v>10</v>
      </c>
      <c r="Q44" s="23">
        <f>LOG10(Table148910[[#This Row],[IFNa2]])</f>
        <v>1.67052415778208</v>
      </c>
      <c r="R44" s="2">
        <v>10</v>
      </c>
      <c r="S44" s="23">
        <v>0</v>
      </c>
    </row>
    <row r="45" spans="1:19" x14ac:dyDescent="0.25">
      <c r="A45">
        <v>1062</v>
      </c>
      <c r="B45" s="1" t="s">
        <v>165</v>
      </c>
      <c r="C45" s="2">
        <v>28</v>
      </c>
      <c r="D45" s="2" t="s">
        <v>468</v>
      </c>
      <c r="E45" s="1" t="s">
        <v>74</v>
      </c>
      <c r="F45" s="3"/>
      <c r="G45" s="3"/>
      <c r="H45" s="3"/>
      <c r="I45" s="3"/>
      <c r="J45" s="3">
        <v>0</v>
      </c>
      <c r="K45" s="3"/>
      <c r="L45" s="2"/>
      <c r="M45" t="s">
        <v>482</v>
      </c>
      <c r="N45" s="3">
        <v>6.51</v>
      </c>
      <c r="O45">
        <v>1062</v>
      </c>
      <c r="P45" s="2">
        <v>28</v>
      </c>
      <c r="Q45" s="23">
        <f>LOG10(Table148910[[#This Row],[IFNa2]])</f>
        <v>0.81358098856819194</v>
      </c>
      <c r="R45" s="2">
        <v>28</v>
      </c>
      <c r="S45" s="23">
        <v>0</v>
      </c>
    </row>
    <row r="46" spans="1:19" x14ac:dyDescent="0.25">
      <c r="A46">
        <v>1063</v>
      </c>
      <c r="B46" s="1" t="s">
        <v>166</v>
      </c>
      <c r="C46" s="2">
        <v>0</v>
      </c>
      <c r="D46" s="2" t="s">
        <v>468</v>
      </c>
      <c r="E46" s="1" t="s">
        <v>74</v>
      </c>
      <c r="F46">
        <v>1063</v>
      </c>
      <c r="H46">
        <v>0</v>
      </c>
      <c r="I46">
        <v>0</v>
      </c>
      <c r="J46">
        <v>21.21550687154134</v>
      </c>
      <c r="K46">
        <v>3</v>
      </c>
      <c r="L46" t="s">
        <v>481</v>
      </c>
      <c r="M46" t="s">
        <v>482</v>
      </c>
      <c r="N46" s="2">
        <v>2.7</v>
      </c>
      <c r="O46">
        <v>1063</v>
      </c>
      <c r="P46" s="2">
        <v>0</v>
      </c>
      <c r="Q46" s="23">
        <f>LOG10(Table148910[[#This Row],[IFNa2]])</f>
        <v>0.43136376415898736</v>
      </c>
      <c r="R46">
        <v>0</v>
      </c>
      <c r="S46" s="23">
        <f>LOG10(Table148910[[#This Row],[Viral Copy '#]])</f>
        <v>1.326653412198971</v>
      </c>
    </row>
    <row r="47" spans="1:19" x14ac:dyDescent="0.25">
      <c r="A47">
        <v>1063</v>
      </c>
      <c r="B47" s="1" t="s">
        <v>167</v>
      </c>
      <c r="C47" s="2">
        <v>2</v>
      </c>
      <c r="D47" s="2" t="s">
        <v>468</v>
      </c>
      <c r="E47" s="1" t="s">
        <v>74</v>
      </c>
      <c r="F47">
        <v>1063</v>
      </c>
      <c r="H47">
        <v>2</v>
      </c>
      <c r="I47">
        <v>3</v>
      </c>
      <c r="J47">
        <v>14.007453600565592</v>
      </c>
      <c r="K47">
        <v>3</v>
      </c>
      <c r="L47" t="s">
        <v>481</v>
      </c>
      <c r="M47" t="s">
        <v>482</v>
      </c>
      <c r="N47" s="2">
        <v>6.58</v>
      </c>
      <c r="O47">
        <v>1063</v>
      </c>
      <c r="P47" s="2">
        <v>2</v>
      </c>
      <c r="Q47" s="23">
        <f>LOG10(Table148910[[#This Row],[IFNa2]])</f>
        <v>0.81822589361395548</v>
      </c>
      <c r="R47">
        <v>2</v>
      </c>
      <c r="S47" s="23">
        <f>LOG10(Table148910[[#This Row],[Viral Copy '#]])</f>
        <v>1.1463591925494434</v>
      </c>
    </row>
    <row r="48" spans="1:19" x14ac:dyDescent="0.25">
      <c r="A48">
        <v>1063</v>
      </c>
      <c r="B48" s="1" t="s">
        <v>168</v>
      </c>
      <c r="C48" s="2">
        <v>7</v>
      </c>
      <c r="D48" s="2" t="s">
        <v>468</v>
      </c>
      <c r="E48" s="1" t="s">
        <v>74</v>
      </c>
      <c r="F48" s="2"/>
      <c r="G48" s="1"/>
      <c r="H48" s="1"/>
      <c r="I48" s="2"/>
      <c r="J48" s="1">
        <v>0</v>
      </c>
      <c r="K48" s="2"/>
      <c r="L48" s="1"/>
      <c r="M48" t="s">
        <v>482</v>
      </c>
      <c r="N48" s="2">
        <v>2.91</v>
      </c>
      <c r="O48">
        <v>1063</v>
      </c>
      <c r="P48" s="2">
        <v>7</v>
      </c>
      <c r="Q48" s="23">
        <f>LOG10(Table148910[[#This Row],[IFNa2]])</f>
        <v>0.46389298898590731</v>
      </c>
      <c r="R48" s="2">
        <v>7</v>
      </c>
      <c r="S48" s="23">
        <v>0</v>
      </c>
    </row>
    <row r="49" spans="1:19" x14ac:dyDescent="0.25">
      <c r="A49">
        <v>1063</v>
      </c>
      <c r="B49" s="1" t="s">
        <v>169</v>
      </c>
      <c r="C49" s="2">
        <v>9</v>
      </c>
      <c r="D49" s="2" t="s">
        <v>468</v>
      </c>
      <c r="E49" s="1" t="s">
        <v>74</v>
      </c>
      <c r="F49" s="2"/>
      <c r="G49" s="2"/>
      <c r="H49" s="1"/>
      <c r="I49" s="1"/>
      <c r="J49" s="2">
        <v>0</v>
      </c>
      <c r="K49" s="2"/>
      <c r="L49" s="1"/>
      <c r="M49" t="s">
        <v>482</v>
      </c>
      <c r="N49" s="2">
        <v>2.5</v>
      </c>
      <c r="O49">
        <v>1063</v>
      </c>
      <c r="P49" s="2">
        <v>9</v>
      </c>
      <c r="Q49" s="23">
        <f>LOG10(Table148910[[#This Row],[IFNa2]])</f>
        <v>0.3979400086720376</v>
      </c>
      <c r="R49" s="2">
        <v>9</v>
      </c>
      <c r="S49" s="23">
        <v>0</v>
      </c>
    </row>
    <row r="50" spans="1:19" x14ac:dyDescent="0.25">
      <c r="A50">
        <v>1065</v>
      </c>
      <c r="B50" s="1" t="s">
        <v>171</v>
      </c>
      <c r="C50" s="2">
        <v>0</v>
      </c>
      <c r="D50" s="2" t="s">
        <v>468</v>
      </c>
      <c r="E50" s="1" t="s">
        <v>74</v>
      </c>
      <c r="F50" s="3">
        <v>1065</v>
      </c>
      <c r="G50" s="3"/>
      <c r="H50">
        <v>0</v>
      </c>
      <c r="I50">
        <v>0</v>
      </c>
      <c r="J50">
        <v>252647.38541666666</v>
      </c>
      <c r="K50">
        <v>1</v>
      </c>
      <c r="L50" t="s">
        <v>481</v>
      </c>
      <c r="M50" t="s">
        <v>482</v>
      </c>
      <c r="N50" s="3">
        <v>321.47000000000003</v>
      </c>
      <c r="O50">
        <v>1065</v>
      </c>
      <c r="P50" s="2">
        <v>0</v>
      </c>
      <c r="Q50" s="23">
        <f>LOG10(Table148910[[#This Row],[IFNa2]])</f>
        <v>2.5071404502233139</v>
      </c>
      <c r="R50">
        <v>0</v>
      </c>
      <c r="S50" s="23">
        <f>LOG10(Table148910[[#This Row],[Viral Copy '#]])</f>
        <v>5.4025148081947139</v>
      </c>
    </row>
    <row r="51" spans="1:19" x14ac:dyDescent="0.25">
      <c r="A51">
        <v>1067</v>
      </c>
      <c r="B51" s="1" t="s">
        <v>173</v>
      </c>
      <c r="C51" s="2">
        <v>0</v>
      </c>
      <c r="D51" s="2" t="s">
        <v>468</v>
      </c>
      <c r="E51" s="1" t="s">
        <v>74</v>
      </c>
      <c r="F51">
        <v>1067</v>
      </c>
      <c r="H51">
        <v>0</v>
      </c>
      <c r="I51">
        <v>0</v>
      </c>
      <c r="J51">
        <v>4356.256266276042</v>
      </c>
      <c r="K51">
        <v>1</v>
      </c>
      <c r="L51" t="s">
        <v>481</v>
      </c>
      <c r="M51" t="s">
        <v>482</v>
      </c>
      <c r="N51" s="2">
        <v>3.23</v>
      </c>
      <c r="O51">
        <v>1067</v>
      </c>
      <c r="P51" s="2">
        <v>0</v>
      </c>
      <c r="Q51" s="23">
        <f>LOG10(Table148910[[#This Row],[IFNa2]])</f>
        <v>0.50920252233110286</v>
      </c>
      <c r="R51">
        <v>0</v>
      </c>
      <c r="S51" s="23">
        <f>LOG10(Table148910[[#This Row],[Viral Copy '#]])</f>
        <v>3.639113420155347</v>
      </c>
    </row>
    <row r="52" spans="1:19" x14ac:dyDescent="0.25">
      <c r="A52">
        <v>1068</v>
      </c>
      <c r="B52" s="1" t="s">
        <v>174</v>
      </c>
      <c r="C52" s="2">
        <v>0</v>
      </c>
      <c r="D52" s="2" t="s">
        <v>468</v>
      </c>
      <c r="E52" s="1" t="s">
        <v>74</v>
      </c>
      <c r="F52">
        <v>1068</v>
      </c>
      <c r="H52">
        <v>0</v>
      </c>
      <c r="I52">
        <v>0</v>
      </c>
      <c r="J52">
        <v>30186.905598958332</v>
      </c>
      <c r="K52">
        <v>1</v>
      </c>
      <c r="L52" t="s">
        <v>481</v>
      </c>
      <c r="M52" t="s">
        <v>482</v>
      </c>
      <c r="N52" s="2">
        <v>10.02</v>
      </c>
      <c r="O52">
        <v>1068</v>
      </c>
      <c r="P52" s="2">
        <v>0</v>
      </c>
      <c r="Q52" s="23">
        <f>LOG10(Table148910[[#This Row],[IFNa2]])</f>
        <v>1.0008677215312269</v>
      </c>
      <c r="R52">
        <v>0</v>
      </c>
      <c r="S52" s="23">
        <f>LOG10(Table148910[[#This Row],[Viral Copy '#]])</f>
        <v>4.479818596621171</v>
      </c>
    </row>
    <row r="53" spans="1:19" x14ac:dyDescent="0.25">
      <c r="A53">
        <v>1071</v>
      </c>
      <c r="B53" s="1" t="s">
        <v>177</v>
      </c>
      <c r="C53" s="2">
        <v>0</v>
      </c>
      <c r="D53" s="2" t="s">
        <v>468</v>
      </c>
      <c r="E53" s="1" t="s">
        <v>74</v>
      </c>
      <c r="F53">
        <v>1071</v>
      </c>
      <c r="H53">
        <v>0</v>
      </c>
      <c r="I53">
        <v>0</v>
      </c>
      <c r="J53">
        <v>4814.369954427083</v>
      </c>
      <c r="K53">
        <v>4</v>
      </c>
      <c r="L53" t="s">
        <v>481</v>
      </c>
      <c r="M53" t="s">
        <v>482</v>
      </c>
      <c r="N53" s="3">
        <v>8.32</v>
      </c>
      <c r="O53">
        <v>1071</v>
      </c>
      <c r="P53" s="2">
        <v>0</v>
      </c>
      <c r="Q53" s="23">
        <f>LOG10(Table148910[[#This Row],[IFNa2]])</f>
        <v>0.92012332629072391</v>
      </c>
      <c r="R53">
        <v>0</v>
      </c>
      <c r="S53" s="23">
        <f>LOG10(Table148910[[#This Row],[Viral Copy '#]])</f>
        <v>3.6825394600546875</v>
      </c>
    </row>
    <row r="54" spans="1:19" x14ac:dyDescent="0.25">
      <c r="A54">
        <v>1071</v>
      </c>
      <c r="B54" s="1" t="s">
        <v>177</v>
      </c>
      <c r="C54" s="2">
        <v>3</v>
      </c>
      <c r="D54" s="2" t="s">
        <v>468</v>
      </c>
      <c r="E54" s="1" t="s">
        <v>74</v>
      </c>
      <c r="F54">
        <v>1071</v>
      </c>
      <c r="H54">
        <v>3</v>
      </c>
      <c r="I54">
        <v>3</v>
      </c>
      <c r="J54">
        <v>1.7741823345422745</v>
      </c>
      <c r="K54">
        <v>4</v>
      </c>
      <c r="L54" t="s">
        <v>481</v>
      </c>
      <c r="M54" t="s">
        <v>482</v>
      </c>
      <c r="N54" s="2">
        <v>4.6900000000000004</v>
      </c>
      <c r="O54">
        <v>1071</v>
      </c>
      <c r="P54" s="2">
        <v>3</v>
      </c>
      <c r="Q54" s="23">
        <f>LOG10(Table148910[[#This Row],[IFNa2]])</f>
        <v>0.67117284271508326</v>
      </c>
      <c r="R54">
        <v>3</v>
      </c>
      <c r="S54" s="23">
        <f>LOG10(Table148910[[#This Row],[Viral Copy '#]])</f>
        <v>0.24899825067968276</v>
      </c>
    </row>
    <row r="55" spans="1:19" x14ac:dyDescent="0.25">
      <c r="A55">
        <v>1071</v>
      </c>
      <c r="B55" s="1" t="s">
        <v>177</v>
      </c>
      <c r="C55" s="2">
        <v>7</v>
      </c>
      <c r="D55" s="2" t="s">
        <v>468</v>
      </c>
      <c r="E55" s="1" t="s">
        <v>74</v>
      </c>
      <c r="F55" s="2"/>
      <c r="G55" s="1"/>
      <c r="H55" s="1"/>
      <c r="I55" s="1"/>
      <c r="J55" s="2">
        <v>0</v>
      </c>
      <c r="K55" s="2"/>
      <c r="L55" s="1"/>
      <c r="M55" t="s">
        <v>482</v>
      </c>
      <c r="N55" s="2">
        <v>3.34</v>
      </c>
      <c r="O55">
        <v>1071</v>
      </c>
      <c r="P55" s="2">
        <v>7</v>
      </c>
      <c r="Q55" s="23">
        <f>LOG10(Table148910[[#This Row],[IFNa2]])</f>
        <v>0.52374646681156445</v>
      </c>
      <c r="R55" s="2">
        <v>7</v>
      </c>
      <c r="S55" s="23">
        <v>0</v>
      </c>
    </row>
    <row r="56" spans="1:19" x14ac:dyDescent="0.25">
      <c r="A56">
        <v>1071</v>
      </c>
      <c r="B56" s="1" t="s">
        <v>177</v>
      </c>
      <c r="C56" s="2">
        <v>10</v>
      </c>
      <c r="D56" s="2" t="s">
        <v>468</v>
      </c>
      <c r="E56" s="1" t="s">
        <v>74</v>
      </c>
      <c r="F56" s="3"/>
      <c r="G56" s="3"/>
      <c r="H56" s="3"/>
      <c r="I56" s="3"/>
      <c r="J56" s="3">
        <v>0</v>
      </c>
      <c r="K56" s="3"/>
      <c r="L56" s="1"/>
      <c r="M56" t="s">
        <v>482</v>
      </c>
      <c r="N56" s="3">
        <v>2.65</v>
      </c>
      <c r="O56">
        <v>1071</v>
      </c>
      <c r="P56" s="2">
        <v>10</v>
      </c>
      <c r="Q56" s="23">
        <f>LOG10(Table148910[[#This Row],[IFNa2]])</f>
        <v>0.42324587393680785</v>
      </c>
      <c r="R56" s="2">
        <v>10</v>
      </c>
      <c r="S56" s="23">
        <v>0</v>
      </c>
    </row>
    <row r="57" spans="1:19" x14ac:dyDescent="0.25">
      <c r="A57">
        <v>1071</v>
      </c>
      <c r="B57" s="1" t="s">
        <v>177</v>
      </c>
      <c r="C57" s="2">
        <v>35</v>
      </c>
      <c r="D57" s="2" t="s">
        <v>468</v>
      </c>
      <c r="E57" s="1" t="s">
        <v>74</v>
      </c>
      <c r="F57" s="2"/>
      <c r="G57" s="1"/>
      <c r="H57" s="2"/>
      <c r="I57" s="2"/>
      <c r="J57" s="2">
        <v>0</v>
      </c>
      <c r="K57" s="2"/>
      <c r="L57" s="2"/>
      <c r="M57" t="s">
        <v>482</v>
      </c>
      <c r="N57" s="2">
        <v>2.7</v>
      </c>
      <c r="O57">
        <v>1071</v>
      </c>
      <c r="P57" s="2">
        <v>35</v>
      </c>
      <c r="Q57" s="23">
        <f>LOG10(Table148910[[#This Row],[IFNa2]])</f>
        <v>0.43136376415898736</v>
      </c>
      <c r="R57" s="2">
        <v>35</v>
      </c>
      <c r="S57" s="23">
        <v>0</v>
      </c>
    </row>
    <row r="58" spans="1:19" x14ac:dyDescent="0.25">
      <c r="A58">
        <v>1074</v>
      </c>
      <c r="B58" s="1" t="s">
        <v>179</v>
      </c>
      <c r="C58" s="2">
        <v>0</v>
      </c>
      <c r="D58" s="2" t="s">
        <v>468</v>
      </c>
      <c r="E58" s="1" t="s">
        <v>74</v>
      </c>
      <c r="F58">
        <v>1074</v>
      </c>
      <c r="H58">
        <v>0</v>
      </c>
      <c r="I58">
        <v>0</v>
      </c>
      <c r="J58">
        <v>115.9967549641927</v>
      </c>
      <c r="K58">
        <v>10</v>
      </c>
      <c r="L58" t="s">
        <v>481</v>
      </c>
      <c r="M58" t="s">
        <v>482</v>
      </c>
      <c r="N58" s="2">
        <v>9.0299999999999994</v>
      </c>
      <c r="O58">
        <v>1074</v>
      </c>
      <c r="P58" s="2">
        <v>0</v>
      </c>
      <c r="Q58" s="23">
        <f>LOG10(Table148910[[#This Row],[IFNa2]])</f>
        <v>0.95568775031350572</v>
      </c>
      <c r="R58">
        <v>0</v>
      </c>
      <c r="S58" s="23">
        <f>LOG10(Table148910[[#This Row],[Viral Copy '#]])</f>
        <v>2.0644458399091836</v>
      </c>
    </row>
    <row r="59" spans="1:19" x14ac:dyDescent="0.25">
      <c r="A59">
        <v>1074</v>
      </c>
      <c r="B59" s="1" t="s">
        <v>179</v>
      </c>
      <c r="C59" s="2">
        <v>3</v>
      </c>
      <c r="D59" s="2" t="s">
        <v>468</v>
      </c>
      <c r="E59" s="1" t="s">
        <v>74</v>
      </c>
      <c r="F59">
        <v>1074</v>
      </c>
      <c r="H59">
        <v>3</v>
      </c>
      <c r="I59">
        <v>3</v>
      </c>
      <c r="J59">
        <v>5.572527090708415</v>
      </c>
      <c r="K59">
        <v>10</v>
      </c>
      <c r="L59" t="s">
        <v>481</v>
      </c>
      <c r="M59" t="s">
        <v>482</v>
      </c>
      <c r="N59" s="2">
        <v>8.0399999999999991</v>
      </c>
      <c r="O59">
        <v>1074</v>
      </c>
      <c r="P59" s="2">
        <v>3</v>
      </c>
      <c r="Q59" s="23">
        <f>LOG10(Table148910[[#This Row],[IFNa2]])</f>
        <v>0.90525604874845123</v>
      </c>
      <c r="R59">
        <v>3</v>
      </c>
      <c r="S59" s="23">
        <f>LOG10(Table148910[[#This Row],[Viral Copy '#]])</f>
        <v>0.74605218846974097</v>
      </c>
    </row>
    <row r="60" spans="1:19" x14ac:dyDescent="0.25">
      <c r="A60">
        <v>1074</v>
      </c>
      <c r="B60" s="1" t="s">
        <v>179</v>
      </c>
      <c r="C60" s="2">
        <v>9</v>
      </c>
      <c r="D60" s="2" t="s">
        <v>468</v>
      </c>
      <c r="E60" s="1" t="s">
        <v>74</v>
      </c>
      <c r="F60">
        <v>1074</v>
      </c>
      <c r="H60">
        <v>7</v>
      </c>
      <c r="I60">
        <v>7</v>
      </c>
      <c r="J60">
        <v>2.2699004511038461</v>
      </c>
      <c r="K60">
        <v>10</v>
      </c>
      <c r="L60" t="s">
        <v>481</v>
      </c>
      <c r="M60" t="s">
        <v>482</v>
      </c>
      <c r="N60" s="3">
        <v>16.690000000000001</v>
      </c>
      <c r="O60">
        <v>1074</v>
      </c>
      <c r="P60" s="2">
        <v>9</v>
      </c>
      <c r="Q60" s="23">
        <f>LOG10(Table148910[[#This Row],[IFNa2]])</f>
        <v>1.2224563366792467</v>
      </c>
      <c r="R60">
        <v>7</v>
      </c>
      <c r="S60" s="23">
        <f>LOG10(Table148910[[#This Row],[Viral Copy '#]])</f>
        <v>0.35600681116480037</v>
      </c>
    </row>
    <row r="61" spans="1:19" x14ac:dyDescent="0.25">
      <c r="A61">
        <v>1074</v>
      </c>
      <c r="B61" s="1" t="s">
        <v>179</v>
      </c>
      <c r="C61" s="2">
        <v>28</v>
      </c>
      <c r="D61" s="2" t="s">
        <v>468</v>
      </c>
      <c r="E61" s="1" t="s">
        <v>74</v>
      </c>
      <c r="F61">
        <v>1074</v>
      </c>
      <c r="H61">
        <v>9</v>
      </c>
      <c r="I61">
        <v>10</v>
      </c>
      <c r="J61">
        <v>2.4567727843920388</v>
      </c>
      <c r="K61">
        <v>10</v>
      </c>
      <c r="L61" t="s">
        <v>481</v>
      </c>
      <c r="M61" t="s">
        <v>482</v>
      </c>
      <c r="N61" s="2">
        <v>8.0399999999999991</v>
      </c>
      <c r="O61">
        <v>1074</v>
      </c>
      <c r="P61" s="2">
        <v>28</v>
      </c>
      <c r="Q61" s="23">
        <f>LOG10(Table148910[[#This Row],[IFNa2]])</f>
        <v>0.90525604874845123</v>
      </c>
      <c r="R61">
        <v>9</v>
      </c>
      <c r="S61" s="23">
        <f>LOG10(Table148910[[#This Row],[Viral Copy '#]])</f>
        <v>0.39036499243947914</v>
      </c>
    </row>
    <row r="62" spans="1:19" x14ac:dyDescent="0.25">
      <c r="A62">
        <v>1076</v>
      </c>
      <c r="B62" s="1" t="s">
        <v>181</v>
      </c>
      <c r="C62" s="2">
        <v>0</v>
      </c>
      <c r="D62" s="2" t="s">
        <v>468</v>
      </c>
      <c r="E62" s="1" t="s">
        <v>74</v>
      </c>
      <c r="F62">
        <v>1076</v>
      </c>
      <c r="H62">
        <v>0</v>
      </c>
      <c r="I62">
        <v>0</v>
      </c>
      <c r="J62">
        <v>4685.175944010417</v>
      </c>
      <c r="K62">
        <v>10</v>
      </c>
      <c r="L62" t="s">
        <v>481</v>
      </c>
      <c r="M62" t="s">
        <v>482</v>
      </c>
      <c r="N62" s="2">
        <v>3.13</v>
      </c>
      <c r="O62">
        <v>1076</v>
      </c>
      <c r="P62" s="2">
        <v>0</v>
      </c>
      <c r="Q62" s="23">
        <f>LOG10(Table148910[[#This Row],[IFNa2]])</f>
        <v>0.49554433754644844</v>
      </c>
      <c r="R62">
        <v>0</v>
      </c>
      <c r="S62" s="23">
        <f>LOG10(Table148910[[#This Row],[Viral Copy '#]])</f>
        <v>3.6707259047388612</v>
      </c>
    </row>
    <row r="63" spans="1:19" x14ac:dyDescent="0.25">
      <c r="A63">
        <v>1076</v>
      </c>
      <c r="B63" s="1" t="s">
        <v>181</v>
      </c>
      <c r="C63" s="2">
        <v>3</v>
      </c>
      <c r="D63" s="2" t="s">
        <v>468</v>
      </c>
      <c r="E63" s="1" t="s">
        <v>182</v>
      </c>
      <c r="F63">
        <v>1076</v>
      </c>
      <c r="M63" t="s">
        <v>482</v>
      </c>
      <c r="N63" s="2">
        <v>4.6900000000000004</v>
      </c>
      <c r="O63">
        <v>1076</v>
      </c>
      <c r="P63" s="2"/>
      <c r="Q63" s="23"/>
      <c r="S63" s="23"/>
    </row>
    <row r="64" spans="1:19" x14ac:dyDescent="0.25">
      <c r="A64">
        <v>1076</v>
      </c>
      <c r="B64" s="1" t="s">
        <v>181</v>
      </c>
      <c r="C64" s="2">
        <v>3</v>
      </c>
      <c r="D64" s="2" t="s">
        <v>468</v>
      </c>
      <c r="E64" s="1" t="s">
        <v>74</v>
      </c>
      <c r="F64">
        <v>1076</v>
      </c>
      <c r="H64">
        <v>3</v>
      </c>
      <c r="I64">
        <v>3</v>
      </c>
      <c r="J64">
        <v>1.6987411379814148</v>
      </c>
      <c r="K64">
        <v>10</v>
      </c>
      <c r="L64" t="s">
        <v>481</v>
      </c>
      <c r="M64" t="s">
        <v>482</v>
      </c>
      <c r="N64" s="3">
        <v>17.61</v>
      </c>
      <c r="O64">
        <v>1076</v>
      </c>
      <c r="P64" s="2">
        <v>3</v>
      </c>
      <c r="Q64" s="23">
        <f>LOG10(Table148910[[#This Row],[IFNa2]])</f>
        <v>1.2457593559672768</v>
      </c>
      <c r="R64">
        <v>3</v>
      </c>
      <c r="S64" s="23">
        <f>LOG10(Table148910[[#This Row],[Viral Copy '#]])</f>
        <v>0.23012720411240703</v>
      </c>
    </row>
    <row r="65" spans="1:19" x14ac:dyDescent="0.25">
      <c r="A65">
        <v>1076</v>
      </c>
      <c r="B65" s="1" t="s">
        <v>181</v>
      </c>
      <c r="C65" s="2">
        <v>9</v>
      </c>
      <c r="D65" s="2" t="s">
        <v>468</v>
      </c>
      <c r="E65" s="1" t="s">
        <v>74</v>
      </c>
      <c r="F65">
        <v>1076</v>
      </c>
      <c r="H65">
        <v>9</v>
      </c>
      <c r="I65">
        <v>10</v>
      </c>
      <c r="J65">
        <v>4.8653747240702314</v>
      </c>
      <c r="K65">
        <v>10</v>
      </c>
      <c r="L65" t="s">
        <v>481</v>
      </c>
      <c r="M65" t="s">
        <v>482</v>
      </c>
      <c r="N65" s="2">
        <v>10.27</v>
      </c>
      <c r="O65">
        <v>1076</v>
      </c>
      <c r="P65" s="2"/>
      <c r="Q65" s="23"/>
      <c r="S65" s="23"/>
    </row>
    <row r="66" spans="1:19" x14ac:dyDescent="0.25">
      <c r="A66">
        <v>1076</v>
      </c>
      <c r="B66" s="1" t="s">
        <v>181</v>
      </c>
      <c r="C66" s="2">
        <v>8</v>
      </c>
      <c r="D66" s="2" t="s">
        <v>468</v>
      </c>
      <c r="E66" s="1" t="s">
        <v>74</v>
      </c>
      <c r="H66">
        <v>8</v>
      </c>
      <c r="I66">
        <v>7</v>
      </c>
      <c r="J66">
        <v>3.9908702075481415</v>
      </c>
      <c r="K66">
        <v>10</v>
      </c>
      <c r="L66" t="s">
        <v>481</v>
      </c>
      <c r="M66" t="s">
        <v>482</v>
      </c>
      <c r="N66" s="2">
        <v>15.14</v>
      </c>
      <c r="O66">
        <v>1076</v>
      </c>
      <c r="P66" s="2">
        <v>8</v>
      </c>
      <c r="Q66" s="23">
        <f>LOG10(Table148910[[#This Row],[IFNa2]])</f>
        <v>1.180125875164054</v>
      </c>
      <c r="R66">
        <v>8</v>
      </c>
      <c r="S66" s="23">
        <f>LOG10(Table148910[[#This Row],[Viral Copy '#]])</f>
        <v>0.60106760373936352</v>
      </c>
    </row>
    <row r="67" spans="1:19" x14ac:dyDescent="0.25">
      <c r="A67">
        <v>1076</v>
      </c>
      <c r="B67" s="1" t="s">
        <v>181</v>
      </c>
      <c r="C67" s="2">
        <v>9</v>
      </c>
      <c r="D67" s="2" t="s">
        <v>468</v>
      </c>
      <c r="E67" s="1" t="s">
        <v>182</v>
      </c>
      <c r="J67">
        <v>4.8653747240702314</v>
      </c>
      <c r="M67" t="s">
        <v>482</v>
      </c>
      <c r="N67" s="2">
        <v>10.27</v>
      </c>
      <c r="O67">
        <v>1076</v>
      </c>
      <c r="P67" s="2">
        <v>9</v>
      </c>
      <c r="Q67" s="23">
        <f>LOG10(Table148910[[#This Row],[IFNa2]])</f>
        <v>1.0115704435972781</v>
      </c>
      <c r="R67">
        <v>9</v>
      </c>
      <c r="S67" s="23">
        <f>LOG10(Table148910[[#This Row],[Viral Copy '#]])</f>
        <v>0.68711629462055879</v>
      </c>
    </row>
    <row r="68" spans="1:19" x14ac:dyDescent="0.25">
      <c r="A68">
        <v>1076</v>
      </c>
      <c r="B68" s="1" t="s">
        <v>181</v>
      </c>
      <c r="C68" s="2">
        <v>28</v>
      </c>
      <c r="D68" s="2" t="s">
        <v>468</v>
      </c>
      <c r="E68" s="1" t="s">
        <v>74</v>
      </c>
      <c r="F68" s="2"/>
      <c r="G68" s="1"/>
      <c r="H68" s="1"/>
      <c r="I68" s="1"/>
      <c r="J68" s="2">
        <v>0</v>
      </c>
      <c r="K68" s="2"/>
      <c r="L68" s="1"/>
      <c r="M68" t="s">
        <v>482</v>
      </c>
      <c r="N68" s="2">
        <v>5.04</v>
      </c>
      <c r="O68">
        <v>1076</v>
      </c>
      <c r="P68" s="2">
        <v>28</v>
      </c>
      <c r="Q68" s="23">
        <f>LOG10(Table148910[[#This Row],[IFNa2]])</f>
        <v>0.70243053644552533</v>
      </c>
      <c r="R68" s="2">
        <v>28</v>
      </c>
      <c r="S68" s="23">
        <v>0</v>
      </c>
    </row>
    <row r="69" spans="1:19" x14ac:dyDescent="0.25">
      <c r="A69">
        <v>1078</v>
      </c>
      <c r="B69" s="1" t="s">
        <v>184</v>
      </c>
      <c r="C69" s="2">
        <v>0</v>
      </c>
      <c r="D69" s="2" t="s">
        <v>468</v>
      </c>
      <c r="E69" s="1" t="s">
        <v>74</v>
      </c>
      <c r="F69">
        <v>1078</v>
      </c>
      <c r="H69">
        <v>0</v>
      </c>
      <c r="I69">
        <v>0</v>
      </c>
      <c r="J69">
        <v>25799.45751953125</v>
      </c>
      <c r="K69">
        <v>1</v>
      </c>
      <c r="L69" t="s">
        <v>481</v>
      </c>
      <c r="M69" t="s">
        <v>482</v>
      </c>
      <c r="N69" s="1">
        <v>2.16</v>
      </c>
      <c r="O69">
        <v>1078</v>
      </c>
      <c r="P69" s="2">
        <v>0</v>
      </c>
      <c r="Q69" s="23">
        <f>LOG10(Table148910[[#This Row],[IFNa2]])</f>
        <v>0.3344537511509309</v>
      </c>
      <c r="R69">
        <v>0</v>
      </c>
      <c r="S69" s="23">
        <f>LOG10(Table148910[[#This Row],[Viral Copy '#]])</f>
        <v>4.4116105742286944</v>
      </c>
    </row>
    <row r="70" spans="1:19" x14ac:dyDescent="0.25">
      <c r="A70">
        <v>1078</v>
      </c>
      <c r="B70" s="1" t="s">
        <v>184</v>
      </c>
      <c r="C70" s="2">
        <v>8</v>
      </c>
      <c r="D70" s="2" t="s">
        <v>468</v>
      </c>
      <c r="E70" s="1" t="s">
        <v>74</v>
      </c>
      <c r="F70" s="2"/>
      <c r="G70" s="1"/>
      <c r="H70" s="1"/>
      <c r="I70" s="1"/>
      <c r="J70" s="1">
        <v>0</v>
      </c>
      <c r="K70" s="2"/>
      <c r="L70" s="1"/>
      <c r="M70" t="s">
        <v>482</v>
      </c>
      <c r="N70" s="1">
        <v>2.16</v>
      </c>
      <c r="O70">
        <v>1078</v>
      </c>
      <c r="P70" s="2">
        <v>8</v>
      </c>
      <c r="Q70" s="23">
        <f>LOG10(Table148910[[#This Row],[IFNa2]])</f>
        <v>0.3344537511509309</v>
      </c>
      <c r="R70" s="2">
        <v>8</v>
      </c>
      <c r="S70" s="23">
        <v>0</v>
      </c>
    </row>
    <row r="71" spans="1:19" x14ac:dyDescent="0.25">
      <c r="A71">
        <v>1080</v>
      </c>
      <c r="B71" s="1" t="s">
        <v>186</v>
      </c>
      <c r="C71" s="2">
        <v>0</v>
      </c>
      <c r="D71" s="2" t="s">
        <v>468</v>
      </c>
      <c r="E71" s="1" t="s">
        <v>74</v>
      </c>
      <c r="F71">
        <v>1080</v>
      </c>
      <c r="H71">
        <v>0</v>
      </c>
      <c r="I71">
        <v>0</v>
      </c>
      <c r="J71">
        <v>197.77357864379883</v>
      </c>
      <c r="K71">
        <v>5</v>
      </c>
      <c r="L71" t="s">
        <v>481</v>
      </c>
      <c r="M71" t="s">
        <v>482</v>
      </c>
      <c r="N71" s="2">
        <v>27.63</v>
      </c>
      <c r="O71">
        <v>1080</v>
      </c>
      <c r="P71" s="2">
        <v>0</v>
      </c>
      <c r="Q71" s="23">
        <f>LOG10(Table148910[[#This Row],[IFNa2]])</f>
        <v>1.4413808849165113</v>
      </c>
      <c r="R71">
        <v>0</v>
      </c>
      <c r="S71" s="23">
        <f>LOG10(Table148910[[#This Row],[Viral Copy '#]])</f>
        <v>2.2961682720152536</v>
      </c>
    </row>
    <row r="72" spans="1:19" x14ac:dyDescent="0.25">
      <c r="A72">
        <v>1080</v>
      </c>
      <c r="B72" s="1" t="s">
        <v>186</v>
      </c>
      <c r="C72" s="2">
        <v>4</v>
      </c>
      <c r="D72" s="2" t="s">
        <v>468</v>
      </c>
      <c r="E72" s="1" t="s">
        <v>74</v>
      </c>
      <c r="F72">
        <v>1080</v>
      </c>
      <c r="H72">
        <v>4</v>
      </c>
      <c r="I72">
        <v>3</v>
      </c>
      <c r="J72">
        <v>10.497271855672201</v>
      </c>
      <c r="K72">
        <v>5</v>
      </c>
      <c r="L72" t="s">
        <v>481</v>
      </c>
      <c r="M72" t="s">
        <v>482</v>
      </c>
      <c r="N72" s="2"/>
      <c r="O72">
        <v>1080</v>
      </c>
      <c r="P72" s="2">
        <v>4</v>
      </c>
      <c r="Q72" s="23"/>
      <c r="R72">
        <v>4</v>
      </c>
      <c r="S72" s="23">
        <f>LOG10(Table148910[[#This Row],[Viral Copy '#]])</f>
        <v>1.0210764445960607</v>
      </c>
    </row>
    <row r="73" spans="1:19" x14ac:dyDescent="0.25">
      <c r="A73">
        <v>1080</v>
      </c>
      <c r="B73" s="1" t="s">
        <v>186</v>
      </c>
      <c r="C73" s="2">
        <v>6</v>
      </c>
      <c r="D73" s="2" t="s">
        <v>468</v>
      </c>
      <c r="E73" s="1" t="s">
        <v>74</v>
      </c>
      <c r="F73" s="2"/>
      <c r="G73" s="2"/>
      <c r="H73" s="2"/>
      <c r="I73" s="2"/>
      <c r="J73" s="2">
        <v>0</v>
      </c>
      <c r="K73" s="2"/>
      <c r="L73" s="2"/>
      <c r="M73" t="s">
        <v>482</v>
      </c>
      <c r="N73" s="2">
        <v>336.5</v>
      </c>
      <c r="O73">
        <v>1080</v>
      </c>
      <c r="P73" s="2">
        <v>6</v>
      </c>
      <c r="Q73" s="23">
        <f>LOG10(Table148910[[#This Row],[IFNa2]])</f>
        <v>2.5269850685599957</v>
      </c>
      <c r="R73" s="2">
        <v>6</v>
      </c>
      <c r="S73" s="23">
        <v>0</v>
      </c>
    </row>
    <row r="74" spans="1:19" x14ac:dyDescent="0.25">
      <c r="A74">
        <v>1080</v>
      </c>
      <c r="B74" s="1" t="s">
        <v>186</v>
      </c>
      <c r="C74" s="2">
        <v>11</v>
      </c>
      <c r="D74" s="2" t="s">
        <v>468</v>
      </c>
      <c r="E74" s="1" t="s">
        <v>74</v>
      </c>
      <c r="F74" s="2"/>
      <c r="G74" s="2"/>
      <c r="H74" s="2"/>
      <c r="I74" s="2"/>
      <c r="J74" s="2">
        <v>0</v>
      </c>
      <c r="K74" s="2"/>
      <c r="L74" s="2"/>
      <c r="M74" t="s">
        <v>482</v>
      </c>
      <c r="N74" s="2">
        <v>10.54</v>
      </c>
      <c r="O74">
        <v>1080</v>
      </c>
      <c r="P74" s="2">
        <v>11</v>
      </c>
      <c r="Q74" s="23">
        <f>LOG10(Table148910[[#This Row],[IFNa2]])</f>
        <v>1.0228406108765278</v>
      </c>
      <c r="R74" s="2">
        <v>11</v>
      </c>
      <c r="S74" s="23">
        <v>0</v>
      </c>
    </row>
    <row r="75" spans="1:19" x14ac:dyDescent="0.25">
      <c r="A75">
        <v>1080</v>
      </c>
      <c r="B75" s="1" t="s">
        <v>186</v>
      </c>
      <c r="C75" s="2">
        <v>32</v>
      </c>
      <c r="D75" s="2" t="s">
        <v>468</v>
      </c>
      <c r="E75" s="1" t="s">
        <v>74</v>
      </c>
      <c r="F75" s="2"/>
      <c r="G75" s="1"/>
      <c r="H75" s="2"/>
      <c r="I75" s="2"/>
      <c r="J75" s="2">
        <v>0</v>
      </c>
      <c r="K75" s="2"/>
      <c r="L75" s="2"/>
      <c r="M75" t="s">
        <v>482</v>
      </c>
      <c r="N75" s="1">
        <v>4.0199999999999996</v>
      </c>
      <c r="O75">
        <v>1080</v>
      </c>
      <c r="P75" s="2">
        <v>32</v>
      </c>
      <c r="Q75" s="23">
        <f>LOG10(Table148910[[#This Row],[IFNa2]])</f>
        <v>0.60422605308446997</v>
      </c>
      <c r="R75" s="2">
        <v>32</v>
      </c>
      <c r="S75" s="23">
        <v>0</v>
      </c>
    </row>
    <row r="76" spans="1:19" x14ac:dyDescent="0.25">
      <c r="A76">
        <v>1084</v>
      </c>
      <c r="B76" s="1" t="s">
        <v>190</v>
      </c>
      <c r="C76" s="2">
        <v>0</v>
      </c>
      <c r="D76" s="2" t="s">
        <v>468</v>
      </c>
      <c r="E76" s="1" t="s">
        <v>74</v>
      </c>
      <c r="F76">
        <v>1084</v>
      </c>
      <c r="H76">
        <v>0</v>
      </c>
      <c r="I76">
        <v>0</v>
      </c>
      <c r="J76">
        <v>1173.9094848632813</v>
      </c>
      <c r="K76">
        <v>1</v>
      </c>
      <c r="L76" t="s">
        <v>481</v>
      </c>
      <c r="M76" t="s">
        <v>482</v>
      </c>
      <c r="N76" s="7">
        <v>121.05</v>
      </c>
      <c r="O76">
        <v>1084</v>
      </c>
      <c r="P76" s="2">
        <v>0</v>
      </c>
      <c r="Q76" s="23">
        <f>LOG10(Table148910[[#This Row],[IFNa2]])</f>
        <v>2.0829647937777516</v>
      </c>
      <c r="R76">
        <v>0</v>
      </c>
      <c r="S76" s="23">
        <f>LOG10(Table148910[[#This Row],[Viral Copy '#]])</f>
        <v>3.0696346116135649</v>
      </c>
    </row>
    <row r="77" spans="1:19" x14ac:dyDescent="0.25">
      <c r="A77">
        <v>1087</v>
      </c>
      <c r="B77" s="1" t="s">
        <v>193</v>
      </c>
      <c r="C77" s="2">
        <v>0</v>
      </c>
      <c r="D77" s="2" t="s">
        <v>468</v>
      </c>
      <c r="E77" s="1" t="s">
        <v>74</v>
      </c>
      <c r="F77">
        <v>1087</v>
      </c>
      <c r="H77">
        <v>0</v>
      </c>
      <c r="I77">
        <v>0</v>
      </c>
      <c r="J77">
        <v>710.59775797526038</v>
      </c>
      <c r="K77">
        <v>4</v>
      </c>
      <c r="L77" t="s">
        <v>481</v>
      </c>
      <c r="M77" t="s">
        <v>482</v>
      </c>
      <c r="N77" s="7">
        <v>33.89</v>
      </c>
      <c r="O77">
        <v>1087</v>
      </c>
      <c r="P77" s="2">
        <v>0</v>
      </c>
      <c r="Q77" s="23">
        <f>LOG10(Table148910[[#This Row],[IFNa2]])</f>
        <v>1.5300715688373783</v>
      </c>
      <c r="R77">
        <v>0</v>
      </c>
      <c r="S77" s="23">
        <f>LOG10(Table148910[[#This Row],[Viral Copy '#]])</f>
        <v>2.8516238329021006</v>
      </c>
    </row>
    <row r="78" spans="1:19" x14ac:dyDescent="0.25">
      <c r="A78">
        <v>1087</v>
      </c>
      <c r="B78" s="1" t="s">
        <v>193</v>
      </c>
      <c r="C78" s="2">
        <v>3</v>
      </c>
      <c r="D78" s="2" t="s">
        <v>468</v>
      </c>
      <c r="E78" s="1" t="s">
        <v>74</v>
      </c>
      <c r="F78">
        <v>1087</v>
      </c>
      <c r="H78">
        <v>3</v>
      </c>
      <c r="I78">
        <v>3</v>
      </c>
      <c r="J78">
        <v>1</v>
      </c>
      <c r="K78">
        <v>4</v>
      </c>
      <c r="L78" t="s">
        <v>481</v>
      </c>
      <c r="M78" t="s">
        <v>482</v>
      </c>
      <c r="N78" s="8"/>
      <c r="O78">
        <v>1087</v>
      </c>
      <c r="P78" s="2">
        <v>3</v>
      </c>
      <c r="Q78" s="23" t="e">
        <f>LOG10(Table148910[[#This Row],[IFNa2]])</f>
        <v>#NUM!</v>
      </c>
      <c r="R78">
        <v>3</v>
      </c>
      <c r="S78" s="23">
        <f>LOG10(Table148910[[#This Row],[Viral Copy '#]])</f>
        <v>0</v>
      </c>
    </row>
    <row r="79" spans="1:19" x14ac:dyDescent="0.25">
      <c r="A79">
        <v>1087</v>
      </c>
      <c r="B79" s="1" t="s">
        <v>193</v>
      </c>
      <c r="C79" s="2">
        <v>8</v>
      </c>
      <c r="D79" s="2" t="s">
        <v>468</v>
      </c>
      <c r="E79" s="1" t="s">
        <v>74</v>
      </c>
      <c r="F79" s="9"/>
      <c r="G79" s="8"/>
      <c r="H79" s="8"/>
      <c r="I79" s="8"/>
      <c r="J79" s="8">
        <v>0</v>
      </c>
      <c r="K79" s="8"/>
      <c r="L79" s="6"/>
      <c r="M79" t="s">
        <v>482</v>
      </c>
      <c r="N79" s="9"/>
      <c r="O79">
        <v>1087</v>
      </c>
      <c r="P79" s="2">
        <v>8</v>
      </c>
      <c r="Q79" s="23" t="e">
        <f>LOG10(Table148910[[#This Row],[IFNa2]])</f>
        <v>#NUM!</v>
      </c>
      <c r="R79" s="2">
        <v>8</v>
      </c>
      <c r="S79" s="23">
        <v>0</v>
      </c>
    </row>
    <row r="80" spans="1:19" x14ac:dyDescent="0.25">
      <c r="A80">
        <v>1087</v>
      </c>
      <c r="B80" s="1" t="s">
        <v>193</v>
      </c>
      <c r="C80" s="2">
        <v>21</v>
      </c>
      <c r="D80" s="2" t="s">
        <v>468</v>
      </c>
      <c r="E80" s="1" t="s">
        <v>74</v>
      </c>
      <c r="F80" s="7"/>
      <c r="G80" s="7"/>
      <c r="H80" s="7"/>
      <c r="I80" s="7"/>
      <c r="J80" s="7">
        <v>0</v>
      </c>
      <c r="K80" s="7"/>
      <c r="L80" s="7"/>
      <c r="M80" t="s">
        <v>482</v>
      </c>
      <c r="N80" s="7">
        <v>50.13</v>
      </c>
      <c r="O80">
        <v>1087</v>
      </c>
      <c r="P80" s="2">
        <v>21</v>
      </c>
      <c r="Q80" s="23">
        <f>LOG10(Table148910[[#This Row],[IFNa2]])</f>
        <v>1.7000977046130539</v>
      </c>
      <c r="R80" s="2">
        <v>21</v>
      </c>
      <c r="S80" s="23">
        <v>0</v>
      </c>
    </row>
    <row r="81" spans="1:19" x14ac:dyDescent="0.25">
      <c r="A81">
        <v>1089</v>
      </c>
      <c r="B81" s="1" t="s">
        <v>195</v>
      </c>
      <c r="C81" s="2">
        <v>0</v>
      </c>
      <c r="D81" s="2" t="s">
        <v>468</v>
      </c>
      <c r="E81" s="1" t="s">
        <v>74</v>
      </c>
      <c r="F81">
        <v>1089</v>
      </c>
      <c r="H81" s="21">
        <v>0</v>
      </c>
      <c r="I81" s="21">
        <v>0</v>
      </c>
      <c r="J81" s="21">
        <v>1736.8300369999999</v>
      </c>
      <c r="K81" s="21">
        <v>3</v>
      </c>
      <c r="L81" s="21" t="s">
        <v>481</v>
      </c>
      <c r="M81" t="s">
        <v>482</v>
      </c>
      <c r="N81" s="7">
        <v>11.86</v>
      </c>
      <c r="O81">
        <v>1089</v>
      </c>
      <c r="P81" s="2">
        <v>0</v>
      </c>
      <c r="Q81" s="23">
        <f>LOG10(Table148910[[#This Row],[IFNa2]])</f>
        <v>1.0740846890282438</v>
      </c>
      <c r="R81" s="21">
        <v>0</v>
      </c>
      <c r="S81" s="23">
        <f>LOG10(Table148910[[#This Row],[Viral Copy '#]])</f>
        <v>3.2397573212654285</v>
      </c>
    </row>
    <row r="82" spans="1:19" x14ac:dyDescent="0.25">
      <c r="A82">
        <v>1089</v>
      </c>
      <c r="B82" s="1" t="s">
        <v>195</v>
      </c>
      <c r="C82" s="2">
        <v>2</v>
      </c>
      <c r="D82" s="2" t="s">
        <v>468</v>
      </c>
      <c r="E82" s="1" t="s">
        <v>74</v>
      </c>
      <c r="F82">
        <v>1089</v>
      </c>
      <c r="H82" s="22">
        <v>2</v>
      </c>
      <c r="I82" s="22">
        <v>3</v>
      </c>
      <c r="J82" s="22">
        <v>99.355600989999999</v>
      </c>
      <c r="K82" s="22">
        <v>3</v>
      </c>
      <c r="L82" s="22" t="s">
        <v>481</v>
      </c>
      <c r="M82" t="s">
        <v>482</v>
      </c>
      <c r="N82" s="7">
        <v>6.38</v>
      </c>
      <c r="O82">
        <v>1089</v>
      </c>
      <c r="P82" s="2">
        <v>2</v>
      </c>
      <c r="Q82" s="23">
        <f>LOG10(Table148910[[#This Row],[IFNa2]])</f>
        <v>0.80482067872116236</v>
      </c>
      <c r="R82" s="22">
        <v>2</v>
      </c>
      <c r="S82" s="23">
        <f>LOG10(Table148910[[#This Row],[Viral Copy '#]])</f>
        <v>1.9971923546917889</v>
      </c>
    </row>
    <row r="83" spans="1:19" x14ac:dyDescent="0.25">
      <c r="A83">
        <v>1089</v>
      </c>
      <c r="B83" s="1" t="s">
        <v>195</v>
      </c>
      <c r="C83" s="2">
        <v>6</v>
      </c>
      <c r="D83" s="2" t="s">
        <v>468</v>
      </c>
      <c r="E83" s="1" t="s">
        <v>74</v>
      </c>
      <c r="F83" s="7"/>
      <c r="G83" s="7"/>
      <c r="H83" s="7"/>
      <c r="I83" s="7"/>
      <c r="J83" s="7">
        <v>0</v>
      </c>
      <c r="K83" s="7"/>
      <c r="L83" s="7"/>
      <c r="M83" t="s">
        <v>482</v>
      </c>
      <c r="N83" s="7">
        <v>53.52</v>
      </c>
      <c r="O83">
        <v>1089</v>
      </c>
      <c r="P83" s="2">
        <v>6</v>
      </c>
      <c r="Q83" s="23">
        <f>LOG10(Table148910[[#This Row],[IFNa2]])</f>
        <v>1.7285161047597668</v>
      </c>
      <c r="R83" s="2">
        <v>6</v>
      </c>
      <c r="S83" s="23">
        <v>0</v>
      </c>
    </row>
    <row r="84" spans="1:19" x14ac:dyDescent="0.25">
      <c r="A84">
        <v>1089</v>
      </c>
      <c r="B84" s="1" t="s">
        <v>195</v>
      </c>
      <c r="C84" s="2">
        <v>9</v>
      </c>
      <c r="D84" s="2" t="s">
        <v>468</v>
      </c>
      <c r="E84" s="1" t="s">
        <v>74</v>
      </c>
      <c r="F84" s="7"/>
      <c r="G84" s="7"/>
      <c r="H84" s="7"/>
      <c r="I84" s="7"/>
      <c r="J84" s="7">
        <v>0</v>
      </c>
      <c r="K84" s="7"/>
      <c r="L84" s="7"/>
      <c r="M84" t="s">
        <v>482</v>
      </c>
      <c r="N84" s="7">
        <v>21.6</v>
      </c>
      <c r="O84">
        <v>1089</v>
      </c>
      <c r="P84" s="2">
        <v>9</v>
      </c>
      <c r="Q84" s="23">
        <f>LOG10(Table148910[[#This Row],[IFNa2]])</f>
        <v>1.3344537511509309</v>
      </c>
      <c r="R84" s="2">
        <v>9</v>
      </c>
      <c r="S84" s="23">
        <v>0</v>
      </c>
    </row>
    <row r="85" spans="1:19" x14ac:dyDescent="0.25">
      <c r="A85">
        <v>1089</v>
      </c>
      <c r="B85" s="1" t="s">
        <v>195</v>
      </c>
      <c r="C85" s="2">
        <v>28</v>
      </c>
      <c r="D85" s="2" t="s">
        <v>468</v>
      </c>
      <c r="E85" s="1" t="s">
        <v>74</v>
      </c>
      <c r="F85" s="6"/>
      <c r="G85" s="6"/>
      <c r="H85" s="7"/>
      <c r="I85" s="7"/>
      <c r="J85" s="7">
        <v>0</v>
      </c>
      <c r="K85" s="7"/>
      <c r="L85" s="6"/>
      <c r="M85" t="s">
        <v>482</v>
      </c>
      <c r="N85" s="6">
        <v>4.0199999999999996</v>
      </c>
      <c r="O85">
        <v>1089</v>
      </c>
      <c r="P85" s="2">
        <v>28</v>
      </c>
      <c r="Q85" s="23">
        <f>LOG10(Table148910[[#This Row],[IFNa2]])</f>
        <v>0.60422605308446997</v>
      </c>
      <c r="R85" s="2">
        <v>28</v>
      </c>
      <c r="S85" s="23">
        <v>0</v>
      </c>
    </row>
    <row r="86" spans="1:19" x14ac:dyDescent="0.25">
      <c r="A86">
        <v>1093</v>
      </c>
      <c r="B86" s="1" t="s">
        <v>199</v>
      </c>
      <c r="C86" s="2">
        <v>0</v>
      </c>
      <c r="D86" s="2" t="s">
        <v>468</v>
      </c>
      <c r="E86" s="1" t="s">
        <v>74</v>
      </c>
      <c r="F86">
        <v>1093</v>
      </c>
      <c r="H86">
        <v>0</v>
      </c>
      <c r="I86">
        <v>0</v>
      </c>
      <c r="J86">
        <v>1004.3752237955729</v>
      </c>
      <c r="K86">
        <v>4</v>
      </c>
      <c r="L86" t="s">
        <v>481</v>
      </c>
      <c r="M86" t="s">
        <v>482</v>
      </c>
      <c r="N86" s="7">
        <v>75.41</v>
      </c>
      <c r="O86">
        <v>1093</v>
      </c>
      <c r="P86" s="2">
        <v>0</v>
      </c>
      <c r="Q86" s="23">
        <f>LOG10(Table148910[[#This Row],[IFNa2]])</f>
        <v>1.8774289407882196</v>
      </c>
      <c r="R86">
        <v>0</v>
      </c>
      <c r="S86" s="23">
        <f>LOG10(Table148910[[#This Row],[Viral Copy '#]])</f>
        <v>3.0018959908772236</v>
      </c>
    </row>
    <row r="87" spans="1:19" x14ac:dyDescent="0.25">
      <c r="A87">
        <v>1093</v>
      </c>
      <c r="B87" s="1" t="s">
        <v>199</v>
      </c>
      <c r="C87" s="2">
        <v>3</v>
      </c>
      <c r="D87" s="2" t="s">
        <v>468</v>
      </c>
      <c r="E87" s="1" t="s">
        <v>74</v>
      </c>
      <c r="F87">
        <v>1093</v>
      </c>
      <c r="H87">
        <v>3</v>
      </c>
      <c r="I87">
        <v>3</v>
      </c>
      <c r="J87">
        <v>171.29978434244791</v>
      </c>
      <c r="K87">
        <v>4</v>
      </c>
      <c r="L87" t="s">
        <v>481</v>
      </c>
      <c r="M87" t="s">
        <v>482</v>
      </c>
      <c r="N87" s="7">
        <v>22.61</v>
      </c>
      <c r="O87">
        <v>1093</v>
      </c>
      <c r="P87" s="2">
        <v>3</v>
      </c>
      <c r="Q87" s="23">
        <f>LOG10(Table148910[[#This Row],[IFNa2]])</f>
        <v>1.3543005623453597</v>
      </c>
      <c r="R87">
        <v>3</v>
      </c>
      <c r="S87" s="23">
        <f>LOG10(Table148910[[#This Row],[Viral Copy '#]])</f>
        <v>2.2337568162116064</v>
      </c>
    </row>
    <row r="88" spans="1:19" x14ac:dyDescent="0.25">
      <c r="A88">
        <v>1093</v>
      </c>
      <c r="B88" s="1" t="s">
        <v>199</v>
      </c>
      <c r="C88" s="2">
        <v>7</v>
      </c>
      <c r="D88" s="2" t="s">
        <v>468</v>
      </c>
      <c r="E88" s="1" t="s">
        <v>74</v>
      </c>
      <c r="F88" s="7"/>
      <c r="G88" s="7"/>
      <c r="H88" s="7"/>
      <c r="I88" s="7"/>
      <c r="J88" s="7">
        <v>0</v>
      </c>
      <c r="K88" s="7"/>
      <c r="L88" s="7"/>
      <c r="M88" t="s">
        <v>482</v>
      </c>
      <c r="N88" s="7">
        <v>10.54</v>
      </c>
      <c r="O88">
        <v>1093</v>
      </c>
      <c r="P88" s="2">
        <v>7</v>
      </c>
      <c r="Q88" s="23">
        <f>LOG10(Table148910[[#This Row],[IFNa2]])</f>
        <v>1.0228406108765278</v>
      </c>
      <c r="R88" s="2">
        <v>7</v>
      </c>
      <c r="S88" s="23">
        <v>0</v>
      </c>
    </row>
    <row r="89" spans="1:19" x14ac:dyDescent="0.25">
      <c r="A89">
        <v>1093</v>
      </c>
      <c r="B89" s="1" t="s">
        <v>199</v>
      </c>
      <c r="C89" s="2">
        <v>10</v>
      </c>
      <c r="D89" s="2" t="s">
        <v>468</v>
      </c>
      <c r="E89" s="1" t="s">
        <v>74</v>
      </c>
      <c r="F89" s="7"/>
      <c r="G89" s="7"/>
      <c r="H89" s="7"/>
      <c r="I89" s="7"/>
      <c r="J89" s="7">
        <v>0</v>
      </c>
      <c r="K89" s="7"/>
      <c r="L89" s="7"/>
      <c r="M89" t="s">
        <v>482</v>
      </c>
      <c r="N89" s="7">
        <v>11.53</v>
      </c>
      <c r="O89">
        <v>1093</v>
      </c>
      <c r="P89" s="2">
        <v>10</v>
      </c>
      <c r="Q89" s="23">
        <f>LOG10(Table148910[[#This Row],[IFNa2]])</f>
        <v>1.0618293072946989</v>
      </c>
      <c r="R89" s="2">
        <v>10</v>
      </c>
      <c r="S89" s="23">
        <v>0</v>
      </c>
    </row>
    <row r="90" spans="1:19" x14ac:dyDescent="0.25">
      <c r="A90">
        <v>1093</v>
      </c>
      <c r="B90" s="1" t="s">
        <v>199</v>
      </c>
      <c r="C90" s="2">
        <v>28</v>
      </c>
      <c r="D90" s="2" t="s">
        <v>468</v>
      </c>
      <c r="E90" s="1" t="s">
        <v>74</v>
      </c>
      <c r="F90" s="7"/>
      <c r="G90" s="7"/>
      <c r="H90" s="7"/>
      <c r="I90" s="7"/>
      <c r="J90" s="7">
        <v>0</v>
      </c>
      <c r="K90" s="7"/>
      <c r="L90" s="7"/>
      <c r="M90" t="s">
        <v>482</v>
      </c>
      <c r="N90" s="7">
        <v>5.46</v>
      </c>
      <c r="O90">
        <v>1093</v>
      </c>
      <c r="P90" s="2">
        <v>28</v>
      </c>
      <c r="Q90" s="23">
        <f>LOG10(Table148910[[#This Row],[IFNa2]])</f>
        <v>0.73719264270473728</v>
      </c>
      <c r="R90" s="2">
        <v>28</v>
      </c>
      <c r="S90" s="23">
        <v>0</v>
      </c>
    </row>
    <row r="91" spans="1:19" x14ac:dyDescent="0.25">
      <c r="A91">
        <v>1096</v>
      </c>
      <c r="B91" s="1" t="s">
        <v>202</v>
      </c>
      <c r="C91" s="2">
        <v>0</v>
      </c>
      <c r="D91" s="2" t="s">
        <v>468</v>
      </c>
      <c r="E91" s="1" t="s">
        <v>74</v>
      </c>
      <c r="F91">
        <v>1096</v>
      </c>
      <c r="H91">
        <v>0</v>
      </c>
      <c r="I91">
        <v>0</v>
      </c>
      <c r="J91">
        <v>1</v>
      </c>
      <c r="K91">
        <v>7</v>
      </c>
      <c r="L91" t="s">
        <v>481</v>
      </c>
      <c r="M91" t="s">
        <v>482</v>
      </c>
      <c r="N91" s="6">
        <v>4.0199999999999996</v>
      </c>
      <c r="O91">
        <v>1096</v>
      </c>
      <c r="P91" s="2">
        <v>0</v>
      </c>
      <c r="Q91" s="23">
        <f>LOG10(Table148910[[#This Row],[IFNa2]])</f>
        <v>0.60422605308446997</v>
      </c>
      <c r="R91">
        <v>0</v>
      </c>
      <c r="S91" s="23">
        <f>LOG10(Table148910[[#This Row],[Viral Copy '#]])</f>
        <v>0</v>
      </c>
    </row>
    <row r="92" spans="1:19" x14ac:dyDescent="0.25">
      <c r="A92">
        <v>1096</v>
      </c>
      <c r="B92" s="1" t="s">
        <v>202</v>
      </c>
      <c r="C92" s="2">
        <v>6</v>
      </c>
      <c r="D92" s="2" t="s">
        <v>468</v>
      </c>
      <c r="E92" s="1" t="s">
        <v>74</v>
      </c>
      <c r="F92">
        <v>1096</v>
      </c>
      <c r="H92">
        <v>6</v>
      </c>
      <c r="I92">
        <v>7</v>
      </c>
      <c r="J92">
        <v>0.63106511905789375</v>
      </c>
      <c r="K92">
        <v>7</v>
      </c>
      <c r="L92" t="s">
        <v>481</v>
      </c>
      <c r="M92" t="s">
        <v>482</v>
      </c>
      <c r="N92" s="7">
        <v>4.29</v>
      </c>
      <c r="O92">
        <v>1096</v>
      </c>
      <c r="P92" s="2">
        <v>6</v>
      </c>
      <c r="Q92" s="23">
        <f>LOG10(Table148910[[#This Row],[IFNa2]])</f>
        <v>0.63245729218472424</v>
      </c>
      <c r="R92">
        <v>6</v>
      </c>
      <c r="S92" s="23">
        <f>LOG10(Table148910[[#This Row],[Viral Copy '#]])</f>
        <v>-0.1999258239756409</v>
      </c>
    </row>
    <row r="93" spans="1:19" x14ac:dyDescent="0.25">
      <c r="A93">
        <v>1096</v>
      </c>
      <c r="B93" s="1" t="s">
        <v>202</v>
      </c>
      <c r="C93" s="2">
        <v>2</v>
      </c>
      <c r="D93" s="2" t="s">
        <v>468</v>
      </c>
      <c r="E93" s="1" t="s">
        <v>74</v>
      </c>
      <c r="M93" t="s">
        <v>482</v>
      </c>
      <c r="N93" s="6">
        <v>4.0199999999999996</v>
      </c>
      <c r="O93">
        <v>1096</v>
      </c>
      <c r="P93" s="2">
        <v>2</v>
      </c>
      <c r="Q93" s="23">
        <f>LOG10(Table148910[[#This Row],[IFNa2]])</f>
        <v>0.60422605308446997</v>
      </c>
      <c r="S93" s="23" t="e">
        <f>LOG10(Table148910[[#This Row],[Viral Copy '#]])</f>
        <v>#NUM!</v>
      </c>
    </row>
    <row r="94" spans="1:19" x14ac:dyDescent="0.25">
      <c r="A94">
        <v>1096</v>
      </c>
      <c r="B94" s="1" t="s">
        <v>202</v>
      </c>
      <c r="C94" s="2">
        <v>9</v>
      </c>
      <c r="D94" s="2" t="s">
        <v>468</v>
      </c>
      <c r="E94" s="1" t="s">
        <v>74</v>
      </c>
      <c r="F94" s="7"/>
      <c r="G94" s="6"/>
      <c r="H94" s="6"/>
      <c r="I94" s="6"/>
      <c r="J94" s="7">
        <v>0</v>
      </c>
      <c r="K94" s="7"/>
      <c r="L94" s="6"/>
      <c r="M94" t="s">
        <v>482</v>
      </c>
      <c r="N94" s="7">
        <v>4.29</v>
      </c>
      <c r="O94">
        <v>1096</v>
      </c>
      <c r="P94" s="2">
        <v>9</v>
      </c>
      <c r="Q94" s="23">
        <f>LOG10(Table148910[[#This Row],[IFNa2]])</f>
        <v>0.63245729218472424</v>
      </c>
      <c r="R94" s="2">
        <v>9</v>
      </c>
      <c r="S94" s="23">
        <v>0</v>
      </c>
    </row>
    <row r="95" spans="1:19" x14ac:dyDescent="0.25">
      <c r="A95">
        <v>1096</v>
      </c>
      <c r="B95" s="1" t="s">
        <v>202</v>
      </c>
      <c r="C95" s="2">
        <v>28</v>
      </c>
      <c r="D95" s="2" t="s">
        <v>468</v>
      </c>
      <c r="E95" s="1" t="s">
        <v>74</v>
      </c>
      <c r="F95" s="7"/>
      <c r="G95" s="6"/>
      <c r="H95" s="6"/>
      <c r="I95" s="6"/>
      <c r="J95" s="6">
        <v>0</v>
      </c>
      <c r="K95" s="7"/>
      <c r="L95" s="6"/>
      <c r="M95" t="s">
        <v>482</v>
      </c>
      <c r="N95" s="6">
        <v>4.0199999999999996</v>
      </c>
      <c r="O95">
        <v>1096</v>
      </c>
      <c r="P95" s="2">
        <v>28</v>
      </c>
      <c r="Q95" s="23">
        <f>LOG10(Table148910[[#This Row],[IFNa2]])</f>
        <v>0.60422605308446997</v>
      </c>
      <c r="R95" s="2">
        <v>28</v>
      </c>
      <c r="S95" s="23">
        <v>0</v>
      </c>
    </row>
    <row r="96" spans="1:19" x14ac:dyDescent="0.25">
      <c r="A96">
        <v>2001</v>
      </c>
      <c r="B96" t="s">
        <v>205</v>
      </c>
      <c r="C96">
        <v>0</v>
      </c>
      <c r="D96" t="s">
        <v>469</v>
      </c>
      <c r="E96" t="s">
        <v>74</v>
      </c>
      <c r="F96">
        <v>2001</v>
      </c>
      <c r="H96">
        <v>0</v>
      </c>
      <c r="I96">
        <v>0</v>
      </c>
      <c r="J96">
        <v>11.159091949462891</v>
      </c>
      <c r="K96">
        <v>1</v>
      </c>
      <c r="L96" t="s">
        <v>485</v>
      </c>
      <c r="M96" t="s">
        <v>482</v>
      </c>
      <c r="N96">
        <v>45.66</v>
      </c>
      <c r="O96">
        <v>2001</v>
      </c>
      <c r="P96">
        <v>0</v>
      </c>
      <c r="Q96" s="23">
        <f>LOG10(Table148910[[#This Row],[IFNa2]])</f>
        <v>1.6595359071542164</v>
      </c>
      <c r="R96">
        <v>0</v>
      </c>
      <c r="S96" s="23">
        <f>LOG10(Table148910[[#This Row],[Viral Copy '#]])</f>
        <v>1.0476288561264404</v>
      </c>
    </row>
    <row r="97" spans="1:19" x14ac:dyDescent="0.25">
      <c r="A97">
        <v>2001</v>
      </c>
      <c r="B97" t="s">
        <v>205</v>
      </c>
      <c r="C97">
        <v>3</v>
      </c>
      <c r="D97" t="s">
        <v>469</v>
      </c>
      <c r="E97" t="s">
        <v>74</v>
      </c>
      <c r="J97">
        <v>0</v>
      </c>
      <c r="M97" t="s">
        <v>482</v>
      </c>
      <c r="N97">
        <v>12.36</v>
      </c>
      <c r="O97">
        <v>2001</v>
      </c>
      <c r="P97">
        <v>3</v>
      </c>
      <c r="Q97" s="23">
        <f>LOG10(Table148910[[#This Row],[IFNa2]])</f>
        <v>1.0920184707527971</v>
      </c>
      <c r="R97">
        <v>3</v>
      </c>
      <c r="S97" s="23">
        <v>0</v>
      </c>
    </row>
    <row r="98" spans="1:19" x14ac:dyDescent="0.25">
      <c r="A98">
        <v>2001</v>
      </c>
      <c r="B98" t="s">
        <v>205</v>
      </c>
      <c r="C98">
        <v>7</v>
      </c>
      <c r="D98" t="s">
        <v>469</v>
      </c>
      <c r="E98" t="s">
        <v>74</v>
      </c>
      <c r="J98">
        <v>0</v>
      </c>
      <c r="M98" t="s">
        <v>482</v>
      </c>
      <c r="N98">
        <v>7.97</v>
      </c>
      <c r="O98">
        <v>2001</v>
      </c>
      <c r="P98">
        <v>7</v>
      </c>
      <c r="Q98" s="23">
        <f>LOG10(Table148910[[#This Row],[IFNa2]])</f>
        <v>0.90145832139611237</v>
      </c>
      <c r="R98">
        <v>7</v>
      </c>
      <c r="S98" s="23">
        <v>0</v>
      </c>
    </row>
    <row r="99" spans="1:19" x14ac:dyDescent="0.25">
      <c r="A99">
        <v>2001</v>
      </c>
      <c r="B99" t="s">
        <v>205</v>
      </c>
      <c r="C99">
        <v>10</v>
      </c>
      <c r="D99" t="s">
        <v>469</v>
      </c>
      <c r="E99" t="s">
        <v>74</v>
      </c>
      <c r="J99">
        <v>0</v>
      </c>
      <c r="M99" t="s">
        <v>482</v>
      </c>
      <c r="N99">
        <v>8.36</v>
      </c>
      <c r="O99">
        <v>2001</v>
      </c>
      <c r="P99">
        <v>10</v>
      </c>
      <c r="Q99" s="23">
        <f>LOG10(Table148910[[#This Row],[IFNa2]])</f>
        <v>0.9222062774390164</v>
      </c>
      <c r="R99">
        <v>10</v>
      </c>
      <c r="S99" s="23">
        <v>0</v>
      </c>
    </row>
    <row r="100" spans="1:19" x14ac:dyDescent="0.25">
      <c r="A100">
        <v>2001</v>
      </c>
      <c r="B100" t="s">
        <v>205</v>
      </c>
      <c r="C100">
        <v>27</v>
      </c>
      <c r="D100" t="s">
        <v>469</v>
      </c>
      <c r="E100" t="s">
        <v>74</v>
      </c>
      <c r="J100">
        <v>0</v>
      </c>
      <c r="M100" t="s">
        <v>482</v>
      </c>
      <c r="N100">
        <v>12.46</v>
      </c>
      <c r="O100">
        <v>2001</v>
      </c>
      <c r="P100">
        <v>27</v>
      </c>
      <c r="Q100" s="23">
        <f>LOG10(Table148910[[#This Row],[IFNa2]])</f>
        <v>1.0955180423231508</v>
      </c>
      <c r="R100">
        <v>27</v>
      </c>
      <c r="S100" s="23">
        <v>0</v>
      </c>
    </row>
    <row r="101" spans="1:19" x14ac:dyDescent="0.25">
      <c r="A101">
        <v>2003</v>
      </c>
      <c r="B101" t="s">
        <v>207</v>
      </c>
      <c r="C101">
        <v>0</v>
      </c>
      <c r="D101" t="s">
        <v>469</v>
      </c>
      <c r="E101" t="s">
        <v>74</v>
      </c>
      <c r="F101">
        <v>2003</v>
      </c>
      <c r="H101">
        <v>0</v>
      </c>
      <c r="I101">
        <v>0</v>
      </c>
      <c r="J101">
        <v>1697.2383422851563</v>
      </c>
      <c r="K101">
        <v>1</v>
      </c>
      <c r="L101" t="s">
        <v>485</v>
      </c>
      <c r="M101" t="s">
        <v>482</v>
      </c>
      <c r="N101">
        <v>9.52</v>
      </c>
      <c r="O101">
        <v>2003</v>
      </c>
      <c r="P101">
        <v>0</v>
      </c>
      <c r="Q101" s="23">
        <f>LOG10(Table148910[[#This Row],[IFNa2]])</f>
        <v>0.97863694838447435</v>
      </c>
      <c r="R101">
        <v>0</v>
      </c>
      <c r="S101" s="23">
        <f>LOG10(Table148910[[#This Row],[Viral Copy '#]])</f>
        <v>3.2297428343453292</v>
      </c>
    </row>
    <row r="102" spans="1:19" x14ac:dyDescent="0.25">
      <c r="A102">
        <v>2005</v>
      </c>
      <c r="B102" t="s">
        <v>209</v>
      </c>
      <c r="C102">
        <v>0</v>
      </c>
      <c r="D102" t="s">
        <v>469</v>
      </c>
      <c r="E102" t="s">
        <v>74</v>
      </c>
      <c r="F102">
        <v>2005</v>
      </c>
      <c r="H102">
        <v>0</v>
      </c>
      <c r="I102">
        <v>0</v>
      </c>
      <c r="J102">
        <v>2268.8843994140625</v>
      </c>
      <c r="K102">
        <v>1</v>
      </c>
      <c r="L102" t="s">
        <v>485</v>
      </c>
      <c r="M102" t="s">
        <v>482</v>
      </c>
      <c r="N102">
        <v>17.62</v>
      </c>
      <c r="O102">
        <v>2005</v>
      </c>
      <c r="P102">
        <v>0</v>
      </c>
      <c r="Q102" s="23">
        <f>LOG10(Table148910[[#This Row],[IFNa2]])</f>
        <v>1.2460059040760292</v>
      </c>
      <c r="R102">
        <v>0</v>
      </c>
      <c r="S102" s="23">
        <f>LOG10(Table148910[[#This Row],[Viral Copy '#]])</f>
        <v>3.3558123689675581</v>
      </c>
    </row>
    <row r="103" spans="1:19" x14ac:dyDescent="0.25">
      <c r="A103">
        <v>2005</v>
      </c>
      <c r="B103" t="s">
        <v>209</v>
      </c>
      <c r="C103">
        <v>3</v>
      </c>
      <c r="D103" t="s">
        <v>469</v>
      </c>
      <c r="E103" t="s">
        <v>74</v>
      </c>
      <c r="J103">
        <v>0</v>
      </c>
      <c r="M103" t="s">
        <v>482</v>
      </c>
      <c r="N103">
        <v>20.69</v>
      </c>
      <c r="O103">
        <v>2005</v>
      </c>
      <c r="P103">
        <v>3</v>
      </c>
      <c r="Q103" s="23">
        <f>LOG10(Table148910[[#This Row],[IFNa2]])</f>
        <v>1.3157604906657345</v>
      </c>
      <c r="R103">
        <v>3</v>
      </c>
      <c r="S103" s="23">
        <v>0</v>
      </c>
    </row>
    <row r="104" spans="1:19" x14ac:dyDescent="0.25">
      <c r="A104">
        <v>2005</v>
      </c>
      <c r="B104" t="s">
        <v>209</v>
      </c>
      <c r="C104">
        <v>7</v>
      </c>
      <c r="D104" t="s">
        <v>469</v>
      </c>
      <c r="E104" t="s">
        <v>74</v>
      </c>
      <c r="J104">
        <v>0</v>
      </c>
      <c r="M104" t="s">
        <v>482</v>
      </c>
      <c r="N104">
        <v>5.72</v>
      </c>
      <c r="O104">
        <v>2005</v>
      </c>
      <c r="P104">
        <v>7</v>
      </c>
      <c r="Q104" s="23">
        <f>LOG10(Table148910[[#This Row],[IFNa2]])</f>
        <v>0.75739602879302415</v>
      </c>
      <c r="R104">
        <v>7</v>
      </c>
      <c r="S104" s="23">
        <v>0</v>
      </c>
    </row>
    <row r="105" spans="1:19" x14ac:dyDescent="0.25">
      <c r="A105">
        <v>2007</v>
      </c>
      <c r="B105" t="s">
        <v>211</v>
      </c>
      <c r="C105">
        <v>0</v>
      </c>
      <c r="D105" t="s">
        <v>469</v>
      </c>
      <c r="E105" t="s">
        <v>74</v>
      </c>
      <c r="F105">
        <v>2007</v>
      </c>
      <c r="H105">
        <v>0</v>
      </c>
      <c r="I105">
        <v>0</v>
      </c>
      <c r="J105">
        <v>4632.267578125</v>
      </c>
      <c r="K105">
        <v>3</v>
      </c>
      <c r="L105" t="s">
        <v>485</v>
      </c>
      <c r="M105" t="s">
        <v>482</v>
      </c>
      <c r="N105">
        <v>2.85</v>
      </c>
      <c r="O105">
        <v>2007</v>
      </c>
      <c r="P105">
        <v>0</v>
      </c>
      <c r="Q105" s="23">
        <f>LOG10(Table148910[[#This Row],[IFNa2]])</f>
        <v>0.45484486000851021</v>
      </c>
      <c r="R105">
        <v>0</v>
      </c>
      <c r="S105" s="23">
        <f>LOG10(Table148910[[#This Row],[Viral Copy '#]])</f>
        <v>3.6657936380135925</v>
      </c>
    </row>
    <row r="106" spans="1:19" x14ac:dyDescent="0.25">
      <c r="A106">
        <v>2007</v>
      </c>
      <c r="B106" t="s">
        <v>211</v>
      </c>
      <c r="C106">
        <v>2</v>
      </c>
      <c r="D106" t="s">
        <v>469</v>
      </c>
      <c r="E106" t="s">
        <v>74</v>
      </c>
      <c r="F106">
        <v>2007</v>
      </c>
      <c r="H106">
        <v>2</v>
      </c>
      <c r="I106">
        <v>3</v>
      </c>
      <c r="J106">
        <v>71.447494506835938</v>
      </c>
      <c r="K106">
        <v>3</v>
      </c>
      <c r="L106" t="s">
        <v>485</v>
      </c>
      <c r="M106" t="s">
        <v>482</v>
      </c>
      <c r="N106">
        <v>4.45</v>
      </c>
      <c r="O106">
        <v>2007</v>
      </c>
      <c r="P106">
        <v>2</v>
      </c>
      <c r="Q106" s="23">
        <f>LOG10(Table148910[[#This Row],[IFNa2]])</f>
        <v>0.64836001098093166</v>
      </c>
      <c r="R106">
        <v>2</v>
      </c>
      <c r="S106" s="23">
        <f>LOG10(Table148910[[#This Row],[Viral Copy '#]])</f>
        <v>1.8539870037227302</v>
      </c>
    </row>
    <row r="107" spans="1:19" x14ac:dyDescent="0.25">
      <c r="A107">
        <v>2009</v>
      </c>
      <c r="B107" t="s">
        <v>213</v>
      </c>
      <c r="C107">
        <v>0</v>
      </c>
      <c r="D107" t="s">
        <v>469</v>
      </c>
      <c r="E107" t="s">
        <v>74</v>
      </c>
      <c r="F107">
        <v>2009</v>
      </c>
      <c r="H107">
        <v>0</v>
      </c>
      <c r="I107">
        <v>0</v>
      </c>
      <c r="J107">
        <v>11.770067691802979</v>
      </c>
      <c r="K107">
        <v>1</v>
      </c>
      <c r="L107" t="s">
        <v>485</v>
      </c>
      <c r="M107" t="s">
        <v>482</v>
      </c>
      <c r="N107">
        <v>47.24</v>
      </c>
      <c r="O107">
        <v>2009</v>
      </c>
      <c r="P107">
        <v>0</v>
      </c>
      <c r="Q107" s="23">
        <f>LOG10(Table148910[[#This Row],[IFNa2]])</f>
        <v>1.6743098889414771</v>
      </c>
      <c r="R107">
        <v>0</v>
      </c>
      <c r="S107" s="23">
        <f>LOG10(Table148910[[#This Row],[Viral Copy '#]])</f>
        <v>1.0707789605572806</v>
      </c>
    </row>
    <row r="108" spans="1:19" x14ac:dyDescent="0.25">
      <c r="A108">
        <v>2009</v>
      </c>
      <c r="B108" t="s">
        <v>213</v>
      </c>
      <c r="C108">
        <v>4</v>
      </c>
      <c r="D108" t="s">
        <v>469</v>
      </c>
      <c r="E108" t="s">
        <v>74</v>
      </c>
      <c r="J108">
        <v>0</v>
      </c>
      <c r="M108" t="s">
        <v>482</v>
      </c>
      <c r="N108">
        <v>20.59</v>
      </c>
      <c r="O108">
        <v>2009</v>
      </c>
      <c r="P108">
        <v>4</v>
      </c>
      <c r="Q108" s="23">
        <f>LOG10(Table148910[[#This Row],[IFNa2]])</f>
        <v>1.3136563466180313</v>
      </c>
      <c r="R108">
        <v>4</v>
      </c>
      <c r="S108" s="23">
        <v>0</v>
      </c>
    </row>
    <row r="109" spans="1:19" x14ac:dyDescent="0.25">
      <c r="A109">
        <v>2009</v>
      </c>
      <c r="B109" t="s">
        <v>213</v>
      </c>
      <c r="C109">
        <v>6</v>
      </c>
      <c r="D109" t="s">
        <v>469</v>
      </c>
      <c r="E109" t="s">
        <v>74</v>
      </c>
      <c r="J109">
        <v>0</v>
      </c>
      <c r="M109" t="s">
        <v>482</v>
      </c>
      <c r="N109">
        <v>14.34</v>
      </c>
      <c r="O109">
        <v>2009</v>
      </c>
      <c r="P109">
        <v>6</v>
      </c>
      <c r="Q109" s="23">
        <f>LOG10(Table148910[[#This Row],[IFNa2]])</f>
        <v>1.1565491513317814</v>
      </c>
      <c r="R109">
        <v>6</v>
      </c>
      <c r="S109" s="23">
        <v>0</v>
      </c>
    </row>
    <row r="110" spans="1:19" x14ac:dyDescent="0.25">
      <c r="A110">
        <v>2009</v>
      </c>
      <c r="B110" t="s">
        <v>213</v>
      </c>
      <c r="C110">
        <v>12</v>
      </c>
      <c r="D110" t="s">
        <v>469</v>
      </c>
      <c r="E110" t="s">
        <v>74</v>
      </c>
      <c r="J110">
        <v>0</v>
      </c>
      <c r="M110" t="s">
        <v>482</v>
      </c>
      <c r="N110">
        <v>11.48</v>
      </c>
      <c r="O110">
        <v>2009</v>
      </c>
      <c r="P110">
        <v>12</v>
      </c>
      <c r="Q110" s="23">
        <f>LOG10(Table148910[[#This Row],[IFNa2]])</f>
        <v>1.0599418880619547</v>
      </c>
      <c r="R110">
        <v>12</v>
      </c>
      <c r="S110" s="23">
        <v>0</v>
      </c>
    </row>
    <row r="111" spans="1:19" x14ac:dyDescent="0.25">
      <c r="A111">
        <v>2009</v>
      </c>
      <c r="B111" t="s">
        <v>213</v>
      </c>
      <c r="C111">
        <v>32</v>
      </c>
      <c r="D111" t="s">
        <v>469</v>
      </c>
      <c r="E111" t="s">
        <v>74</v>
      </c>
      <c r="J111">
        <v>0</v>
      </c>
      <c r="M111" t="s">
        <v>482</v>
      </c>
      <c r="N111">
        <v>10.1</v>
      </c>
      <c r="O111">
        <v>2009</v>
      </c>
      <c r="P111">
        <v>32</v>
      </c>
      <c r="Q111" s="23">
        <f>LOG10(Table148910[[#This Row],[IFNa2]])</f>
        <v>1.0043213737826426</v>
      </c>
      <c r="R111">
        <v>32</v>
      </c>
      <c r="S111" s="23">
        <v>0</v>
      </c>
    </row>
    <row r="112" spans="1:19" x14ac:dyDescent="0.25">
      <c r="A112">
        <v>2011</v>
      </c>
      <c r="B112" t="s">
        <v>215</v>
      </c>
      <c r="C112">
        <v>0</v>
      </c>
      <c r="D112" t="s">
        <v>469</v>
      </c>
      <c r="E112" t="s">
        <v>74</v>
      </c>
      <c r="F112">
        <v>2011</v>
      </c>
      <c r="H112">
        <v>0</v>
      </c>
      <c r="I112">
        <v>0</v>
      </c>
      <c r="J112">
        <v>874.58489990234375</v>
      </c>
      <c r="K112">
        <v>1</v>
      </c>
      <c r="L112" t="s">
        <v>486</v>
      </c>
      <c r="M112" t="s">
        <v>482</v>
      </c>
      <c r="N112">
        <v>23.75</v>
      </c>
      <c r="O112">
        <v>2011</v>
      </c>
      <c r="P112">
        <v>0</v>
      </c>
      <c r="Q112" s="23">
        <f>LOG10(Table148910[[#This Row],[IFNa2]])</f>
        <v>1.3756636139608853</v>
      </c>
      <c r="R112">
        <v>0</v>
      </c>
      <c r="S112" s="23">
        <f>LOG10(Table148910[[#This Row],[Viral Copy '#]])</f>
        <v>2.9418019747859931</v>
      </c>
    </row>
    <row r="113" spans="1:19" x14ac:dyDescent="0.25">
      <c r="A113">
        <v>2011</v>
      </c>
      <c r="B113" t="s">
        <v>215</v>
      </c>
      <c r="C113">
        <v>4</v>
      </c>
      <c r="D113" t="s">
        <v>469</v>
      </c>
      <c r="E113" t="s">
        <v>74</v>
      </c>
      <c r="J113">
        <v>0</v>
      </c>
      <c r="M113" t="s">
        <v>482</v>
      </c>
      <c r="N113">
        <v>27.37</v>
      </c>
      <c r="O113">
        <v>2011</v>
      </c>
      <c r="P113">
        <v>4</v>
      </c>
      <c r="Q113" s="23">
        <f>LOG10(Table148910[[#This Row],[IFNa2]])</f>
        <v>1.4372747974101237</v>
      </c>
      <c r="R113">
        <v>4</v>
      </c>
      <c r="S113" s="23">
        <v>0</v>
      </c>
    </row>
    <row r="114" spans="1:19" x14ac:dyDescent="0.25">
      <c r="A114">
        <v>2011</v>
      </c>
      <c r="B114" t="s">
        <v>215</v>
      </c>
      <c r="C114">
        <v>7</v>
      </c>
      <c r="D114" t="s">
        <v>469</v>
      </c>
      <c r="E114" t="s">
        <v>74</v>
      </c>
      <c r="J114">
        <v>0</v>
      </c>
      <c r="M114" t="s">
        <v>482</v>
      </c>
      <c r="N114">
        <v>17.12</v>
      </c>
      <c r="O114">
        <v>2011</v>
      </c>
      <c r="P114">
        <v>7</v>
      </c>
      <c r="Q114" s="23">
        <f>LOG10(Table148910[[#This Row],[IFNa2]])</f>
        <v>1.2335037603411345</v>
      </c>
      <c r="R114">
        <v>7</v>
      </c>
      <c r="S114" s="23">
        <v>0</v>
      </c>
    </row>
    <row r="115" spans="1:19" x14ac:dyDescent="0.25">
      <c r="A115">
        <v>2011</v>
      </c>
      <c r="B115" t="s">
        <v>215</v>
      </c>
      <c r="C115">
        <v>10</v>
      </c>
      <c r="D115" t="s">
        <v>469</v>
      </c>
      <c r="E115" t="s">
        <v>74</v>
      </c>
      <c r="J115">
        <v>0</v>
      </c>
      <c r="M115" t="s">
        <v>482</v>
      </c>
      <c r="N115">
        <v>2.85</v>
      </c>
      <c r="O115">
        <v>2011</v>
      </c>
      <c r="P115">
        <v>10</v>
      </c>
      <c r="Q115" s="23">
        <f>LOG10(Table148910[[#This Row],[IFNa2]])</f>
        <v>0.45484486000851021</v>
      </c>
      <c r="R115">
        <v>10</v>
      </c>
      <c r="S115" s="23">
        <v>0</v>
      </c>
    </row>
    <row r="116" spans="1:19" x14ac:dyDescent="0.25">
      <c r="A116">
        <v>2011</v>
      </c>
      <c r="B116" t="s">
        <v>215</v>
      </c>
      <c r="C116">
        <v>28</v>
      </c>
      <c r="D116" t="s">
        <v>469</v>
      </c>
      <c r="E116" t="s">
        <v>74</v>
      </c>
      <c r="J116">
        <v>0</v>
      </c>
      <c r="M116" t="s">
        <v>482</v>
      </c>
      <c r="N116">
        <v>11.48</v>
      </c>
      <c r="O116">
        <v>2011</v>
      </c>
      <c r="P116">
        <v>28</v>
      </c>
      <c r="Q116" s="23">
        <f>LOG10(Table148910[[#This Row],[IFNa2]])</f>
        <v>1.0599418880619547</v>
      </c>
      <c r="R116">
        <v>28</v>
      </c>
      <c r="S116" s="23">
        <v>0</v>
      </c>
    </row>
    <row r="117" spans="1:19" x14ac:dyDescent="0.25">
      <c r="A117">
        <v>2012</v>
      </c>
      <c r="B117" t="s">
        <v>217</v>
      </c>
      <c r="C117">
        <v>0</v>
      </c>
      <c r="D117" t="s">
        <v>469</v>
      </c>
      <c r="E117" t="s">
        <v>74</v>
      </c>
      <c r="M117" t="s">
        <v>482</v>
      </c>
      <c r="N117">
        <v>2.85</v>
      </c>
      <c r="O117">
        <v>2012</v>
      </c>
      <c r="P117">
        <v>0</v>
      </c>
      <c r="Q117" s="23">
        <f>LOG10(Table148910[[#This Row],[IFNa2]])</f>
        <v>0.45484486000851021</v>
      </c>
      <c r="S117" s="23" t="e">
        <f>LOG10(Table148910[[#This Row],[Viral Copy '#]])</f>
        <v>#NUM!</v>
      </c>
    </row>
    <row r="118" spans="1:19" x14ac:dyDescent="0.25">
      <c r="A118">
        <v>2013</v>
      </c>
      <c r="B118" t="s">
        <v>218</v>
      </c>
      <c r="C118">
        <v>0</v>
      </c>
      <c r="D118" t="s">
        <v>469</v>
      </c>
      <c r="E118" t="s">
        <v>74</v>
      </c>
      <c r="F118">
        <v>2013</v>
      </c>
      <c r="H118">
        <v>0</v>
      </c>
      <c r="I118">
        <v>0</v>
      </c>
      <c r="J118">
        <v>16.983287811279297</v>
      </c>
      <c r="K118">
        <v>4</v>
      </c>
      <c r="L118" t="s">
        <v>485</v>
      </c>
      <c r="M118" t="s">
        <v>482</v>
      </c>
      <c r="N118">
        <v>7.69</v>
      </c>
      <c r="O118">
        <v>2013</v>
      </c>
      <c r="P118">
        <v>0</v>
      </c>
      <c r="Q118" s="23">
        <f>LOG10(Table148910[[#This Row],[IFNa2]])</f>
        <v>0.8859263398014311</v>
      </c>
      <c r="R118">
        <v>0</v>
      </c>
      <c r="S118" s="23">
        <f>LOG10(Table148910[[#This Row],[Viral Copy '#]])</f>
        <v>1.2300217695401507</v>
      </c>
    </row>
    <row r="119" spans="1:19" x14ac:dyDescent="0.25">
      <c r="A119">
        <v>2013</v>
      </c>
      <c r="B119" t="s">
        <v>218</v>
      </c>
      <c r="C119">
        <v>3</v>
      </c>
      <c r="D119" t="s">
        <v>469</v>
      </c>
      <c r="E119" t="s">
        <v>74</v>
      </c>
      <c r="F119">
        <v>2013</v>
      </c>
      <c r="H119">
        <v>3</v>
      </c>
      <c r="I119">
        <v>3</v>
      </c>
      <c r="J119">
        <v>14.19944429397583</v>
      </c>
      <c r="K119">
        <v>4</v>
      </c>
      <c r="L119" t="s">
        <v>485</v>
      </c>
      <c r="M119" t="s">
        <v>482</v>
      </c>
      <c r="N119">
        <v>9.32</v>
      </c>
      <c r="O119">
        <v>2013</v>
      </c>
      <c r="P119">
        <v>3</v>
      </c>
      <c r="Q119" s="23">
        <f>LOG10(Table148910[[#This Row],[IFNa2]])</f>
        <v>0.96941591235398139</v>
      </c>
      <c r="R119">
        <v>3</v>
      </c>
      <c r="S119" s="23">
        <f>LOG10(Table148910[[#This Row],[Viral Copy '#]])</f>
        <v>1.1522713482716263</v>
      </c>
    </row>
    <row r="120" spans="1:19" x14ac:dyDescent="0.25">
      <c r="A120">
        <v>2013</v>
      </c>
      <c r="B120" t="s">
        <v>218</v>
      </c>
      <c r="C120">
        <v>7</v>
      </c>
      <c r="D120" t="s">
        <v>469</v>
      </c>
      <c r="E120" t="s">
        <v>74</v>
      </c>
      <c r="J120">
        <v>0</v>
      </c>
      <c r="M120" t="s">
        <v>482</v>
      </c>
      <c r="N120">
        <v>7.21</v>
      </c>
      <c r="O120">
        <v>2013</v>
      </c>
      <c r="P120">
        <v>7</v>
      </c>
      <c r="Q120" s="23">
        <f>LOG10(Table148910[[#This Row],[IFNa2]])</f>
        <v>0.85793526471942905</v>
      </c>
      <c r="R120">
        <v>7</v>
      </c>
      <c r="S120" s="23">
        <v>0</v>
      </c>
    </row>
    <row r="121" spans="1:19" x14ac:dyDescent="0.25">
      <c r="A121">
        <v>2013</v>
      </c>
      <c r="B121" t="s">
        <v>218</v>
      </c>
      <c r="C121">
        <v>13</v>
      </c>
      <c r="D121" t="s">
        <v>469</v>
      </c>
      <c r="E121" t="s">
        <v>74</v>
      </c>
      <c r="J121">
        <v>0</v>
      </c>
      <c r="M121" t="s">
        <v>482</v>
      </c>
      <c r="N121">
        <v>2.85</v>
      </c>
      <c r="O121">
        <v>2013</v>
      </c>
      <c r="P121">
        <v>13</v>
      </c>
      <c r="Q121" s="23">
        <f>LOG10(Table148910[[#This Row],[IFNa2]])</f>
        <v>0.45484486000851021</v>
      </c>
      <c r="R121">
        <v>13</v>
      </c>
      <c r="S121" s="23">
        <v>0</v>
      </c>
    </row>
    <row r="122" spans="1:19" x14ac:dyDescent="0.25">
      <c r="A122">
        <v>2013</v>
      </c>
      <c r="B122" t="s">
        <v>218</v>
      </c>
      <c r="C122">
        <v>31</v>
      </c>
      <c r="D122" t="s">
        <v>469</v>
      </c>
      <c r="E122" t="s">
        <v>74</v>
      </c>
      <c r="J122">
        <v>0</v>
      </c>
      <c r="M122" t="s">
        <v>482</v>
      </c>
      <c r="N122">
        <v>2.85</v>
      </c>
      <c r="O122">
        <v>2013</v>
      </c>
      <c r="P122">
        <v>31</v>
      </c>
      <c r="Q122" s="23">
        <f>LOG10(Table148910[[#This Row],[IFNa2]])</f>
        <v>0.45484486000851021</v>
      </c>
      <c r="R122">
        <v>31</v>
      </c>
      <c r="S122" s="23">
        <v>0</v>
      </c>
    </row>
    <row r="123" spans="1:19" x14ac:dyDescent="0.25">
      <c r="A123">
        <v>2014</v>
      </c>
      <c r="B123" t="s">
        <v>219</v>
      </c>
      <c r="C123">
        <v>0</v>
      </c>
      <c r="D123" t="s">
        <v>469</v>
      </c>
      <c r="E123" t="s">
        <v>74</v>
      </c>
      <c r="F123">
        <v>2014</v>
      </c>
      <c r="H123">
        <v>0</v>
      </c>
      <c r="I123">
        <v>0</v>
      </c>
      <c r="J123">
        <v>1827.3126220703125</v>
      </c>
      <c r="K123">
        <v>4</v>
      </c>
      <c r="L123" t="s">
        <v>485</v>
      </c>
      <c r="M123" t="s">
        <v>482</v>
      </c>
      <c r="N123">
        <v>34.24</v>
      </c>
      <c r="O123">
        <v>2014</v>
      </c>
      <c r="P123">
        <v>0</v>
      </c>
      <c r="Q123" s="23">
        <f>LOG10(Table148910[[#This Row],[IFNa2]])</f>
        <v>1.5345337560051155</v>
      </c>
      <c r="R123">
        <v>0</v>
      </c>
      <c r="S123" s="23">
        <f>LOG10(Table148910[[#This Row],[Viral Copy '#]])</f>
        <v>3.2618128540988018</v>
      </c>
    </row>
    <row r="124" spans="1:19" x14ac:dyDescent="0.25">
      <c r="A124">
        <v>2014</v>
      </c>
      <c r="B124" t="s">
        <v>219</v>
      </c>
      <c r="C124">
        <v>3</v>
      </c>
      <c r="D124" t="s">
        <v>469</v>
      </c>
      <c r="E124" t="s">
        <v>74</v>
      </c>
      <c r="F124">
        <v>2014</v>
      </c>
      <c r="H124">
        <v>3</v>
      </c>
      <c r="I124">
        <v>3</v>
      </c>
      <c r="J124">
        <v>20.341915607452393</v>
      </c>
      <c r="K124">
        <v>4</v>
      </c>
      <c r="L124" t="s">
        <v>485</v>
      </c>
      <c r="M124" t="s">
        <v>482</v>
      </c>
      <c r="N124">
        <v>17.82</v>
      </c>
      <c r="O124">
        <v>2014</v>
      </c>
      <c r="P124">
        <v>3</v>
      </c>
      <c r="Q124" s="23">
        <f>LOG10(Table148910[[#This Row],[IFNa2]])</f>
        <v>1.2509076997008559</v>
      </c>
      <c r="R124">
        <v>3</v>
      </c>
      <c r="S124" s="23">
        <f>LOG10(Table148910[[#This Row],[Viral Copy '#]])</f>
        <v>1.3083918482215764</v>
      </c>
    </row>
    <row r="125" spans="1:19" x14ac:dyDescent="0.25">
      <c r="A125">
        <v>2014</v>
      </c>
      <c r="B125" t="s">
        <v>219</v>
      </c>
      <c r="C125">
        <v>10</v>
      </c>
      <c r="D125" t="s">
        <v>469</v>
      </c>
      <c r="E125" t="s">
        <v>74</v>
      </c>
      <c r="J125">
        <v>0</v>
      </c>
      <c r="M125" t="s">
        <v>482</v>
      </c>
      <c r="N125">
        <v>11.87</v>
      </c>
      <c r="O125">
        <v>2014</v>
      </c>
      <c r="P125">
        <v>10</v>
      </c>
      <c r="Q125" s="23">
        <f>LOG10(Table148910[[#This Row],[IFNa2]])</f>
        <v>1.0744507189545911</v>
      </c>
      <c r="R125">
        <v>10</v>
      </c>
      <c r="S125" s="23">
        <v>0</v>
      </c>
    </row>
    <row r="126" spans="1:19" x14ac:dyDescent="0.25">
      <c r="A126">
        <v>2014</v>
      </c>
      <c r="B126" t="s">
        <v>219</v>
      </c>
      <c r="C126">
        <v>28</v>
      </c>
      <c r="D126" t="s">
        <v>469</v>
      </c>
      <c r="E126" t="s">
        <v>74</v>
      </c>
      <c r="J126">
        <v>0</v>
      </c>
      <c r="M126" t="s">
        <v>482</v>
      </c>
      <c r="N126">
        <v>5.35</v>
      </c>
      <c r="O126">
        <v>2014</v>
      </c>
      <c r="P126">
        <v>28</v>
      </c>
      <c r="Q126" s="23">
        <f>LOG10(Table148910[[#This Row],[IFNa2]])</f>
        <v>0.72835378202122847</v>
      </c>
      <c r="R126">
        <v>28</v>
      </c>
      <c r="S126" s="23">
        <v>0</v>
      </c>
    </row>
    <row r="127" spans="1:19" x14ac:dyDescent="0.25">
      <c r="A127">
        <v>2015</v>
      </c>
      <c r="B127" t="s">
        <v>220</v>
      </c>
      <c r="C127">
        <v>0</v>
      </c>
      <c r="D127" t="s">
        <v>469</v>
      </c>
      <c r="E127" t="s">
        <v>74</v>
      </c>
      <c r="F127" s="21">
        <v>2015</v>
      </c>
      <c r="G127" s="21"/>
      <c r="H127">
        <v>0</v>
      </c>
      <c r="I127">
        <v>0</v>
      </c>
      <c r="J127">
        <v>1678.629638671875</v>
      </c>
      <c r="K127">
        <v>11</v>
      </c>
      <c r="L127" t="s">
        <v>485</v>
      </c>
      <c r="M127" t="s">
        <v>482</v>
      </c>
      <c r="N127">
        <v>487.42</v>
      </c>
      <c r="O127">
        <v>2015</v>
      </c>
      <c r="P127">
        <v>0</v>
      </c>
      <c r="Q127" s="23">
        <f>LOG10(Table148910[[#This Row],[IFNa2]])</f>
        <v>2.6879033453481602</v>
      </c>
      <c r="R127">
        <v>0</v>
      </c>
      <c r="S127" s="23">
        <f>LOG10(Table148910[[#This Row],[Viral Copy '#]])</f>
        <v>3.2249548869517617</v>
      </c>
    </row>
    <row r="128" spans="1:19" x14ac:dyDescent="0.25">
      <c r="A128">
        <v>2015</v>
      </c>
      <c r="B128" t="s">
        <v>220</v>
      </c>
      <c r="C128">
        <v>3</v>
      </c>
      <c r="D128" t="s">
        <v>469</v>
      </c>
      <c r="E128" t="s">
        <v>74</v>
      </c>
      <c r="F128" s="22">
        <v>2015</v>
      </c>
      <c r="G128" s="22"/>
      <c r="H128">
        <v>3</v>
      </c>
      <c r="I128">
        <v>3</v>
      </c>
      <c r="J128">
        <v>652.37149047851563</v>
      </c>
      <c r="K128">
        <v>11</v>
      </c>
      <c r="L128" t="s">
        <v>485</v>
      </c>
      <c r="M128" t="s">
        <v>482</v>
      </c>
      <c r="N128">
        <v>217</v>
      </c>
      <c r="O128">
        <v>2015</v>
      </c>
      <c r="P128">
        <v>3</v>
      </c>
      <c r="Q128" s="23">
        <f>LOG10(Table148910[[#This Row],[IFNa2]])</f>
        <v>2.3364597338485296</v>
      </c>
      <c r="R128">
        <v>3</v>
      </c>
      <c r="S128" s="23">
        <f>LOG10(Table148910[[#This Row],[Viral Copy '#]])</f>
        <v>2.8144949735233529</v>
      </c>
    </row>
    <row r="129" spans="1:19" x14ac:dyDescent="0.25">
      <c r="A129">
        <v>2015</v>
      </c>
      <c r="B129" t="s">
        <v>220</v>
      </c>
      <c r="C129">
        <v>10</v>
      </c>
      <c r="D129" t="s">
        <v>469</v>
      </c>
      <c r="E129" t="s">
        <v>74</v>
      </c>
      <c r="F129" s="21">
        <v>2015</v>
      </c>
      <c r="G129" s="21"/>
      <c r="H129">
        <v>10</v>
      </c>
      <c r="I129">
        <v>10</v>
      </c>
      <c r="J129">
        <v>6.6143734455108643</v>
      </c>
      <c r="K129">
        <v>11</v>
      </c>
      <c r="L129" t="s">
        <v>485</v>
      </c>
      <c r="M129" t="s">
        <v>482</v>
      </c>
      <c r="N129">
        <v>2.85</v>
      </c>
      <c r="O129">
        <v>2015</v>
      </c>
      <c r="P129">
        <v>10</v>
      </c>
      <c r="Q129" s="23">
        <f>LOG10(Table148910[[#This Row],[IFNa2]])</f>
        <v>0.45484486000851021</v>
      </c>
      <c r="R129">
        <v>10</v>
      </c>
      <c r="S129" s="23">
        <f>LOG10(Table148910[[#This Row],[Viral Copy '#]])</f>
        <v>0.82048871140412893</v>
      </c>
    </row>
    <row r="130" spans="1:19" x14ac:dyDescent="0.25">
      <c r="A130">
        <v>2015</v>
      </c>
      <c r="B130" t="s">
        <v>220</v>
      </c>
      <c r="C130">
        <v>28</v>
      </c>
      <c r="D130" t="s">
        <v>469</v>
      </c>
      <c r="E130" t="s">
        <v>74</v>
      </c>
      <c r="J130">
        <v>0</v>
      </c>
      <c r="M130" t="s">
        <v>482</v>
      </c>
      <c r="N130">
        <v>11.77</v>
      </c>
      <c r="O130">
        <v>2015</v>
      </c>
      <c r="P130">
        <v>28</v>
      </c>
      <c r="Q130" s="23">
        <f>LOG10(Table148910[[#This Row],[IFNa2]])</f>
        <v>1.0707764628434346</v>
      </c>
      <c r="R130">
        <v>28</v>
      </c>
      <c r="S130" s="23">
        <v>0</v>
      </c>
    </row>
    <row r="131" spans="1:19" x14ac:dyDescent="0.25">
      <c r="A131">
        <v>2018</v>
      </c>
      <c r="B131" t="s">
        <v>223</v>
      </c>
      <c r="C131">
        <v>0</v>
      </c>
      <c r="D131" t="s">
        <v>469</v>
      </c>
      <c r="E131" t="s">
        <v>74</v>
      </c>
      <c r="F131">
        <v>2018</v>
      </c>
      <c r="H131">
        <v>0</v>
      </c>
      <c r="I131">
        <v>0</v>
      </c>
      <c r="J131">
        <v>356.8118896484375</v>
      </c>
      <c r="K131">
        <v>4</v>
      </c>
      <c r="L131" t="s">
        <v>486</v>
      </c>
      <c r="M131" t="s">
        <v>482</v>
      </c>
      <c r="N131">
        <v>284.13</v>
      </c>
      <c r="O131">
        <v>2018</v>
      </c>
      <c r="P131">
        <v>0</v>
      </c>
      <c r="Q131" s="23">
        <f>LOG10(Table148910[[#This Row],[IFNa2]])</f>
        <v>2.4535170913315421</v>
      </c>
      <c r="R131">
        <v>0</v>
      </c>
      <c r="S131" s="23">
        <f>LOG10(Table148910[[#This Row],[Viral Copy '#]])</f>
        <v>2.552439317460466</v>
      </c>
    </row>
    <row r="132" spans="1:19" x14ac:dyDescent="0.25">
      <c r="A132">
        <v>2018</v>
      </c>
      <c r="B132" t="s">
        <v>223</v>
      </c>
      <c r="C132">
        <v>3</v>
      </c>
      <c r="D132" t="s">
        <v>469</v>
      </c>
      <c r="E132" t="s">
        <v>74</v>
      </c>
      <c r="F132">
        <v>2018</v>
      </c>
      <c r="H132">
        <v>3</v>
      </c>
      <c r="I132">
        <v>3</v>
      </c>
      <c r="J132">
        <v>610.93064371744788</v>
      </c>
      <c r="K132">
        <v>4</v>
      </c>
      <c r="L132" t="s">
        <v>486</v>
      </c>
      <c r="M132" t="s">
        <v>482</v>
      </c>
      <c r="N132">
        <v>159.55000000000001</v>
      </c>
      <c r="O132">
        <v>2018</v>
      </c>
      <c r="P132">
        <v>3</v>
      </c>
      <c r="Q132" s="23">
        <f>LOG10(Table148910[[#This Row],[IFNa2]])</f>
        <v>2.2028968085295291</v>
      </c>
      <c r="R132">
        <v>3</v>
      </c>
      <c r="S132" s="23">
        <f>LOG10(Table148910[[#This Row],[Viral Copy '#]])</f>
        <v>2.7859919094888905</v>
      </c>
    </row>
    <row r="133" spans="1:19" x14ac:dyDescent="0.25">
      <c r="A133">
        <v>2018</v>
      </c>
      <c r="B133" t="s">
        <v>223</v>
      </c>
      <c r="C133">
        <v>10</v>
      </c>
      <c r="D133" t="s">
        <v>469</v>
      </c>
      <c r="E133" t="s">
        <v>74</v>
      </c>
      <c r="J133">
        <v>0</v>
      </c>
      <c r="M133" t="s">
        <v>482</v>
      </c>
      <c r="N133">
        <v>27.27</v>
      </c>
      <c r="O133">
        <v>2018</v>
      </c>
      <c r="P133">
        <v>10</v>
      </c>
      <c r="Q133" s="23">
        <f>LOG10(Table148910[[#This Row],[IFNa2]])</f>
        <v>1.4356851379416298</v>
      </c>
      <c r="R133">
        <v>10</v>
      </c>
      <c r="S133" s="23">
        <v>0</v>
      </c>
    </row>
    <row r="134" spans="1:19" x14ac:dyDescent="0.25">
      <c r="A134">
        <v>2018</v>
      </c>
      <c r="B134" t="s">
        <v>223</v>
      </c>
      <c r="C134">
        <v>31</v>
      </c>
      <c r="D134" t="s">
        <v>469</v>
      </c>
      <c r="E134" t="s">
        <v>74</v>
      </c>
      <c r="J134">
        <v>0</v>
      </c>
      <c r="M134" t="s">
        <v>482</v>
      </c>
      <c r="N134">
        <v>51.29</v>
      </c>
      <c r="O134">
        <v>2018</v>
      </c>
      <c r="P134">
        <v>31</v>
      </c>
      <c r="Q134" s="23">
        <f>LOG10(Table148910[[#This Row],[IFNa2]])</f>
        <v>1.7100326990657535</v>
      </c>
      <c r="R134">
        <v>31</v>
      </c>
      <c r="S134" s="23">
        <v>0</v>
      </c>
    </row>
    <row r="135" spans="1:19" x14ac:dyDescent="0.25">
      <c r="A135">
        <v>2019</v>
      </c>
      <c r="B135" t="s">
        <v>224</v>
      </c>
      <c r="C135">
        <v>0</v>
      </c>
      <c r="D135" t="s">
        <v>469</v>
      </c>
      <c r="E135" t="s">
        <v>74</v>
      </c>
      <c r="F135" s="22">
        <v>2019</v>
      </c>
      <c r="G135" s="22"/>
      <c r="H135" s="22">
        <v>0</v>
      </c>
      <c r="I135" s="22">
        <v>0</v>
      </c>
      <c r="J135" s="22">
        <v>146.45566049999999</v>
      </c>
      <c r="K135" s="22">
        <v>4</v>
      </c>
      <c r="L135" s="22" t="s">
        <v>486</v>
      </c>
      <c r="M135" t="s">
        <v>482</v>
      </c>
      <c r="N135">
        <v>19.100000000000001</v>
      </c>
      <c r="O135">
        <v>2019</v>
      </c>
      <c r="P135">
        <v>0</v>
      </c>
      <c r="Q135" s="24">
        <f>LOG10(Table148910[[#This Row],[IFNa2]])</f>
        <v>1.2810333672477277</v>
      </c>
      <c r="R135" s="22">
        <v>0</v>
      </c>
      <c r="S135" s="23">
        <f>LOG10(Table148910[[#This Row],[Viral Copy '#]])</f>
        <v>2.1657061617902853</v>
      </c>
    </row>
    <row r="136" spans="1:19" x14ac:dyDescent="0.25">
      <c r="A136">
        <v>2019</v>
      </c>
      <c r="B136" t="s">
        <v>224</v>
      </c>
      <c r="C136">
        <v>3</v>
      </c>
      <c r="D136" t="s">
        <v>469</v>
      </c>
      <c r="E136" t="s">
        <v>74</v>
      </c>
      <c r="F136" s="21">
        <v>2019</v>
      </c>
      <c r="G136" s="21"/>
      <c r="H136" s="21">
        <v>3</v>
      </c>
      <c r="I136" s="21">
        <v>3</v>
      </c>
      <c r="J136" s="21">
        <v>50.215187069999999</v>
      </c>
      <c r="K136" s="21">
        <v>4</v>
      </c>
      <c r="L136" s="21" t="s">
        <v>486</v>
      </c>
      <c r="M136" t="s">
        <v>482</v>
      </c>
      <c r="N136">
        <v>13.65</v>
      </c>
      <c r="O136">
        <v>2019</v>
      </c>
      <c r="P136">
        <v>3</v>
      </c>
      <c r="Q136" s="24">
        <f>LOG10(Table148910[[#This Row],[IFNa2]])</f>
        <v>1.1351326513767748</v>
      </c>
      <c r="R136" s="21">
        <v>3</v>
      </c>
      <c r="S136" s="23">
        <f>LOG10(Table148910[[#This Row],[Viral Copy '#]])</f>
        <v>1.7008350849378806</v>
      </c>
    </row>
    <row r="137" spans="1:19" x14ac:dyDescent="0.25">
      <c r="A137">
        <v>2019</v>
      </c>
      <c r="B137" t="s">
        <v>224</v>
      </c>
      <c r="C137">
        <v>10</v>
      </c>
      <c r="D137" t="s">
        <v>469</v>
      </c>
      <c r="E137" t="s">
        <v>74</v>
      </c>
      <c r="J137">
        <v>0</v>
      </c>
      <c r="M137" t="s">
        <v>482</v>
      </c>
      <c r="N137">
        <v>2.85</v>
      </c>
      <c r="O137">
        <v>2019</v>
      </c>
      <c r="P137">
        <v>10</v>
      </c>
      <c r="Q137" s="24">
        <f>LOG10(Table148910[[#This Row],[IFNa2]])</f>
        <v>0.45484486000851021</v>
      </c>
      <c r="R137">
        <v>10</v>
      </c>
      <c r="S137" s="23">
        <v>0</v>
      </c>
    </row>
    <row r="138" spans="1:19" x14ac:dyDescent="0.25">
      <c r="A138">
        <v>2019</v>
      </c>
      <c r="B138" t="s">
        <v>224</v>
      </c>
      <c r="C138">
        <v>31</v>
      </c>
      <c r="D138" t="s">
        <v>469</v>
      </c>
      <c r="E138" t="s">
        <v>74</v>
      </c>
      <c r="J138">
        <v>0</v>
      </c>
      <c r="M138" t="s">
        <v>482</v>
      </c>
      <c r="N138">
        <v>3.42</v>
      </c>
      <c r="O138">
        <v>2019</v>
      </c>
      <c r="P138">
        <v>31</v>
      </c>
      <c r="Q138" s="24">
        <f>LOG10(Table148910[[#This Row],[IFNa2]])</f>
        <v>0.53402610605613499</v>
      </c>
      <c r="R138">
        <v>31</v>
      </c>
      <c r="S138" s="23">
        <v>0</v>
      </c>
    </row>
    <row r="139" spans="1:19" x14ac:dyDescent="0.25">
      <c r="A139">
        <v>2021</v>
      </c>
      <c r="B139" t="s">
        <v>225</v>
      </c>
      <c r="C139">
        <v>0</v>
      </c>
      <c r="D139" t="s">
        <v>469</v>
      </c>
      <c r="E139" t="s">
        <v>74</v>
      </c>
      <c r="F139">
        <v>2021</v>
      </c>
      <c r="H139">
        <v>0</v>
      </c>
      <c r="I139">
        <v>0</v>
      </c>
      <c r="J139">
        <v>43.220115661621094</v>
      </c>
      <c r="K139">
        <v>8</v>
      </c>
      <c r="L139" t="s">
        <v>485</v>
      </c>
      <c r="M139" t="s">
        <v>482</v>
      </c>
      <c r="N139">
        <v>2.85</v>
      </c>
      <c r="O139">
        <v>2021</v>
      </c>
      <c r="P139">
        <v>0</v>
      </c>
      <c r="Q139" s="24">
        <f>LOG10(Table148910[[#This Row],[IFNa2]])</f>
        <v>0.45484486000851021</v>
      </c>
      <c r="R139">
        <v>0</v>
      </c>
      <c r="S139" s="23">
        <f>LOG10(Table148910[[#This Row],[Viral Copy '#]])</f>
        <v>1.6356859247669495</v>
      </c>
    </row>
    <row r="140" spans="1:19" x14ac:dyDescent="0.25">
      <c r="A140">
        <v>2021</v>
      </c>
      <c r="B140" t="s">
        <v>225</v>
      </c>
      <c r="C140">
        <v>7</v>
      </c>
      <c r="D140" t="s">
        <v>469</v>
      </c>
      <c r="E140" t="s">
        <v>74</v>
      </c>
      <c r="F140">
        <v>2021</v>
      </c>
      <c r="H140">
        <v>7</v>
      </c>
      <c r="I140">
        <v>7</v>
      </c>
      <c r="J140">
        <v>5.3362865447998047</v>
      </c>
      <c r="K140">
        <v>8</v>
      </c>
      <c r="L140" t="s">
        <v>485</v>
      </c>
      <c r="M140" t="s">
        <v>482</v>
      </c>
      <c r="N140">
        <v>2.85</v>
      </c>
      <c r="O140">
        <v>2021</v>
      </c>
      <c r="P140">
        <v>7</v>
      </c>
      <c r="Q140" s="24">
        <f>LOG10(Table148910[[#This Row],[IFNa2]])</f>
        <v>0.45484486000851021</v>
      </c>
      <c r="R140">
        <v>7</v>
      </c>
      <c r="S140" s="23">
        <f>LOG10(Table148910[[#This Row],[Viral Copy '#]])</f>
        <v>0.72723914202620821</v>
      </c>
    </row>
    <row r="141" spans="1:19" x14ac:dyDescent="0.25">
      <c r="A141">
        <v>2021</v>
      </c>
      <c r="B141" t="s">
        <v>225</v>
      </c>
      <c r="C141">
        <v>3</v>
      </c>
      <c r="D141" t="s">
        <v>469</v>
      </c>
      <c r="E141" t="s">
        <v>74</v>
      </c>
      <c r="M141" t="s">
        <v>482</v>
      </c>
      <c r="N141">
        <v>2.85</v>
      </c>
      <c r="O141">
        <v>2021</v>
      </c>
      <c r="P141">
        <v>3</v>
      </c>
      <c r="Q141" s="24">
        <f>LOG10(Table148910[[#This Row],[IFNa2]])</f>
        <v>0.45484486000851021</v>
      </c>
      <c r="S141" s="23" t="e">
        <f>LOG10(Table148910[[#This Row],[Viral Copy '#]])</f>
        <v>#NUM!</v>
      </c>
    </row>
    <row r="142" spans="1:19" x14ac:dyDescent="0.25">
      <c r="A142">
        <v>2021</v>
      </c>
      <c r="B142" t="s">
        <v>225</v>
      </c>
      <c r="C142">
        <v>10</v>
      </c>
      <c r="D142" t="s">
        <v>469</v>
      </c>
      <c r="E142" t="s">
        <v>74</v>
      </c>
      <c r="J142">
        <v>0</v>
      </c>
      <c r="M142" t="s">
        <v>482</v>
      </c>
      <c r="N142">
        <v>3.93</v>
      </c>
      <c r="O142">
        <v>2021</v>
      </c>
      <c r="P142">
        <v>10</v>
      </c>
      <c r="Q142" s="24">
        <f>LOG10(Table148910[[#This Row],[IFNa2]])</f>
        <v>0.59439255037542671</v>
      </c>
      <c r="R142">
        <v>10</v>
      </c>
      <c r="S142" s="23">
        <v>0</v>
      </c>
    </row>
    <row r="143" spans="1:19" x14ac:dyDescent="0.25">
      <c r="A143">
        <v>2021</v>
      </c>
      <c r="B143" t="s">
        <v>225</v>
      </c>
      <c r="C143">
        <v>28</v>
      </c>
      <c r="D143" t="s">
        <v>469</v>
      </c>
      <c r="E143" t="s">
        <v>74</v>
      </c>
      <c r="J143">
        <v>0</v>
      </c>
      <c r="M143" t="s">
        <v>482</v>
      </c>
      <c r="N143">
        <v>2.85</v>
      </c>
      <c r="O143">
        <v>2021</v>
      </c>
      <c r="P143">
        <v>28</v>
      </c>
      <c r="Q143" s="24">
        <f>LOG10(Table148910[[#This Row],[IFNa2]])</f>
        <v>0.45484486000851021</v>
      </c>
      <c r="R143">
        <v>28</v>
      </c>
      <c r="S143" s="23">
        <v>0</v>
      </c>
    </row>
    <row r="144" spans="1:19" x14ac:dyDescent="0.25">
      <c r="A144">
        <v>2026</v>
      </c>
      <c r="B144" t="s">
        <v>230</v>
      </c>
      <c r="C144">
        <v>0</v>
      </c>
      <c r="D144" t="s">
        <v>469</v>
      </c>
      <c r="E144" t="s">
        <v>74</v>
      </c>
      <c r="F144">
        <v>2026</v>
      </c>
      <c r="H144">
        <v>0</v>
      </c>
      <c r="I144">
        <v>0</v>
      </c>
      <c r="J144">
        <v>1241.0568033854167</v>
      </c>
      <c r="K144">
        <v>7</v>
      </c>
      <c r="L144" t="s">
        <v>481</v>
      </c>
      <c r="M144" t="s">
        <v>482</v>
      </c>
      <c r="N144">
        <v>147.97</v>
      </c>
      <c r="O144">
        <v>2026</v>
      </c>
      <c r="P144">
        <v>0</v>
      </c>
      <c r="Q144" s="24">
        <f>LOG10(Table148910[[#This Row],[IFNa2]])</f>
        <v>2.1701736738062714</v>
      </c>
      <c r="R144">
        <v>0</v>
      </c>
      <c r="S144" s="23">
        <f>LOG10(Table148910[[#This Row],[Viral Copy '#]])</f>
        <v>3.093791659687505</v>
      </c>
    </row>
    <row r="145" spans="1:19" x14ac:dyDescent="0.25">
      <c r="A145">
        <v>2026</v>
      </c>
      <c r="B145" t="s">
        <v>230</v>
      </c>
      <c r="C145">
        <v>2</v>
      </c>
      <c r="D145" t="s">
        <v>469</v>
      </c>
      <c r="E145" t="s">
        <v>74</v>
      </c>
      <c r="F145">
        <v>2026</v>
      </c>
      <c r="H145">
        <v>2</v>
      </c>
      <c r="I145">
        <v>3</v>
      </c>
      <c r="J145">
        <v>66.700208028157547</v>
      </c>
      <c r="K145">
        <v>7</v>
      </c>
      <c r="L145" t="s">
        <v>481</v>
      </c>
      <c r="M145" t="s">
        <v>482</v>
      </c>
      <c r="N145">
        <v>85.58</v>
      </c>
      <c r="O145">
        <v>2026</v>
      </c>
      <c r="P145">
        <v>2</v>
      </c>
      <c r="Q145" s="24">
        <f>LOG10(Table148910[[#This Row],[IFNa2]])</f>
        <v>1.9323722821479139</v>
      </c>
      <c r="R145">
        <v>2</v>
      </c>
      <c r="S145" s="23">
        <f>LOG10(Table148910[[#This Row],[Viral Copy '#]])</f>
        <v>1.8241271884193977</v>
      </c>
    </row>
    <row r="146" spans="1:19" x14ac:dyDescent="0.25">
      <c r="A146">
        <v>2026</v>
      </c>
      <c r="B146" t="s">
        <v>230</v>
      </c>
      <c r="C146">
        <v>6</v>
      </c>
      <c r="D146" t="s">
        <v>469</v>
      </c>
      <c r="E146" t="s">
        <v>74</v>
      </c>
      <c r="F146">
        <v>2026</v>
      </c>
      <c r="H146">
        <v>6</v>
      </c>
      <c r="I146">
        <v>7</v>
      </c>
      <c r="J146">
        <v>3.4202394088109336</v>
      </c>
      <c r="K146">
        <v>7</v>
      </c>
      <c r="L146" t="s">
        <v>481</v>
      </c>
      <c r="M146" t="s">
        <v>482</v>
      </c>
      <c r="N146">
        <v>12.66</v>
      </c>
      <c r="O146">
        <v>2026</v>
      </c>
      <c r="P146">
        <v>6</v>
      </c>
      <c r="Q146" s="24">
        <f>LOG10(Table148910[[#This Row],[IFNa2]])</f>
        <v>1.1024337056813363</v>
      </c>
      <c r="R146">
        <v>6</v>
      </c>
      <c r="S146" s="23">
        <f>LOG10(Table148910[[#This Row],[Viral Copy '#]])</f>
        <v>0.53405650672468941</v>
      </c>
    </row>
    <row r="147" spans="1:19" x14ac:dyDescent="0.25">
      <c r="A147">
        <v>2026</v>
      </c>
      <c r="B147" t="s">
        <v>230</v>
      </c>
      <c r="C147">
        <v>9</v>
      </c>
      <c r="D147" t="s">
        <v>469</v>
      </c>
      <c r="E147" t="s">
        <v>74</v>
      </c>
      <c r="J147">
        <v>0</v>
      </c>
      <c r="M147" t="s">
        <v>482</v>
      </c>
      <c r="N147">
        <v>15.34</v>
      </c>
      <c r="O147">
        <v>2026</v>
      </c>
      <c r="P147">
        <v>9</v>
      </c>
      <c r="Q147" s="24">
        <f>LOG10(Table148910[[#This Row],[IFNa2]])</f>
        <v>1.1858253596129622</v>
      </c>
      <c r="R147">
        <v>9</v>
      </c>
      <c r="S147" s="23">
        <v>0</v>
      </c>
    </row>
    <row r="148" spans="1:19" x14ac:dyDescent="0.25">
      <c r="A148">
        <v>2026</v>
      </c>
      <c r="B148" t="s">
        <v>230</v>
      </c>
      <c r="C148">
        <v>28</v>
      </c>
      <c r="D148" t="s">
        <v>469</v>
      </c>
      <c r="E148" t="s">
        <v>74</v>
      </c>
      <c r="J148">
        <v>0</v>
      </c>
      <c r="M148" t="s">
        <v>482</v>
      </c>
      <c r="N148">
        <v>54.58</v>
      </c>
      <c r="O148">
        <v>2026</v>
      </c>
      <c r="P148">
        <v>28</v>
      </c>
      <c r="Q148" s="24">
        <f>LOG10(Table148910[[#This Row],[IFNa2]])</f>
        <v>1.7370335313338776</v>
      </c>
      <c r="R148">
        <v>28</v>
      </c>
      <c r="S148" s="23">
        <v>0</v>
      </c>
    </row>
    <row r="149" spans="1:19" x14ac:dyDescent="0.25">
      <c r="A149">
        <v>2028</v>
      </c>
      <c r="B149" t="s">
        <v>232</v>
      </c>
      <c r="C149">
        <v>0</v>
      </c>
      <c r="D149" t="s">
        <v>469</v>
      </c>
      <c r="E149" t="s">
        <v>74</v>
      </c>
      <c r="F149">
        <v>2028</v>
      </c>
      <c r="H149">
        <v>0</v>
      </c>
      <c r="I149">
        <v>0</v>
      </c>
      <c r="J149">
        <v>285838.6875</v>
      </c>
      <c r="K149">
        <v>5</v>
      </c>
      <c r="L149" t="s">
        <v>485</v>
      </c>
      <c r="M149" t="s">
        <v>482</v>
      </c>
      <c r="N149">
        <v>110.19</v>
      </c>
      <c r="O149">
        <v>2028</v>
      </c>
      <c r="P149">
        <v>0</v>
      </c>
      <c r="Q149" s="24">
        <f>LOG10(Table148910[[#This Row],[IFNa2]])</f>
        <v>2.0421421830649562</v>
      </c>
      <c r="R149">
        <v>0</v>
      </c>
      <c r="S149" s="23">
        <f>LOG10(Table148910[[#This Row],[Viral Copy '#]])</f>
        <v>5.456121009026961</v>
      </c>
    </row>
    <row r="150" spans="1:19" x14ac:dyDescent="0.25">
      <c r="A150">
        <v>2028</v>
      </c>
      <c r="B150" t="s">
        <v>232</v>
      </c>
      <c r="C150">
        <v>4</v>
      </c>
      <c r="D150" t="s">
        <v>469</v>
      </c>
      <c r="E150" t="s">
        <v>74</v>
      </c>
      <c r="F150">
        <v>2028</v>
      </c>
      <c r="H150">
        <v>4</v>
      </c>
      <c r="I150">
        <v>3</v>
      </c>
      <c r="J150">
        <v>32.054693222045898</v>
      </c>
      <c r="K150">
        <v>5</v>
      </c>
      <c r="L150" t="s">
        <v>485</v>
      </c>
      <c r="M150" t="s">
        <v>482</v>
      </c>
      <c r="N150">
        <v>8.4499999999999993</v>
      </c>
      <c r="O150">
        <v>2028</v>
      </c>
      <c r="P150">
        <v>4</v>
      </c>
      <c r="Q150" s="24">
        <f>LOG10(Table148910[[#This Row],[IFNa2]])</f>
        <v>0.9268567089496923</v>
      </c>
      <c r="R150">
        <v>4</v>
      </c>
      <c r="S150" s="23">
        <f>LOG10(Table148910[[#This Row],[Viral Copy '#]])</f>
        <v>1.5058916248444525</v>
      </c>
    </row>
    <row r="151" spans="1:19" x14ac:dyDescent="0.25">
      <c r="A151">
        <v>2028</v>
      </c>
      <c r="B151" t="s">
        <v>232</v>
      </c>
      <c r="C151">
        <v>8</v>
      </c>
      <c r="D151" t="s">
        <v>469</v>
      </c>
      <c r="E151" t="s">
        <v>74</v>
      </c>
      <c r="J151">
        <v>0</v>
      </c>
      <c r="M151" t="s">
        <v>482</v>
      </c>
      <c r="N151">
        <v>4.28</v>
      </c>
      <c r="O151">
        <v>2028</v>
      </c>
      <c r="P151">
        <v>8</v>
      </c>
      <c r="Q151" s="24">
        <f>LOG10(Table148910[[#This Row],[IFNa2]])</f>
        <v>0.63144376901317201</v>
      </c>
      <c r="R151">
        <v>8</v>
      </c>
      <c r="S151" s="23">
        <v>0</v>
      </c>
    </row>
    <row r="152" spans="1:19" x14ac:dyDescent="0.25">
      <c r="A152">
        <v>2028</v>
      </c>
      <c r="B152" t="s">
        <v>232</v>
      </c>
      <c r="C152">
        <v>11</v>
      </c>
      <c r="D152" t="s">
        <v>469</v>
      </c>
      <c r="E152" t="s">
        <v>74</v>
      </c>
      <c r="J152">
        <v>0</v>
      </c>
      <c r="M152" t="s">
        <v>482</v>
      </c>
      <c r="N152">
        <v>8.5500000000000007</v>
      </c>
      <c r="O152">
        <v>2028</v>
      </c>
      <c r="P152">
        <v>11</v>
      </c>
      <c r="Q152" s="24">
        <f>LOG10(Table148910[[#This Row],[IFNa2]])</f>
        <v>0.9319661147281727</v>
      </c>
      <c r="R152">
        <v>11</v>
      </c>
      <c r="S152" s="23">
        <v>0</v>
      </c>
    </row>
    <row r="153" spans="1:19" x14ac:dyDescent="0.25">
      <c r="A153">
        <v>2031</v>
      </c>
      <c r="B153" t="s">
        <v>235</v>
      </c>
      <c r="C153">
        <v>0</v>
      </c>
      <c r="D153" t="s">
        <v>469</v>
      </c>
      <c r="E153" t="s">
        <v>74</v>
      </c>
      <c r="F153" s="21">
        <v>2031</v>
      </c>
      <c r="G153" s="21"/>
      <c r="H153">
        <v>0</v>
      </c>
      <c r="I153">
        <v>0</v>
      </c>
      <c r="J153">
        <v>352.10621134440106</v>
      </c>
      <c r="K153">
        <v>4</v>
      </c>
      <c r="L153" t="s">
        <v>486</v>
      </c>
      <c r="M153" t="s">
        <v>482</v>
      </c>
      <c r="N153">
        <v>10.199999999999999</v>
      </c>
      <c r="O153">
        <v>2031</v>
      </c>
      <c r="P153">
        <v>0</v>
      </c>
      <c r="Q153" s="24">
        <f>LOG10(Table148910[[#This Row],[IFNa2]])</f>
        <v>1.0086001717619175</v>
      </c>
      <c r="R153">
        <v>0</v>
      </c>
      <c r="S153" s="23">
        <f>LOG10(Table148910[[#This Row],[Viral Copy '#]])</f>
        <v>2.5466736863277966</v>
      </c>
    </row>
    <row r="154" spans="1:19" x14ac:dyDescent="0.25">
      <c r="A154">
        <v>2031</v>
      </c>
      <c r="B154" t="s">
        <v>235</v>
      </c>
      <c r="C154">
        <v>3</v>
      </c>
      <c r="D154" t="s">
        <v>469</v>
      </c>
      <c r="E154" t="s">
        <v>74</v>
      </c>
      <c r="F154" s="22">
        <v>2031</v>
      </c>
      <c r="G154" s="22"/>
      <c r="H154">
        <v>3</v>
      </c>
      <c r="I154">
        <v>3</v>
      </c>
      <c r="J154">
        <v>148.22185007731119</v>
      </c>
      <c r="K154">
        <v>4</v>
      </c>
      <c r="L154" t="s">
        <v>486</v>
      </c>
      <c r="M154" t="s">
        <v>482</v>
      </c>
      <c r="N154">
        <v>595.52</v>
      </c>
      <c r="O154">
        <v>2031</v>
      </c>
      <c r="P154">
        <v>3</v>
      </c>
      <c r="Q154" s="24">
        <f>LOG10(Table148910[[#This Row],[IFNa2]])</f>
        <v>2.774896351450673</v>
      </c>
      <c r="R154">
        <v>3</v>
      </c>
      <c r="S154" s="23">
        <f>LOG10(Table148910[[#This Row],[Viral Copy '#]])</f>
        <v>2.1709122297467838</v>
      </c>
    </row>
    <row r="155" spans="1:19" x14ac:dyDescent="0.25">
      <c r="A155">
        <v>2031</v>
      </c>
      <c r="B155" t="s">
        <v>235</v>
      </c>
      <c r="C155">
        <v>10</v>
      </c>
      <c r="D155" t="s">
        <v>469</v>
      </c>
      <c r="E155" t="s">
        <v>74</v>
      </c>
      <c r="J155">
        <v>0</v>
      </c>
      <c r="M155" t="s">
        <v>482</v>
      </c>
      <c r="N155">
        <v>8.5500000000000007</v>
      </c>
      <c r="O155">
        <v>2031</v>
      </c>
      <c r="P155">
        <v>10</v>
      </c>
      <c r="Q155" s="24">
        <f>LOG10(Table148910[[#This Row],[IFNa2]])</f>
        <v>0.9319661147281727</v>
      </c>
      <c r="S155" s="23">
        <v>0</v>
      </c>
    </row>
    <row r="156" spans="1:19" x14ac:dyDescent="0.25">
      <c r="A156">
        <v>2031</v>
      </c>
      <c r="B156" t="s">
        <v>235</v>
      </c>
      <c r="C156">
        <v>27</v>
      </c>
      <c r="D156" t="s">
        <v>469</v>
      </c>
      <c r="E156" t="s">
        <v>74</v>
      </c>
      <c r="J156">
        <v>0</v>
      </c>
      <c r="M156" t="s">
        <v>482</v>
      </c>
      <c r="N156">
        <v>9.52</v>
      </c>
      <c r="O156">
        <v>2031</v>
      </c>
      <c r="P156">
        <v>27</v>
      </c>
      <c r="Q156" s="24">
        <f>LOG10(Table148910[[#This Row],[IFNa2]])</f>
        <v>0.97863694838447435</v>
      </c>
      <c r="S156" s="23">
        <v>0</v>
      </c>
    </row>
    <row r="157" spans="1:19" x14ac:dyDescent="0.25">
      <c r="A157">
        <v>2034</v>
      </c>
      <c r="B157" t="s">
        <v>238</v>
      </c>
      <c r="C157">
        <v>0</v>
      </c>
      <c r="D157" t="s">
        <v>469</v>
      </c>
      <c r="E157" t="s">
        <v>74</v>
      </c>
      <c r="F157">
        <v>2034</v>
      </c>
      <c r="H157">
        <v>0</v>
      </c>
      <c r="I157">
        <v>0</v>
      </c>
      <c r="J157">
        <v>1191.871805826823</v>
      </c>
      <c r="K157">
        <v>8</v>
      </c>
      <c r="L157" t="s">
        <v>486</v>
      </c>
      <c r="M157" t="s">
        <v>482</v>
      </c>
      <c r="N157">
        <v>4.99</v>
      </c>
      <c r="O157">
        <v>2034</v>
      </c>
      <c r="P157">
        <v>0</v>
      </c>
      <c r="Q157" s="24">
        <f>LOG10(Table148910[[#This Row],[IFNa2]])</f>
        <v>0.69810054562338997</v>
      </c>
      <c r="R157">
        <v>0</v>
      </c>
      <c r="S157" s="23">
        <f>LOG10(Table148910[[#This Row],[Viral Copy '#]])</f>
        <v>3.076229546498193</v>
      </c>
    </row>
    <row r="158" spans="1:19" x14ac:dyDescent="0.25">
      <c r="A158">
        <v>2034</v>
      </c>
      <c r="B158" t="s">
        <v>238</v>
      </c>
      <c r="C158">
        <v>4</v>
      </c>
      <c r="D158" t="s">
        <v>469</v>
      </c>
      <c r="E158" t="s">
        <v>74</v>
      </c>
      <c r="F158">
        <v>2034</v>
      </c>
      <c r="H158">
        <v>7</v>
      </c>
      <c r="I158">
        <v>7</v>
      </c>
      <c r="J158">
        <v>12.203076362609863</v>
      </c>
      <c r="K158">
        <v>8</v>
      </c>
      <c r="L158" t="s">
        <v>486</v>
      </c>
      <c r="M158" t="s">
        <v>482</v>
      </c>
      <c r="N158">
        <v>6.37</v>
      </c>
      <c r="O158">
        <v>2034</v>
      </c>
      <c r="P158">
        <v>4</v>
      </c>
      <c r="Q158" s="24">
        <f>LOG10(Table148910[[#This Row],[IFNa2]])</f>
        <v>0.80413943233535046</v>
      </c>
      <c r="R158">
        <v>7</v>
      </c>
      <c r="S158" s="23">
        <f>LOG10(Table148910[[#This Row],[Viral Copy '#]])</f>
        <v>1.0864693289439846</v>
      </c>
    </row>
    <row r="159" spans="1:19" x14ac:dyDescent="0.25">
      <c r="A159">
        <v>2034</v>
      </c>
      <c r="B159" t="s">
        <v>238</v>
      </c>
      <c r="C159">
        <v>10</v>
      </c>
      <c r="D159" t="s">
        <v>469</v>
      </c>
      <c r="E159" t="s">
        <v>74</v>
      </c>
      <c r="J159">
        <v>0</v>
      </c>
      <c r="M159" t="s">
        <v>482</v>
      </c>
      <c r="N159">
        <v>2.85</v>
      </c>
      <c r="O159">
        <v>2034</v>
      </c>
      <c r="P159">
        <v>10</v>
      </c>
      <c r="Q159" s="24">
        <f>LOG10(Table148910[[#This Row],[IFNa2]])</f>
        <v>0.45484486000851021</v>
      </c>
      <c r="R159">
        <v>10</v>
      </c>
      <c r="S159" s="23">
        <v>0</v>
      </c>
    </row>
    <row r="160" spans="1:19" x14ac:dyDescent="0.25">
      <c r="A160">
        <v>2037</v>
      </c>
      <c r="B160" t="s">
        <v>241</v>
      </c>
      <c r="C160">
        <v>0</v>
      </c>
      <c r="D160" t="s">
        <v>469</v>
      </c>
      <c r="E160" t="s">
        <v>74</v>
      </c>
      <c r="F160">
        <v>2037</v>
      </c>
      <c r="H160">
        <v>0</v>
      </c>
      <c r="I160">
        <v>0</v>
      </c>
      <c r="J160">
        <v>524.39093017578125</v>
      </c>
      <c r="K160">
        <v>3</v>
      </c>
      <c r="L160" t="s">
        <v>485</v>
      </c>
      <c r="M160" t="s">
        <v>482</v>
      </c>
      <c r="N160">
        <v>15.63</v>
      </c>
      <c r="O160">
        <v>2037</v>
      </c>
      <c r="P160">
        <v>0</v>
      </c>
      <c r="Q160" s="24">
        <f>LOG10(Table148910[[#This Row],[IFNa2]])</f>
        <v>1.1939589780191868</v>
      </c>
      <c r="R160">
        <v>0</v>
      </c>
      <c r="S160" s="23">
        <f>LOG10(Table148910[[#This Row],[Viral Copy '#]])</f>
        <v>2.7196551715598583</v>
      </c>
    </row>
    <row r="161" spans="1:19" x14ac:dyDescent="0.25">
      <c r="A161">
        <v>2037</v>
      </c>
      <c r="B161" t="s">
        <v>241</v>
      </c>
      <c r="C161">
        <v>2</v>
      </c>
      <c r="D161" t="s">
        <v>469</v>
      </c>
      <c r="E161" t="s">
        <v>74</v>
      </c>
      <c r="F161">
        <v>2037</v>
      </c>
      <c r="H161">
        <v>2</v>
      </c>
      <c r="I161">
        <v>3</v>
      </c>
      <c r="J161">
        <v>6.3818062543869019</v>
      </c>
      <c r="K161">
        <v>3</v>
      </c>
      <c r="L161" t="s">
        <v>485</v>
      </c>
      <c r="M161" t="s">
        <v>482</v>
      </c>
      <c r="N161">
        <v>19.5</v>
      </c>
      <c r="O161">
        <v>2037</v>
      </c>
      <c r="P161">
        <v>2</v>
      </c>
      <c r="Q161" s="24">
        <f>LOG10(Table148910[[#This Row],[IFNa2]])</f>
        <v>1.2900346113625181</v>
      </c>
      <c r="R161">
        <v>2</v>
      </c>
      <c r="S161" s="23">
        <f>LOG10(Table148910[[#This Row],[Viral Copy '#]])</f>
        <v>0.80494361528715408</v>
      </c>
    </row>
    <row r="162" spans="1:19" x14ac:dyDescent="0.25">
      <c r="A162">
        <v>2037</v>
      </c>
      <c r="B162" t="s">
        <v>241</v>
      </c>
      <c r="C162">
        <v>30</v>
      </c>
      <c r="D162" t="s">
        <v>469</v>
      </c>
      <c r="E162" t="s">
        <v>74</v>
      </c>
      <c r="J162">
        <v>0</v>
      </c>
      <c r="M162" t="s">
        <v>482</v>
      </c>
      <c r="N162">
        <v>33.369999999999997</v>
      </c>
      <c r="O162">
        <v>2037</v>
      </c>
      <c r="P162">
        <v>30</v>
      </c>
      <c r="Q162" s="24">
        <f>LOG10(Table148910[[#This Row],[IFNa2]])</f>
        <v>1.5233562066547928</v>
      </c>
      <c r="R162">
        <v>30</v>
      </c>
      <c r="S162" s="23">
        <v>0</v>
      </c>
    </row>
    <row r="163" spans="1:19" x14ac:dyDescent="0.25">
      <c r="A163">
        <v>2041</v>
      </c>
      <c r="B163" t="s">
        <v>245</v>
      </c>
      <c r="C163">
        <v>0</v>
      </c>
      <c r="D163" t="s">
        <v>469</v>
      </c>
      <c r="E163" t="s">
        <v>74</v>
      </c>
      <c r="F163">
        <v>2041</v>
      </c>
      <c r="H163">
        <v>0</v>
      </c>
      <c r="I163">
        <v>0</v>
      </c>
      <c r="J163">
        <v>3455.896484375</v>
      </c>
      <c r="K163">
        <v>4</v>
      </c>
      <c r="L163" t="s">
        <v>481</v>
      </c>
      <c r="M163" t="s">
        <v>482</v>
      </c>
      <c r="N163">
        <v>235.61</v>
      </c>
      <c r="O163">
        <v>2041</v>
      </c>
      <c r="P163">
        <v>0</v>
      </c>
      <c r="Q163" s="24">
        <f>LOG10(Table148910[[#This Row],[IFNa2]])</f>
        <v>2.3721937192757343</v>
      </c>
      <c r="R163">
        <v>0</v>
      </c>
      <c r="S163" s="23">
        <f>LOG10(Table148910[[#This Row],[Viral Copy '#]])</f>
        <v>3.5385607254335869</v>
      </c>
    </row>
    <row r="164" spans="1:19" x14ac:dyDescent="0.25">
      <c r="A164">
        <v>2041</v>
      </c>
      <c r="B164" t="s">
        <v>245</v>
      </c>
      <c r="C164">
        <v>3</v>
      </c>
      <c r="D164" t="s">
        <v>469</v>
      </c>
      <c r="E164" t="s">
        <v>74</v>
      </c>
      <c r="F164">
        <v>2041</v>
      </c>
      <c r="H164">
        <v>3</v>
      </c>
      <c r="I164">
        <v>3</v>
      </c>
      <c r="J164">
        <v>4728.14208984375</v>
      </c>
      <c r="K164">
        <v>4</v>
      </c>
      <c r="L164" t="s">
        <v>481</v>
      </c>
      <c r="M164" t="s">
        <v>482</v>
      </c>
      <c r="N164">
        <v>33.47</v>
      </c>
      <c r="O164">
        <v>2041</v>
      </c>
      <c r="P164">
        <v>3</v>
      </c>
      <c r="Q164" s="24">
        <f>LOG10(Table148910[[#This Row],[IFNa2]])</f>
        <v>1.5246557123577771</v>
      </c>
      <c r="R164">
        <v>3</v>
      </c>
      <c r="S164" s="23">
        <f>LOG10(Table148910[[#This Row],[Viral Copy '#]])</f>
        <v>3.6746905194611497</v>
      </c>
    </row>
    <row r="165" spans="1:19" x14ac:dyDescent="0.25">
      <c r="A165">
        <v>2041</v>
      </c>
      <c r="B165" t="s">
        <v>245</v>
      </c>
      <c r="C165">
        <v>7</v>
      </c>
      <c r="D165" t="s">
        <v>469</v>
      </c>
      <c r="E165" t="s">
        <v>74</v>
      </c>
      <c r="J165">
        <v>0</v>
      </c>
      <c r="M165" t="s">
        <v>482</v>
      </c>
      <c r="N165">
        <v>26.88</v>
      </c>
      <c r="O165">
        <v>2041</v>
      </c>
      <c r="P165">
        <v>7</v>
      </c>
      <c r="Q165" s="24">
        <f>LOG10(Table148910[[#This Row],[IFNa2]])</f>
        <v>1.4294292643817876</v>
      </c>
      <c r="R165">
        <v>7</v>
      </c>
      <c r="S165" s="23">
        <v>0</v>
      </c>
    </row>
    <row r="166" spans="1:19" x14ac:dyDescent="0.25">
      <c r="A166">
        <v>2041</v>
      </c>
      <c r="B166" t="s">
        <v>245</v>
      </c>
      <c r="C166">
        <v>10</v>
      </c>
      <c r="D166" t="s">
        <v>469</v>
      </c>
      <c r="E166" t="s">
        <v>74</v>
      </c>
      <c r="J166">
        <v>0</v>
      </c>
      <c r="M166" t="s">
        <v>482</v>
      </c>
      <c r="N166">
        <v>17.22</v>
      </c>
      <c r="O166">
        <v>2041</v>
      </c>
      <c r="P166">
        <v>10</v>
      </c>
      <c r="Q166" s="24">
        <f>LOG10(Table148910[[#This Row],[IFNa2]])</f>
        <v>1.236033147117636</v>
      </c>
      <c r="R166">
        <v>10</v>
      </c>
      <c r="S166" s="23">
        <v>0</v>
      </c>
    </row>
    <row r="167" spans="1:19" x14ac:dyDescent="0.25">
      <c r="A167">
        <v>2041</v>
      </c>
      <c r="B167" t="s">
        <v>245</v>
      </c>
      <c r="C167">
        <v>28</v>
      </c>
      <c r="D167" t="s">
        <v>469</v>
      </c>
      <c r="E167" t="s">
        <v>74</v>
      </c>
      <c r="J167">
        <v>0</v>
      </c>
      <c r="M167" t="s">
        <v>482</v>
      </c>
      <c r="N167">
        <v>22.96</v>
      </c>
      <c r="O167">
        <v>2041</v>
      </c>
      <c r="P167">
        <v>28</v>
      </c>
      <c r="Q167" s="24">
        <f>LOG10(Table148910[[#This Row],[IFNa2]])</f>
        <v>1.3609718837259359</v>
      </c>
      <c r="R167">
        <v>28</v>
      </c>
      <c r="S167" s="23">
        <v>0</v>
      </c>
    </row>
    <row r="168" spans="1:19" x14ac:dyDescent="0.25">
      <c r="A168">
        <v>2048</v>
      </c>
      <c r="B168" t="s">
        <v>254</v>
      </c>
      <c r="C168">
        <v>0</v>
      </c>
      <c r="D168" t="s">
        <v>469</v>
      </c>
      <c r="E168" t="s">
        <v>74</v>
      </c>
      <c r="F168">
        <v>2048</v>
      </c>
      <c r="H168">
        <v>0</v>
      </c>
      <c r="I168">
        <v>0</v>
      </c>
      <c r="J168">
        <v>11544.0654296875</v>
      </c>
      <c r="K168">
        <v>3</v>
      </c>
      <c r="L168" t="s">
        <v>486</v>
      </c>
      <c r="M168" t="s">
        <v>482</v>
      </c>
      <c r="N168">
        <v>181.08</v>
      </c>
      <c r="O168">
        <v>2048</v>
      </c>
      <c r="P168">
        <v>0</v>
      </c>
      <c r="Q168" s="24">
        <f>LOG10(Table148910[[#This Row],[IFNa2]])</f>
        <v>2.2578704858232146</v>
      </c>
      <c r="R168">
        <v>0</v>
      </c>
      <c r="S168" s="23">
        <f>LOG10(Table148910[[#This Row],[Viral Copy '#]])</f>
        <v>4.0623587795954608</v>
      </c>
    </row>
    <row r="169" spans="1:19" x14ac:dyDescent="0.25">
      <c r="A169">
        <v>2048</v>
      </c>
      <c r="B169" t="s">
        <v>254</v>
      </c>
      <c r="C169">
        <v>2</v>
      </c>
      <c r="D169" t="s">
        <v>469</v>
      </c>
      <c r="E169" t="s">
        <v>74</v>
      </c>
      <c r="F169">
        <v>2048</v>
      </c>
      <c r="H169">
        <v>2</v>
      </c>
      <c r="I169">
        <v>3</v>
      </c>
      <c r="J169">
        <v>37.337487538655601</v>
      </c>
      <c r="K169">
        <v>3</v>
      </c>
      <c r="L169" t="s">
        <v>486</v>
      </c>
      <c r="M169" t="s">
        <v>482</v>
      </c>
      <c r="N169">
        <v>179.18</v>
      </c>
      <c r="O169">
        <v>2048</v>
      </c>
      <c r="P169">
        <v>2</v>
      </c>
      <c r="Q169" s="24">
        <f>LOG10(Table148910[[#This Row],[IFNa2]])</f>
        <v>2.2532895322548017</v>
      </c>
      <c r="R169">
        <v>2</v>
      </c>
      <c r="S169" s="23">
        <f>LOG10(Table148910[[#This Row],[Viral Copy '#]])</f>
        <v>1.5721450906669148</v>
      </c>
    </row>
    <row r="170" spans="1:19" x14ac:dyDescent="0.25">
      <c r="A170">
        <v>2048</v>
      </c>
      <c r="B170" t="s">
        <v>254</v>
      </c>
      <c r="C170">
        <v>7</v>
      </c>
      <c r="D170" t="s">
        <v>469</v>
      </c>
      <c r="E170" t="s">
        <v>74</v>
      </c>
      <c r="J170">
        <v>0</v>
      </c>
      <c r="M170" t="s">
        <v>482</v>
      </c>
      <c r="N170">
        <v>10.69</v>
      </c>
      <c r="O170">
        <v>2048</v>
      </c>
      <c r="P170">
        <v>7</v>
      </c>
      <c r="Q170" s="24">
        <f>LOG10(Table148910[[#This Row],[IFNa2]])</f>
        <v>1.0289777052087781</v>
      </c>
      <c r="R170">
        <v>7</v>
      </c>
      <c r="S170" s="23">
        <v>0</v>
      </c>
    </row>
    <row r="171" spans="1:19" x14ac:dyDescent="0.25">
      <c r="A171">
        <v>2048</v>
      </c>
      <c r="B171" t="s">
        <v>254</v>
      </c>
      <c r="C171">
        <v>9</v>
      </c>
      <c r="D171" t="s">
        <v>469</v>
      </c>
      <c r="E171" t="s">
        <v>74</v>
      </c>
      <c r="H171" s="14"/>
      <c r="I171" s="14"/>
      <c r="J171" s="14">
        <v>0</v>
      </c>
      <c r="K171" s="14"/>
      <c r="L171" s="14"/>
      <c r="M171" t="s">
        <v>482</v>
      </c>
      <c r="N171">
        <v>8.26</v>
      </c>
      <c r="O171">
        <v>2048</v>
      </c>
      <c r="P171">
        <v>9</v>
      </c>
      <c r="Q171" s="24">
        <f>LOG10(Table148910[[#This Row],[IFNa2]])</f>
        <v>0.91698004732038219</v>
      </c>
      <c r="R171" s="14">
        <v>9</v>
      </c>
      <c r="S171" s="23">
        <v>0</v>
      </c>
    </row>
    <row r="172" spans="1:19" x14ac:dyDescent="0.25">
      <c r="A172">
        <v>2053</v>
      </c>
      <c r="B172" t="s">
        <v>262</v>
      </c>
      <c r="C172">
        <v>0</v>
      </c>
      <c r="D172" t="s">
        <v>469</v>
      </c>
      <c r="E172" t="s">
        <v>74</v>
      </c>
      <c r="F172">
        <v>2053</v>
      </c>
      <c r="H172" s="14">
        <v>0</v>
      </c>
      <c r="I172" s="14">
        <v>0</v>
      </c>
      <c r="J172" s="14">
        <v>196.71275838216147</v>
      </c>
      <c r="K172" s="14">
        <v>1</v>
      </c>
      <c r="L172" s="14" t="s">
        <v>486</v>
      </c>
      <c r="M172" t="s">
        <v>482</v>
      </c>
      <c r="N172">
        <v>3.59</v>
      </c>
      <c r="O172">
        <v>2053</v>
      </c>
      <c r="P172">
        <v>0</v>
      </c>
      <c r="Q172" s="24">
        <f>LOG10(Table148910[[#This Row],[IFNa2]])</f>
        <v>0.55509444857831913</v>
      </c>
      <c r="R172" s="14">
        <v>0</v>
      </c>
      <c r="S172" s="23">
        <f>LOG10(Table148910[[#This Row],[Viral Copy '#]])</f>
        <v>2.2938325282735885</v>
      </c>
    </row>
    <row r="173" spans="1:19" x14ac:dyDescent="0.25">
      <c r="A173">
        <v>2053</v>
      </c>
      <c r="B173" t="s">
        <v>262</v>
      </c>
      <c r="C173">
        <v>3</v>
      </c>
      <c r="D173" t="s">
        <v>469</v>
      </c>
      <c r="E173" t="s">
        <v>74</v>
      </c>
      <c r="J173">
        <v>0</v>
      </c>
      <c r="M173" t="s">
        <v>482</v>
      </c>
      <c r="N173">
        <v>8.36</v>
      </c>
      <c r="O173">
        <v>2053</v>
      </c>
      <c r="P173">
        <v>3</v>
      </c>
      <c r="Q173" s="24">
        <f>LOG10(Table148910[[#This Row],[IFNa2]])</f>
        <v>0.9222062774390164</v>
      </c>
      <c r="R173">
        <v>3</v>
      </c>
      <c r="S173" s="23">
        <v>0</v>
      </c>
    </row>
    <row r="174" spans="1:19" x14ac:dyDescent="0.25">
      <c r="A174">
        <v>2053</v>
      </c>
      <c r="B174" t="s">
        <v>262</v>
      </c>
      <c r="C174">
        <v>8</v>
      </c>
      <c r="D174" t="s">
        <v>469</v>
      </c>
      <c r="E174" t="s">
        <v>74</v>
      </c>
      <c r="J174">
        <v>0</v>
      </c>
      <c r="M174" t="s">
        <v>482</v>
      </c>
      <c r="N174">
        <v>2.85</v>
      </c>
      <c r="O174">
        <v>2053</v>
      </c>
      <c r="P174">
        <v>8</v>
      </c>
      <c r="Q174" s="24">
        <f>LOG10(Table148910[[#This Row],[IFNa2]])</f>
        <v>0.45484486000851021</v>
      </c>
      <c r="R174">
        <v>8</v>
      </c>
      <c r="S174" s="23">
        <v>0</v>
      </c>
    </row>
    <row r="175" spans="1:19" x14ac:dyDescent="0.25">
      <c r="A175">
        <v>2053</v>
      </c>
      <c r="B175" t="s">
        <v>262</v>
      </c>
      <c r="C175">
        <v>10</v>
      </c>
      <c r="D175" t="s">
        <v>469</v>
      </c>
      <c r="E175" t="s">
        <v>74</v>
      </c>
      <c r="J175">
        <v>0</v>
      </c>
      <c r="M175" t="s">
        <v>482</v>
      </c>
      <c r="N175">
        <v>3.25</v>
      </c>
      <c r="O175">
        <v>2053</v>
      </c>
      <c r="P175">
        <v>10</v>
      </c>
      <c r="Q175" s="24">
        <f>LOG10(Table148910[[#This Row],[IFNa2]])</f>
        <v>0.51188336097887432</v>
      </c>
      <c r="R175">
        <v>10</v>
      </c>
      <c r="S175" s="23">
        <v>0</v>
      </c>
    </row>
    <row r="176" spans="1:19" x14ac:dyDescent="0.25">
      <c r="A176">
        <v>2053</v>
      </c>
      <c r="B176" t="s">
        <v>262</v>
      </c>
      <c r="C176">
        <v>28</v>
      </c>
      <c r="D176" t="s">
        <v>469</v>
      </c>
      <c r="E176" t="s">
        <v>74</v>
      </c>
      <c r="J176">
        <v>0</v>
      </c>
      <c r="M176" t="s">
        <v>482</v>
      </c>
      <c r="N176">
        <v>3.09</v>
      </c>
      <c r="O176">
        <v>2053</v>
      </c>
      <c r="P176">
        <v>28</v>
      </c>
      <c r="Q176" s="24">
        <f>LOG10(Table148910[[#This Row],[IFNa2]])</f>
        <v>0.48995847942483461</v>
      </c>
      <c r="R176">
        <v>28</v>
      </c>
      <c r="S176" s="23">
        <v>0</v>
      </c>
    </row>
    <row r="177" spans="1:19" x14ac:dyDescent="0.25">
      <c r="A177">
        <v>2054</v>
      </c>
      <c r="B177" t="s">
        <v>263</v>
      </c>
      <c r="C177">
        <v>0</v>
      </c>
      <c r="D177" t="s">
        <v>469</v>
      </c>
      <c r="E177" t="s">
        <v>74</v>
      </c>
      <c r="M177" t="s">
        <v>482</v>
      </c>
      <c r="N177">
        <v>18.649999999999999</v>
      </c>
      <c r="O177">
        <v>2054</v>
      </c>
      <c r="P177">
        <v>0</v>
      </c>
      <c r="Q177" s="24">
        <f>LOG10(Table148910[[#This Row],[IFNa2]])</f>
        <v>1.2706788361447063</v>
      </c>
      <c r="R177">
        <v>0</v>
      </c>
      <c r="S177" s="23"/>
    </row>
    <row r="178" spans="1:19" x14ac:dyDescent="0.25">
      <c r="A178">
        <v>2054</v>
      </c>
      <c r="B178" t="s">
        <v>263</v>
      </c>
      <c r="C178">
        <v>2</v>
      </c>
      <c r="D178" t="s">
        <v>469</v>
      </c>
      <c r="E178" t="s">
        <v>74</v>
      </c>
      <c r="F178">
        <v>2054</v>
      </c>
      <c r="H178">
        <v>2</v>
      </c>
      <c r="I178">
        <v>3</v>
      </c>
      <c r="J178">
        <v>73.020468393961593</v>
      </c>
      <c r="K178">
        <v>1</v>
      </c>
      <c r="L178" t="s">
        <v>486</v>
      </c>
      <c r="M178" t="s">
        <v>482</v>
      </c>
      <c r="N178">
        <v>34.549999999999997</v>
      </c>
      <c r="O178">
        <v>2054</v>
      </c>
      <c r="P178">
        <v>2</v>
      </c>
      <c r="Q178" s="24">
        <f>LOG10(Table148910[[#This Row],[IFNa2]])</f>
        <v>1.5384480517102173</v>
      </c>
      <c r="R178">
        <v>2</v>
      </c>
      <c r="S178" s="23">
        <f>LOG10(Table148910[[#This Row],[Viral Copy '#]])</f>
        <v>1.8634446144293817</v>
      </c>
    </row>
    <row r="179" spans="1:19" x14ac:dyDescent="0.25">
      <c r="A179">
        <v>2054</v>
      </c>
      <c r="B179" t="s">
        <v>263</v>
      </c>
      <c r="C179">
        <v>12</v>
      </c>
      <c r="D179" t="s">
        <v>469</v>
      </c>
      <c r="E179" t="s">
        <v>74</v>
      </c>
      <c r="J179">
        <v>0</v>
      </c>
      <c r="M179" t="s">
        <v>482</v>
      </c>
      <c r="N179">
        <v>0.21</v>
      </c>
      <c r="O179">
        <v>2054</v>
      </c>
      <c r="P179">
        <v>12</v>
      </c>
      <c r="Q179" s="24">
        <f>LOG10(Table148910[[#This Row],[IFNa2]])</f>
        <v>-0.6777807052660807</v>
      </c>
      <c r="R179">
        <v>12</v>
      </c>
      <c r="S179" s="23">
        <v>0</v>
      </c>
    </row>
    <row r="180" spans="1:19" x14ac:dyDescent="0.25">
      <c r="A180">
        <v>2059</v>
      </c>
      <c r="B180" t="s">
        <v>268</v>
      </c>
      <c r="C180">
        <v>0</v>
      </c>
      <c r="D180" t="s">
        <v>469</v>
      </c>
      <c r="E180" t="s">
        <v>74</v>
      </c>
      <c r="F180" s="22">
        <v>2059</v>
      </c>
      <c r="G180" s="22"/>
      <c r="H180">
        <v>0</v>
      </c>
      <c r="I180">
        <v>0</v>
      </c>
      <c r="J180">
        <v>10.275904893875122</v>
      </c>
      <c r="K180">
        <v>1</v>
      </c>
      <c r="L180" t="s">
        <v>485</v>
      </c>
      <c r="M180" t="s">
        <v>482</v>
      </c>
      <c r="N180">
        <v>40.18</v>
      </c>
      <c r="O180">
        <v>2059</v>
      </c>
      <c r="P180">
        <v>0</v>
      </c>
      <c r="Q180" s="24">
        <f>LOG10(Table148910[[#This Row],[IFNa2]])</f>
        <v>1.6040099324122303</v>
      </c>
      <c r="R180">
        <v>0</v>
      </c>
      <c r="S180" s="23">
        <f>LOG10(Table148910[[#This Row],[Viral Copy '#]])</f>
        <v>1.0118200761065341</v>
      </c>
    </row>
    <row r="181" spans="1:19" x14ac:dyDescent="0.25">
      <c r="A181">
        <v>2059</v>
      </c>
      <c r="B181" t="s">
        <v>268</v>
      </c>
      <c r="C181">
        <v>4</v>
      </c>
      <c r="D181" t="s">
        <v>469</v>
      </c>
      <c r="E181" t="s">
        <v>74</v>
      </c>
      <c r="J181">
        <v>0</v>
      </c>
      <c r="M181" t="s">
        <v>482</v>
      </c>
      <c r="N181">
        <v>0.21</v>
      </c>
      <c r="O181">
        <v>2059</v>
      </c>
      <c r="P181">
        <v>4</v>
      </c>
      <c r="Q181" s="24">
        <f>LOG10(Table148910[[#This Row],[IFNa2]])</f>
        <v>-0.6777807052660807</v>
      </c>
      <c r="S181" s="23">
        <v>0</v>
      </c>
    </row>
    <row r="182" spans="1:19" x14ac:dyDescent="0.25">
      <c r="A182">
        <v>2059</v>
      </c>
      <c r="B182" t="s">
        <v>268</v>
      </c>
      <c r="C182">
        <v>8</v>
      </c>
      <c r="D182" t="s">
        <v>469</v>
      </c>
      <c r="E182" t="s">
        <v>74</v>
      </c>
      <c r="J182">
        <v>0</v>
      </c>
      <c r="M182" t="s">
        <v>482</v>
      </c>
      <c r="N182">
        <v>8.07</v>
      </c>
      <c r="O182">
        <v>2059</v>
      </c>
      <c r="P182">
        <v>8</v>
      </c>
      <c r="Q182" s="24">
        <f>LOG10(Table148910[[#This Row],[IFNa2]])</f>
        <v>0.90687353472207044</v>
      </c>
      <c r="S182" s="23">
        <v>0</v>
      </c>
    </row>
    <row r="183" spans="1:19" x14ac:dyDescent="0.25">
      <c r="A183">
        <v>2059</v>
      </c>
      <c r="B183" t="s">
        <v>268</v>
      </c>
      <c r="C183">
        <v>11</v>
      </c>
      <c r="D183" t="s">
        <v>469</v>
      </c>
      <c r="E183" t="s">
        <v>74</v>
      </c>
      <c r="J183">
        <v>0</v>
      </c>
      <c r="M183" t="s">
        <v>482</v>
      </c>
      <c r="N183">
        <v>0.21</v>
      </c>
      <c r="O183">
        <v>2059</v>
      </c>
      <c r="P183">
        <v>11</v>
      </c>
      <c r="Q183" s="24">
        <f>LOG10(Table148910[[#This Row],[IFNa2]])</f>
        <v>-0.6777807052660807</v>
      </c>
      <c r="S183" s="23">
        <v>0</v>
      </c>
    </row>
    <row r="184" spans="1:19" x14ac:dyDescent="0.25">
      <c r="A184">
        <v>2059</v>
      </c>
      <c r="B184" t="s">
        <v>268</v>
      </c>
      <c r="C184">
        <v>28</v>
      </c>
      <c r="D184" t="s">
        <v>469</v>
      </c>
      <c r="E184" t="s">
        <v>74</v>
      </c>
      <c r="J184">
        <v>0</v>
      </c>
      <c r="M184" t="s">
        <v>482</v>
      </c>
      <c r="N184">
        <v>0.21</v>
      </c>
      <c r="O184">
        <v>2059</v>
      </c>
      <c r="P184">
        <v>28</v>
      </c>
      <c r="Q184" s="24">
        <f>LOG10(Table148910[[#This Row],[IFNa2]])</f>
        <v>-0.6777807052660807</v>
      </c>
      <c r="S184" s="23">
        <v>0</v>
      </c>
    </row>
    <row r="185" spans="1:19" x14ac:dyDescent="0.25">
      <c r="A185">
        <v>2065</v>
      </c>
      <c r="B185" t="s">
        <v>275</v>
      </c>
      <c r="C185">
        <v>0</v>
      </c>
      <c r="D185" t="s">
        <v>469</v>
      </c>
      <c r="E185" t="s">
        <v>74</v>
      </c>
      <c r="F185">
        <v>2065</v>
      </c>
      <c r="H185">
        <v>0</v>
      </c>
      <c r="I185">
        <v>0</v>
      </c>
      <c r="J185">
        <v>125.20326741536458</v>
      </c>
      <c r="K185">
        <v>6</v>
      </c>
      <c r="L185" t="s">
        <v>486</v>
      </c>
      <c r="M185" t="s">
        <v>482</v>
      </c>
      <c r="N185">
        <v>387</v>
      </c>
      <c r="O185">
        <v>2065</v>
      </c>
      <c r="P185">
        <v>0</v>
      </c>
      <c r="Q185" s="24">
        <f>LOG10(Table148910[[#This Row],[IFNa2]])</f>
        <v>2.5877109650189114</v>
      </c>
      <c r="R185">
        <v>0</v>
      </c>
      <c r="S185" s="23">
        <f>LOG10(Table148910[[#This Row],[Viral Copy '#]])</f>
        <v>2.0976156627557749</v>
      </c>
    </row>
    <row r="186" spans="1:19" x14ac:dyDescent="0.25">
      <c r="A186">
        <v>2065</v>
      </c>
      <c r="B186" t="s">
        <v>275</v>
      </c>
      <c r="C186">
        <v>2</v>
      </c>
      <c r="D186" t="s">
        <v>469</v>
      </c>
      <c r="E186" t="s">
        <v>74</v>
      </c>
      <c r="F186">
        <v>2065</v>
      </c>
      <c r="H186">
        <v>2</v>
      </c>
      <c r="I186">
        <v>3</v>
      </c>
      <c r="J186">
        <v>0.16428441181778908</v>
      </c>
      <c r="K186">
        <v>6</v>
      </c>
      <c r="L186" t="s">
        <v>486</v>
      </c>
      <c r="M186" t="s">
        <v>482</v>
      </c>
      <c r="N186">
        <v>25.45</v>
      </c>
      <c r="O186">
        <v>2065</v>
      </c>
      <c r="P186">
        <v>2</v>
      </c>
      <c r="Q186" s="24">
        <f>LOG10(Table148910[[#This Row],[IFNa2]])</f>
        <v>1.4056877866727775</v>
      </c>
      <c r="R186">
        <v>2</v>
      </c>
      <c r="S186" s="23">
        <f>LOG10(Table148910[[#This Row],[Viral Copy '#]])</f>
        <v>-0.78440364278944985</v>
      </c>
    </row>
    <row r="187" spans="1:19" x14ac:dyDescent="0.25">
      <c r="A187">
        <v>2065</v>
      </c>
      <c r="B187" t="s">
        <v>275</v>
      </c>
      <c r="C187">
        <v>5</v>
      </c>
      <c r="D187" t="s">
        <v>469</v>
      </c>
      <c r="E187" t="s">
        <v>74</v>
      </c>
      <c r="F187">
        <v>2065</v>
      </c>
      <c r="H187">
        <v>5</v>
      </c>
      <c r="I187">
        <v>7</v>
      </c>
      <c r="J187">
        <v>0.306679368019104</v>
      </c>
      <c r="K187">
        <v>6</v>
      </c>
      <c r="L187" t="s">
        <v>486</v>
      </c>
      <c r="M187" t="s">
        <v>482</v>
      </c>
      <c r="N187">
        <v>21.5</v>
      </c>
      <c r="O187">
        <v>2065</v>
      </c>
      <c r="P187">
        <v>5</v>
      </c>
      <c r="Q187" s="24">
        <f>LOG10(Table148910[[#This Row],[IFNa2]])</f>
        <v>1.3324384599156054</v>
      </c>
      <c r="R187">
        <v>5</v>
      </c>
      <c r="S187" s="23">
        <f>LOG10(Table148910[[#This Row],[Viral Copy '#]])</f>
        <v>-0.51331544037503951</v>
      </c>
    </row>
    <row r="188" spans="1:19" x14ac:dyDescent="0.25">
      <c r="A188">
        <v>2065</v>
      </c>
      <c r="B188" t="s">
        <v>275</v>
      </c>
      <c r="C188">
        <v>12</v>
      </c>
      <c r="D188" t="s">
        <v>469</v>
      </c>
      <c r="E188" t="s">
        <v>74</v>
      </c>
      <c r="J188">
        <v>0</v>
      </c>
      <c r="M188" t="s">
        <v>482</v>
      </c>
      <c r="N188">
        <v>11.04</v>
      </c>
      <c r="O188">
        <v>2065</v>
      </c>
      <c r="P188">
        <v>12</v>
      </c>
      <c r="Q188" s="24">
        <f>LOG10(Table148910[[#This Row],[IFNa2]])</f>
        <v>1.04296907339318</v>
      </c>
      <c r="S188" s="23">
        <v>0</v>
      </c>
    </row>
    <row r="189" spans="1:19" x14ac:dyDescent="0.25">
      <c r="A189">
        <v>2068</v>
      </c>
      <c r="B189" t="s">
        <v>278</v>
      </c>
      <c r="C189">
        <v>0</v>
      </c>
      <c r="D189" t="s">
        <v>469</v>
      </c>
      <c r="E189" t="s">
        <v>74</v>
      </c>
      <c r="F189">
        <v>2068</v>
      </c>
      <c r="H189">
        <v>0</v>
      </c>
      <c r="I189">
        <v>0</v>
      </c>
      <c r="J189">
        <v>1394.7533365885417</v>
      </c>
      <c r="K189">
        <v>5</v>
      </c>
      <c r="L189" t="s">
        <v>481</v>
      </c>
      <c r="M189" t="s">
        <v>482</v>
      </c>
      <c r="N189">
        <v>125</v>
      </c>
      <c r="O189">
        <v>2068</v>
      </c>
      <c r="P189">
        <v>0</v>
      </c>
      <c r="Q189" s="24">
        <f>LOG10(Table148910[[#This Row],[IFNa2]])</f>
        <v>2.0969100130080562</v>
      </c>
      <c r="R189">
        <v>0</v>
      </c>
      <c r="S189" s="23">
        <f>LOG10(Table148910[[#This Row],[Viral Copy '#]])</f>
        <v>3.1444974090214703</v>
      </c>
    </row>
    <row r="190" spans="1:19" x14ac:dyDescent="0.25">
      <c r="A190">
        <v>2068</v>
      </c>
      <c r="B190" t="s">
        <v>278</v>
      </c>
      <c r="C190">
        <v>4</v>
      </c>
      <c r="D190" t="s">
        <v>469</v>
      </c>
      <c r="E190" t="s">
        <v>74</v>
      </c>
      <c r="F190">
        <v>2068</v>
      </c>
      <c r="H190">
        <v>4</v>
      </c>
      <c r="I190">
        <v>3</v>
      </c>
      <c r="J190">
        <v>10843.088216145834</v>
      </c>
      <c r="K190">
        <v>5</v>
      </c>
      <c r="L190" t="s">
        <v>481</v>
      </c>
      <c r="M190" t="s">
        <v>482</v>
      </c>
      <c r="N190">
        <v>17.07</v>
      </c>
      <c r="O190">
        <v>2068</v>
      </c>
      <c r="P190">
        <v>4</v>
      </c>
      <c r="Q190" s="24">
        <f>LOG10(Table148910[[#This Row],[IFNa2]])</f>
        <v>1.2322335211147337</v>
      </c>
      <c r="R190">
        <v>4</v>
      </c>
      <c r="S190" s="23">
        <f>LOG10(Table148910[[#This Row],[Viral Copy '#]])</f>
        <v>4.0351529910787756</v>
      </c>
    </row>
    <row r="191" spans="1:19" x14ac:dyDescent="0.25">
      <c r="A191">
        <v>2078</v>
      </c>
      <c r="B191" t="s">
        <v>288</v>
      </c>
      <c r="C191">
        <v>0</v>
      </c>
      <c r="D191" t="s">
        <v>469</v>
      </c>
      <c r="E191" t="s">
        <v>74</v>
      </c>
      <c r="F191">
        <v>2078</v>
      </c>
      <c r="H191">
        <v>0</v>
      </c>
      <c r="I191">
        <v>0</v>
      </c>
      <c r="J191">
        <v>4632.440755208333</v>
      </c>
      <c r="K191">
        <v>4</v>
      </c>
      <c r="L191" t="s">
        <v>486</v>
      </c>
      <c r="M191" t="s">
        <v>482</v>
      </c>
      <c r="N191">
        <v>23.2</v>
      </c>
      <c r="O191">
        <v>2078</v>
      </c>
      <c r="P191">
        <v>0</v>
      </c>
      <c r="Q191" s="24">
        <f>LOG10(Table148910[[#This Row],[IFNa2]])</f>
        <v>1.3654879848908996</v>
      </c>
      <c r="R191">
        <v>0</v>
      </c>
      <c r="S191" s="23">
        <f>LOG10(Table148910[[#This Row],[Viral Copy '#]])</f>
        <v>3.6658098737868055</v>
      </c>
    </row>
    <row r="192" spans="1:19" x14ac:dyDescent="0.25">
      <c r="A192">
        <v>2078</v>
      </c>
      <c r="B192" t="s">
        <v>288</v>
      </c>
      <c r="C192">
        <v>3</v>
      </c>
      <c r="D192" t="s">
        <v>469</v>
      </c>
      <c r="E192" t="s">
        <v>74</v>
      </c>
      <c r="F192">
        <v>2078</v>
      </c>
      <c r="H192">
        <v>3</v>
      </c>
      <c r="I192">
        <v>3</v>
      </c>
      <c r="J192">
        <v>58.000140508015953</v>
      </c>
      <c r="K192">
        <v>4</v>
      </c>
      <c r="L192" t="s">
        <v>486</v>
      </c>
      <c r="M192" t="s">
        <v>482</v>
      </c>
      <c r="N192">
        <v>176</v>
      </c>
      <c r="O192">
        <v>2078</v>
      </c>
      <c r="P192">
        <v>3</v>
      </c>
      <c r="Q192" s="24">
        <f>LOG10(Table148910[[#This Row],[IFNa2]])</f>
        <v>2.2455126678141499</v>
      </c>
      <c r="R192">
        <v>3</v>
      </c>
      <c r="S192" s="23">
        <f>LOG10(Table148910[[#This Row],[Viral Copy '#]])</f>
        <v>1.7634290456626283</v>
      </c>
    </row>
    <row r="193" spans="1:19" x14ac:dyDescent="0.25">
      <c r="A193">
        <v>2078</v>
      </c>
      <c r="B193" t="s">
        <v>288</v>
      </c>
      <c r="C193">
        <v>7</v>
      </c>
      <c r="D193" t="s">
        <v>469</v>
      </c>
      <c r="E193" t="s">
        <v>74</v>
      </c>
      <c r="J193">
        <v>0</v>
      </c>
      <c r="M193" t="s">
        <v>482</v>
      </c>
      <c r="N193">
        <v>0.21</v>
      </c>
      <c r="O193">
        <v>2078</v>
      </c>
      <c r="P193">
        <v>7</v>
      </c>
      <c r="Q193" s="24">
        <f>LOG10(Table148910[[#This Row],[IFNa2]])</f>
        <v>-0.6777807052660807</v>
      </c>
      <c r="S193" s="23">
        <v>0</v>
      </c>
    </row>
    <row r="194" spans="1:19" x14ac:dyDescent="0.25">
      <c r="A194">
        <v>2078</v>
      </c>
      <c r="B194" t="s">
        <v>288</v>
      </c>
      <c r="C194">
        <v>10</v>
      </c>
      <c r="D194" t="s">
        <v>469</v>
      </c>
      <c r="E194" t="s">
        <v>74</v>
      </c>
      <c r="J194">
        <v>0</v>
      </c>
      <c r="M194" t="s">
        <v>482</v>
      </c>
      <c r="N194">
        <v>0.21</v>
      </c>
      <c r="O194">
        <v>2078</v>
      </c>
      <c r="P194">
        <v>10</v>
      </c>
      <c r="Q194" s="24">
        <f>LOG10(Table148910[[#This Row],[IFNa2]])</f>
        <v>-0.6777807052660807</v>
      </c>
      <c r="S194" s="23">
        <v>0</v>
      </c>
    </row>
    <row r="195" spans="1:19" x14ac:dyDescent="0.25">
      <c r="A195">
        <v>2078</v>
      </c>
      <c r="B195" t="s">
        <v>288</v>
      </c>
      <c r="C195">
        <v>30</v>
      </c>
      <c r="D195" t="s">
        <v>469</v>
      </c>
      <c r="E195" t="s">
        <v>74</v>
      </c>
      <c r="J195">
        <v>0</v>
      </c>
      <c r="M195" t="s">
        <v>482</v>
      </c>
      <c r="N195">
        <v>0.21</v>
      </c>
      <c r="O195">
        <v>2078</v>
      </c>
      <c r="P195">
        <v>30</v>
      </c>
      <c r="Q195" s="24">
        <f>LOG10(Table148910[[#This Row],[IFNa2]])</f>
        <v>-0.6777807052660807</v>
      </c>
      <c r="S195" s="23">
        <v>0</v>
      </c>
    </row>
    <row r="196" spans="1:19" x14ac:dyDescent="0.25">
      <c r="A196">
        <v>2079</v>
      </c>
      <c r="B196" t="s">
        <v>289</v>
      </c>
      <c r="C196">
        <v>0</v>
      </c>
      <c r="D196" t="s">
        <v>469</v>
      </c>
      <c r="E196" t="s">
        <v>74</v>
      </c>
      <c r="F196" s="16">
        <v>2079</v>
      </c>
      <c r="G196" s="14"/>
      <c r="H196">
        <v>0</v>
      </c>
      <c r="I196">
        <v>0</v>
      </c>
      <c r="J196">
        <v>622.62054443359375</v>
      </c>
      <c r="K196">
        <v>11</v>
      </c>
      <c r="L196" t="s">
        <v>486</v>
      </c>
      <c r="M196" s="21" t="s">
        <v>482</v>
      </c>
      <c r="N196">
        <v>63.62</v>
      </c>
      <c r="O196">
        <v>2079</v>
      </c>
      <c r="P196">
        <v>0</v>
      </c>
      <c r="Q196" s="24">
        <f>LOG10(Table148910[[#This Row],[IFNa2]])</f>
        <v>1.8035936647713446</v>
      </c>
      <c r="R196">
        <v>0</v>
      </c>
      <c r="S196" s="23">
        <f>LOG10(Table148910[[#This Row],[Viral Copy '#]])</f>
        <v>2.7942234468748262</v>
      </c>
    </row>
    <row r="197" spans="1:19" x14ac:dyDescent="0.25">
      <c r="A197">
        <v>2079</v>
      </c>
      <c r="B197" t="s">
        <v>289</v>
      </c>
      <c r="C197">
        <v>3</v>
      </c>
      <c r="D197" t="s">
        <v>469</v>
      </c>
      <c r="E197" t="s">
        <v>74</v>
      </c>
      <c r="F197">
        <v>2079</v>
      </c>
      <c r="H197">
        <v>3</v>
      </c>
      <c r="I197">
        <v>3</v>
      </c>
      <c r="J197">
        <v>165.76869455973306</v>
      </c>
      <c r="K197">
        <v>11</v>
      </c>
      <c r="L197" t="s">
        <v>486</v>
      </c>
      <c r="M197" s="22" t="s">
        <v>482</v>
      </c>
      <c r="N197">
        <v>8.6300000000000008</v>
      </c>
      <c r="O197">
        <v>2079</v>
      </c>
      <c r="P197">
        <v>3</v>
      </c>
      <c r="Q197" s="24">
        <f>LOG10(Table148910[[#This Row],[IFNa2]])</f>
        <v>0.93601079571520962</v>
      </c>
      <c r="R197">
        <v>3</v>
      </c>
      <c r="S197" s="23">
        <f>LOG10(Table148910[[#This Row],[Viral Copy '#]])</f>
        <v>2.2195025173863709</v>
      </c>
    </row>
    <row r="198" spans="1:19" x14ac:dyDescent="0.25">
      <c r="A198">
        <v>2079</v>
      </c>
      <c r="B198" t="s">
        <v>289</v>
      </c>
      <c r="C198">
        <v>7</v>
      </c>
      <c r="D198" t="s">
        <v>469</v>
      </c>
      <c r="E198" t="s">
        <v>74</v>
      </c>
      <c r="F198">
        <v>2079</v>
      </c>
      <c r="H198">
        <v>7</v>
      </c>
      <c r="I198">
        <v>7</v>
      </c>
      <c r="J198">
        <v>65.480715433756515</v>
      </c>
      <c r="K198">
        <v>11</v>
      </c>
      <c r="L198" t="s">
        <v>486</v>
      </c>
      <c r="M198" s="21" t="s">
        <v>482</v>
      </c>
      <c r="N198">
        <v>13.05</v>
      </c>
      <c r="O198">
        <v>2079</v>
      </c>
      <c r="P198">
        <v>7</v>
      </c>
      <c r="Q198" s="24">
        <f>LOG10(Table148910[[#This Row],[IFNa2]])</f>
        <v>1.1156105116742998</v>
      </c>
      <c r="R198">
        <v>7</v>
      </c>
      <c r="S198" s="23">
        <f>LOG10(Table148910[[#This Row],[Viral Copy '#]])</f>
        <v>1.8161134158106924</v>
      </c>
    </row>
    <row r="199" spans="1:19" x14ac:dyDescent="0.25">
      <c r="A199">
        <v>2079</v>
      </c>
      <c r="B199" t="s">
        <v>289</v>
      </c>
      <c r="C199">
        <v>10</v>
      </c>
      <c r="D199" t="s">
        <v>469</v>
      </c>
      <c r="E199" t="s">
        <v>74</v>
      </c>
      <c r="F199">
        <v>2079</v>
      </c>
      <c r="H199">
        <v>10</v>
      </c>
      <c r="I199">
        <v>10</v>
      </c>
      <c r="J199">
        <v>2.088170369466146</v>
      </c>
      <c r="K199">
        <v>11</v>
      </c>
      <c r="L199" t="s">
        <v>486</v>
      </c>
      <c r="M199" s="22" t="s">
        <v>482</v>
      </c>
      <c r="N199">
        <v>13.19</v>
      </c>
      <c r="O199">
        <v>2079</v>
      </c>
      <c r="P199">
        <v>10</v>
      </c>
      <c r="Q199" s="24">
        <f>LOG10(Table148910[[#This Row],[IFNa2]])</f>
        <v>1.1202447955463652</v>
      </c>
      <c r="R199">
        <v>10</v>
      </c>
      <c r="S199" s="23">
        <f>LOG10(Table148910[[#This Row],[Viral Copy '#]])</f>
        <v>0.31976592895694095</v>
      </c>
    </row>
    <row r="200" spans="1:19" x14ac:dyDescent="0.25">
      <c r="A200">
        <v>2079</v>
      </c>
      <c r="B200" t="s">
        <v>289</v>
      </c>
      <c r="C200">
        <v>30</v>
      </c>
      <c r="D200" t="s">
        <v>469</v>
      </c>
      <c r="E200" t="s">
        <v>74</v>
      </c>
      <c r="J200">
        <v>0</v>
      </c>
      <c r="M200" s="21" t="s">
        <v>482</v>
      </c>
      <c r="N200">
        <v>16.07</v>
      </c>
      <c r="O200">
        <v>2079</v>
      </c>
      <c r="P200">
        <v>30</v>
      </c>
      <c r="Q200" s="24">
        <f>LOG10(Table148910[[#This Row],[IFNa2]])</f>
        <v>1.2060158767633447</v>
      </c>
      <c r="S200" s="23">
        <v>0</v>
      </c>
    </row>
    <row r="201" spans="1:19" x14ac:dyDescent="0.25">
      <c r="A201">
        <v>2083</v>
      </c>
      <c r="B201" t="s">
        <v>293</v>
      </c>
      <c r="C201">
        <v>0</v>
      </c>
      <c r="D201" t="s">
        <v>469</v>
      </c>
      <c r="E201" t="s">
        <v>74</v>
      </c>
      <c r="F201">
        <v>2083</v>
      </c>
      <c r="H201">
        <v>0</v>
      </c>
      <c r="I201">
        <v>0</v>
      </c>
      <c r="J201">
        <v>135.87322489420572</v>
      </c>
      <c r="K201">
        <v>29</v>
      </c>
      <c r="L201" t="s">
        <v>486</v>
      </c>
      <c r="M201" t="s">
        <v>482</v>
      </c>
      <c r="N201">
        <v>0.21</v>
      </c>
      <c r="O201">
        <v>2083</v>
      </c>
      <c r="P201">
        <v>0</v>
      </c>
      <c r="Q201" s="24">
        <f>LOG10(Table148910[[#This Row],[IFNa2]])</f>
        <v>-0.6777807052660807</v>
      </c>
      <c r="R201">
        <v>0</v>
      </c>
      <c r="S201" s="23">
        <f>LOG10(Table148910[[#This Row],[Viral Copy '#]])</f>
        <v>2.1331338833229654</v>
      </c>
    </row>
    <row r="202" spans="1:19" x14ac:dyDescent="0.25">
      <c r="A202">
        <v>2083</v>
      </c>
      <c r="B202" t="s">
        <v>293</v>
      </c>
      <c r="C202">
        <v>2</v>
      </c>
      <c r="D202" t="s">
        <v>469</v>
      </c>
      <c r="E202" t="s">
        <v>74</v>
      </c>
      <c r="F202">
        <v>2083</v>
      </c>
      <c r="H202">
        <v>2</v>
      </c>
      <c r="I202">
        <v>3</v>
      </c>
      <c r="J202">
        <v>10.690024375915527</v>
      </c>
      <c r="K202">
        <v>29</v>
      </c>
      <c r="L202" t="s">
        <v>486</v>
      </c>
      <c r="M202" t="s">
        <v>482</v>
      </c>
      <c r="N202">
        <v>0.21</v>
      </c>
      <c r="O202">
        <v>2083</v>
      </c>
      <c r="P202">
        <v>2</v>
      </c>
      <c r="Q202" s="24">
        <f>LOG10(Table148910[[#This Row],[IFNa2]])</f>
        <v>-0.6777807052660807</v>
      </c>
      <c r="R202">
        <v>2</v>
      </c>
      <c r="S202" s="23">
        <f>LOG10(Table148910[[#This Row],[Viral Copy '#]])</f>
        <v>1.0289786955093894</v>
      </c>
    </row>
    <row r="203" spans="1:19" x14ac:dyDescent="0.25">
      <c r="A203">
        <v>2083</v>
      </c>
      <c r="B203" t="s">
        <v>293</v>
      </c>
      <c r="C203">
        <v>7</v>
      </c>
      <c r="D203" t="s">
        <v>469</v>
      </c>
      <c r="E203" t="s">
        <v>74</v>
      </c>
      <c r="F203">
        <v>2083</v>
      </c>
      <c r="H203">
        <v>7</v>
      </c>
      <c r="I203">
        <v>7</v>
      </c>
      <c r="J203">
        <v>92.246924082438156</v>
      </c>
      <c r="K203">
        <v>29</v>
      </c>
      <c r="L203" t="s">
        <v>486</v>
      </c>
      <c r="M203" t="s">
        <v>482</v>
      </c>
      <c r="N203">
        <v>0.21</v>
      </c>
      <c r="O203">
        <v>2083</v>
      </c>
      <c r="P203">
        <v>7</v>
      </c>
      <c r="Q203" s="24">
        <f>LOG10(Table148910[[#This Row],[IFNa2]])</f>
        <v>-0.6777807052660807</v>
      </c>
      <c r="R203">
        <v>7</v>
      </c>
      <c r="S203" s="23">
        <f>LOG10(Table148910[[#This Row],[Viral Copy '#]])</f>
        <v>1.9649518937872468</v>
      </c>
    </row>
    <row r="204" spans="1:19" x14ac:dyDescent="0.25">
      <c r="A204">
        <v>2083</v>
      </c>
      <c r="B204" t="s">
        <v>293</v>
      </c>
      <c r="C204">
        <v>28</v>
      </c>
      <c r="D204" t="s">
        <v>469</v>
      </c>
      <c r="E204" t="s">
        <v>74</v>
      </c>
      <c r="F204">
        <v>2083</v>
      </c>
      <c r="H204">
        <v>28</v>
      </c>
      <c r="I204" t="s">
        <v>489</v>
      </c>
      <c r="J204">
        <v>42.512615839640297</v>
      </c>
      <c r="K204">
        <v>29</v>
      </c>
      <c r="L204" t="s">
        <v>486</v>
      </c>
      <c r="M204" t="s">
        <v>482</v>
      </c>
      <c r="N204">
        <v>0.21</v>
      </c>
      <c r="O204">
        <v>2083</v>
      </c>
      <c r="P204">
        <v>28</v>
      </c>
      <c r="Q204" s="24">
        <f>LOG10(Table148910[[#This Row],[IFNa2]])</f>
        <v>-0.6777807052660807</v>
      </c>
      <c r="R204">
        <v>28</v>
      </c>
      <c r="S204" s="23">
        <f>LOG10(Table148910[[#This Row],[Viral Copy '#]])</f>
        <v>1.6285178283209143</v>
      </c>
    </row>
    <row r="205" spans="1:19" x14ac:dyDescent="0.25">
      <c r="A205">
        <v>2085</v>
      </c>
      <c r="B205" t="s">
        <v>295</v>
      </c>
      <c r="C205">
        <v>0</v>
      </c>
      <c r="D205" t="s">
        <v>469</v>
      </c>
      <c r="E205" t="s">
        <v>74</v>
      </c>
      <c r="F205" s="21">
        <v>2085</v>
      </c>
      <c r="G205" s="21"/>
      <c r="H205">
        <v>0</v>
      </c>
      <c r="I205">
        <v>0</v>
      </c>
      <c r="J205">
        <v>857.21978759765625</v>
      </c>
      <c r="K205">
        <v>1</v>
      </c>
      <c r="L205" t="s">
        <v>481</v>
      </c>
      <c r="M205" t="s">
        <v>482</v>
      </c>
      <c r="N205">
        <v>0.21</v>
      </c>
      <c r="O205">
        <v>2085</v>
      </c>
      <c r="P205">
        <v>0</v>
      </c>
      <c r="Q205" s="24">
        <f>LOG10(Table148910[[#This Row],[IFNa2]])</f>
        <v>-0.6777807052660807</v>
      </c>
      <c r="R205">
        <v>0</v>
      </c>
      <c r="S205" s="23">
        <f>LOG10(Table148910[[#This Row],[Viral Copy '#]])</f>
        <v>2.9330921875042826</v>
      </c>
    </row>
    <row r="206" spans="1:19" x14ac:dyDescent="0.25">
      <c r="A206">
        <v>2085</v>
      </c>
      <c r="B206" t="s">
        <v>295</v>
      </c>
      <c r="C206">
        <v>0</v>
      </c>
      <c r="D206" t="s">
        <v>469</v>
      </c>
      <c r="E206" t="s">
        <v>182</v>
      </c>
      <c r="M206" t="s">
        <v>482</v>
      </c>
      <c r="N206">
        <v>6.13</v>
      </c>
      <c r="O206">
        <v>2085</v>
      </c>
      <c r="P206">
        <v>0</v>
      </c>
      <c r="Q206" s="24">
        <f>LOG10(Table148910[[#This Row],[IFNa2]])</f>
        <v>0.78746047451841505</v>
      </c>
      <c r="S206" s="23" t="e">
        <f>LOG10(Table148910[[#This Row],[Viral Copy '#]])</f>
        <v>#NUM!</v>
      </c>
    </row>
    <row r="207" spans="1:19" x14ac:dyDescent="0.25">
      <c r="A207">
        <v>2085</v>
      </c>
      <c r="B207" t="s">
        <v>295</v>
      </c>
      <c r="C207">
        <v>4</v>
      </c>
      <c r="D207" t="s">
        <v>469</v>
      </c>
      <c r="E207" t="s">
        <v>74</v>
      </c>
      <c r="J207">
        <v>0</v>
      </c>
      <c r="M207" t="s">
        <v>482</v>
      </c>
      <c r="N207">
        <v>16.21</v>
      </c>
      <c r="O207">
        <v>2085</v>
      </c>
      <c r="P207">
        <v>4</v>
      </c>
      <c r="Q207" s="24">
        <f>LOG10(Table148910[[#This Row],[IFNa2]])</f>
        <v>1.2097830148485149</v>
      </c>
      <c r="S207" s="23">
        <v>0</v>
      </c>
    </row>
    <row r="208" spans="1:19" x14ac:dyDescent="0.25">
      <c r="A208">
        <v>2085</v>
      </c>
      <c r="B208" t="s">
        <v>295</v>
      </c>
      <c r="C208">
        <v>7</v>
      </c>
      <c r="D208" t="s">
        <v>469</v>
      </c>
      <c r="E208" t="s">
        <v>74</v>
      </c>
      <c r="J208">
        <v>0</v>
      </c>
      <c r="M208" t="s">
        <v>482</v>
      </c>
      <c r="N208">
        <v>5.59</v>
      </c>
      <c r="O208">
        <v>2085</v>
      </c>
      <c r="P208">
        <v>7</v>
      </c>
      <c r="Q208" s="24">
        <f>LOG10(Table148910[[#This Row],[IFNa2]])</f>
        <v>0.74741180788642325</v>
      </c>
      <c r="S208" s="23">
        <v>0</v>
      </c>
    </row>
    <row r="209" spans="1:19" x14ac:dyDescent="0.25">
      <c r="A209">
        <v>2085</v>
      </c>
      <c r="B209" t="s">
        <v>295</v>
      </c>
      <c r="C209">
        <v>12</v>
      </c>
      <c r="D209" t="s">
        <v>469</v>
      </c>
      <c r="E209" t="s">
        <v>74</v>
      </c>
      <c r="J209">
        <v>0</v>
      </c>
      <c r="M209" t="s">
        <v>482</v>
      </c>
      <c r="N209">
        <v>39.520000000000003</v>
      </c>
      <c r="O209">
        <v>2085</v>
      </c>
      <c r="P209">
        <v>12</v>
      </c>
      <c r="Q209" s="24">
        <f>LOG10(Table148910[[#This Row],[IFNa2]])</f>
        <v>1.5968169359155906</v>
      </c>
      <c r="S209" s="23">
        <v>0</v>
      </c>
    </row>
    <row r="210" spans="1:19" x14ac:dyDescent="0.25">
      <c r="A210">
        <v>2090</v>
      </c>
      <c r="B210" t="s">
        <v>300</v>
      </c>
      <c r="C210">
        <v>0</v>
      </c>
      <c r="D210" t="s">
        <v>469</v>
      </c>
      <c r="E210" t="s">
        <v>74</v>
      </c>
      <c r="F210">
        <v>2090</v>
      </c>
      <c r="H210">
        <v>0</v>
      </c>
      <c r="I210">
        <v>0</v>
      </c>
      <c r="J210">
        <v>537.92253621419275</v>
      </c>
      <c r="K210">
        <v>8</v>
      </c>
      <c r="L210" t="s">
        <v>486</v>
      </c>
      <c r="M210" t="s">
        <v>482</v>
      </c>
      <c r="N210">
        <v>2.2200000000000002</v>
      </c>
      <c r="O210">
        <v>2090</v>
      </c>
      <c r="P210">
        <v>0</v>
      </c>
      <c r="Q210" s="24">
        <f>LOG10(Table148910[[#This Row],[IFNa2]])</f>
        <v>0.34635297445063867</v>
      </c>
      <c r="R210">
        <v>0</v>
      </c>
      <c r="S210" s="23">
        <f>LOG10(Table148910[[#This Row],[Viral Copy '#]])</f>
        <v>2.7307197393895679</v>
      </c>
    </row>
    <row r="211" spans="1:19" x14ac:dyDescent="0.25">
      <c r="A211">
        <v>2090</v>
      </c>
      <c r="B211" t="s">
        <v>300</v>
      </c>
      <c r="C211">
        <v>4</v>
      </c>
      <c r="D211" t="s">
        <v>469</v>
      </c>
      <c r="E211" t="s">
        <v>74</v>
      </c>
      <c r="F211">
        <v>2090</v>
      </c>
      <c r="H211">
        <v>4</v>
      </c>
      <c r="I211">
        <v>3</v>
      </c>
      <c r="J211">
        <v>18.524332364400227</v>
      </c>
      <c r="K211">
        <v>8</v>
      </c>
      <c r="L211" t="s">
        <v>486</v>
      </c>
      <c r="M211" t="s">
        <v>482</v>
      </c>
      <c r="N211">
        <v>1.47</v>
      </c>
      <c r="O211">
        <v>2090</v>
      </c>
      <c r="P211">
        <v>4</v>
      </c>
      <c r="Q211" s="24">
        <f>LOG10(Table148910[[#This Row],[IFNa2]])</f>
        <v>0.16731733474817609</v>
      </c>
      <c r="R211">
        <v>4</v>
      </c>
      <c r="S211" s="23">
        <f>LOG10(Table148910[[#This Row],[Viral Copy '#]])</f>
        <v>1.2677425645227884</v>
      </c>
    </row>
    <row r="212" spans="1:19" x14ac:dyDescent="0.25">
      <c r="A212">
        <v>2090</v>
      </c>
      <c r="B212" t="s">
        <v>300</v>
      </c>
      <c r="C212">
        <v>7</v>
      </c>
      <c r="D212" t="s">
        <v>469</v>
      </c>
      <c r="E212" t="s">
        <v>74</v>
      </c>
      <c r="F212">
        <v>2090</v>
      </c>
      <c r="H212">
        <v>7</v>
      </c>
      <c r="I212">
        <v>7</v>
      </c>
      <c r="J212">
        <v>11.875096003214518</v>
      </c>
      <c r="K212">
        <v>8</v>
      </c>
      <c r="L212" t="s">
        <v>486</v>
      </c>
      <c r="M212" t="s">
        <v>482</v>
      </c>
      <c r="N212">
        <v>1.0900000000000001</v>
      </c>
      <c r="O212">
        <v>2090</v>
      </c>
      <c r="P212">
        <v>7</v>
      </c>
      <c r="Q212" s="24">
        <f>LOG10(Table148910[[#This Row],[IFNa2]])</f>
        <v>3.7426497940623665E-2</v>
      </c>
      <c r="R212">
        <v>7</v>
      </c>
      <c r="S212" s="23">
        <f>LOG10(Table148910[[#This Row],[Viral Copy '#]])</f>
        <v>1.0746371293282957</v>
      </c>
    </row>
    <row r="213" spans="1:19" x14ac:dyDescent="0.25">
      <c r="A213">
        <v>2090</v>
      </c>
      <c r="B213" t="s">
        <v>300</v>
      </c>
      <c r="C213">
        <v>11</v>
      </c>
      <c r="D213" t="s">
        <v>469</v>
      </c>
      <c r="E213" t="s">
        <v>74</v>
      </c>
      <c r="J213">
        <v>0</v>
      </c>
      <c r="M213" t="s">
        <v>482</v>
      </c>
      <c r="N213">
        <v>0.25</v>
      </c>
      <c r="O213">
        <v>2090</v>
      </c>
      <c r="P213">
        <v>11</v>
      </c>
      <c r="Q213" s="24">
        <f>LOG10(Table148910[[#This Row],[IFNa2]])</f>
        <v>-0.6020599913279624</v>
      </c>
      <c r="S213" s="23">
        <v>0</v>
      </c>
    </row>
    <row r="214" spans="1:19" x14ac:dyDescent="0.25">
      <c r="A214">
        <v>2090</v>
      </c>
      <c r="B214" t="s">
        <v>300</v>
      </c>
      <c r="C214">
        <v>28</v>
      </c>
      <c r="D214" t="s">
        <v>469</v>
      </c>
      <c r="E214" t="s">
        <v>74</v>
      </c>
      <c r="J214">
        <v>0</v>
      </c>
      <c r="M214" t="s">
        <v>482</v>
      </c>
      <c r="N214">
        <v>0.21</v>
      </c>
      <c r="O214">
        <v>2090</v>
      </c>
      <c r="P214">
        <v>28</v>
      </c>
      <c r="Q214" s="24">
        <f>LOG10(Table148910[[#This Row],[IFNa2]])</f>
        <v>-0.6777807052660807</v>
      </c>
      <c r="S214" s="23">
        <v>0</v>
      </c>
    </row>
    <row r="215" spans="1:19" x14ac:dyDescent="0.25">
      <c r="A215">
        <v>2098</v>
      </c>
      <c r="B215" t="s">
        <v>308</v>
      </c>
      <c r="C215">
        <v>0</v>
      </c>
      <c r="D215" t="s">
        <v>469</v>
      </c>
      <c r="E215" t="s">
        <v>74</v>
      </c>
      <c r="F215">
        <v>2098</v>
      </c>
      <c r="H215">
        <v>0</v>
      </c>
      <c r="I215">
        <v>0</v>
      </c>
      <c r="J215">
        <v>18.126509984334309</v>
      </c>
      <c r="K215">
        <v>1</v>
      </c>
      <c r="L215" t="s">
        <v>486</v>
      </c>
      <c r="M215" t="s">
        <v>482</v>
      </c>
      <c r="N215">
        <v>0.21</v>
      </c>
      <c r="O215">
        <v>2098</v>
      </c>
      <c r="P215">
        <v>0</v>
      </c>
      <c r="Q215" s="24">
        <f>LOG10(Table148910[[#This Row],[IFNa2]])</f>
        <v>-0.6777807052660807</v>
      </c>
      <c r="R215">
        <v>0</v>
      </c>
      <c r="S215" s="23">
        <f>LOG10(Table148910[[#This Row],[Viral Copy '#]])</f>
        <v>1.2583141945836884</v>
      </c>
    </row>
    <row r="216" spans="1:19" x14ac:dyDescent="0.25">
      <c r="A216">
        <v>2098</v>
      </c>
      <c r="B216" t="s">
        <v>308</v>
      </c>
      <c r="C216">
        <v>3</v>
      </c>
      <c r="D216" t="s">
        <v>469</v>
      </c>
      <c r="E216" t="s">
        <v>74</v>
      </c>
      <c r="J216">
        <v>0</v>
      </c>
      <c r="M216" t="s">
        <v>482</v>
      </c>
      <c r="N216">
        <v>14.63</v>
      </c>
      <c r="O216">
        <v>2098</v>
      </c>
      <c r="P216">
        <v>3</v>
      </c>
      <c r="Q216" s="24">
        <f>LOG10(Table148910[[#This Row],[IFNa2]])</f>
        <v>1.1652443261253109</v>
      </c>
      <c r="S216" s="23">
        <v>0</v>
      </c>
    </row>
    <row r="217" spans="1:19" x14ac:dyDescent="0.25">
      <c r="A217">
        <v>2098</v>
      </c>
      <c r="B217" t="s">
        <v>308</v>
      </c>
      <c r="C217">
        <v>11</v>
      </c>
      <c r="D217" t="s">
        <v>469</v>
      </c>
      <c r="E217" t="s">
        <v>74</v>
      </c>
      <c r="M217" t="s">
        <v>482</v>
      </c>
      <c r="N217">
        <v>0.21</v>
      </c>
      <c r="O217">
        <v>2098</v>
      </c>
      <c r="P217">
        <v>11</v>
      </c>
      <c r="Q217" s="24">
        <f>LOG10(Table148910[[#This Row],[IFNa2]])</f>
        <v>-0.6777807052660807</v>
      </c>
      <c r="S217" s="23" t="e">
        <f>LOG10(Table148910[[#This Row],[Viral Copy '#]])</f>
        <v>#NUM!</v>
      </c>
    </row>
    <row r="218" spans="1:19" x14ac:dyDescent="0.25">
      <c r="A218">
        <v>3001</v>
      </c>
      <c r="B218" t="s">
        <v>13</v>
      </c>
      <c r="C218">
        <v>0</v>
      </c>
      <c r="D218" t="s">
        <v>470</v>
      </c>
      <c r="E218" t="s">
        <v>74</v>
      </c>
      <c r="F218">
        <v>3001</v>
      </c>
      <c r="H218">
        <v>0</v>
      </c>
      <c r="I218">
        <v>0</v>
      </c>
      <c r="J218">
        <v>0.71526145935058594</v>
      </c>
      <c r="K218">
        <v>8</v>
      </c>
      <c r="L218" t="s">
        <v>486</v>
      </c>
      <c r="M218" t="s">
        <v>482</v>
      </c>
      <c r="N218">
        <v>4.13</v>
      </c>
      <c r="O218">
        <v>3001</v>
      </c>
      <c r="P218">
        <v>0</v>
      </c>
      <c r="Q218" s="23">
        <f>LOG10(Table148910[[#This Row],[IFNa2]])</f>
        <v>0.61595005165640104</v>
      </c>
      <c r="R218">
        <v>0</v>
      </c>
      <c r="S218" s="23">
        <f>LOG10(Table148910[[#This Row],[Viral Copy '#]])</f>
        <v>-0.14553517554596598</v>
      </c>
    </row>
    <row r="219" spans="1:19" x14ac:dyDescent="0.25">
      <c r="A219">
        <v>3001</v>
      </c>
      <c r="B219" t="s">
        <v>13</v>
      </c>
      <c r="C219">
        <v>3</v>
      </c>
      <c r="D219" t="s">
        <v>470</v>
      </c>
      <c r="E219" t="s">
        <v>74</v>
      </c>
      <c r="F219">
        <v>3001</v>
      </c>
      <c r="H219">
        <v>3</v>
      </c>
      <c r="I219">
        <v>3</v>
      </c>
      <c r="J219">
        <v>25.724819819132488</v>
      </c>
      <c r="K219">
        <v>8</v>
      </c>
      <c r="L219" t="s">
        <v>486</v>
      </c>
      <c r="M219" t="s">
        <v>482</v>
      </c>
      <c r="N219">
        <v>8.24</v>
      </c>
      <c r="O219">
        <v>3001</v>
      </c>
      <c r="P219">
        <v>3</v>
      </c>
      <c r="Q219" s="23">
        <f>LOG10(Table148910[[#This Row],[IFNa2]])</f>
        <v>0.91592721169711577</v>
      </c>
      <c r="R219">
        <v>3</v>
      </c>
      <c r="S219" s="23">
        <f>LOG10(Table148910[[#This Row],[Viral Copy '#]])</f>
        <v>1.4103523415751684</v>
      </c>
    </row>
    <row r="220" spans="1:19" x14ac:dyDescent="0.25">
      <c r="A220">
        <v>3001</v>
      </c>
      <c r="B220" t="s">
        <v>13</v>
      </c>
      <c r="C220">
        <v>7</v>
      </c>
      <c r="D220" t="s">
        <v>470</v>
      </c>
      <c r="E220" t="s">
        <v>74</v>
      </c>
      <c r="F220">
        <v>3001</v>
      </c>
      <c r="H220">
        <v>7</v>
      </c>
      <c r="I220">
        <v>7</v>
      </c>
      <c r="J220">
        <v>294.29664103190106</v>
      </c>
      <c r="K220">
        <v>8</v>
      </c>
      <c r="L220" t="s">
        <v>486</v>
      </c>
      <c r="M220" t="s">
        <v>482</v>
      </c>
      <c r="N220">
        <v>4.13</v>
      </c>
      <c r="O220">
        <v>3001</v>
      </c>
      <c r="P220">
        <v>7</v>
      </c>
      <c r="Q220" s="23">
        <f>LOG10(Table148910[[#This Row],[IFNa2]])</f>
        <v>0.61595005165640104</v>
      </c>
      <c r="R220">
        <v>7</v>
      </c>
      <c r="S220" s="23">
        <f>LOG10(Table148910[[#This Row],[Viral Copy '#]])</f>
        <v>2.4687853052880744</v>
      </c>
    </row>
    <row r="221" spans="1:19" x14ac:dyDescent="0.25">
      <c r="A221">
        <v>3001</v>
      </c>
      <c r="B221" t="s">
        <v>13</v>
      </c>
      <c r="C221">
        <v>11</v>
      </c>
      <c r="D221" t="s">
        <v>470</v>
      </c>
      <c r="E221" t="s">
        <v>74</v>
      </c>
      <c r="J221">
        <v>0</v>
      </c>
      <c r="M221" t="s">
        <v>482</v>
      </c>
      <c r="N221">
        <v>4.13</v>
      </c>
      <c r="O221">
        <v>3001</v>
      </c>
      <c r="P221">
        <v>11</v>
      </c>
      <c r="Q221" s="23">
        <f>LOG10(Table148910[[#This Row],[IFNa2]])</f>
        <v>0.61595005165640104</v>
      </c>
      <c r="S221" s="23">
        <v>0</v>
      </c>
    </row>
    <row r="222" spans="1:19" x14ac:dyDescent="0.25">
      <c r="A222">
        <v>3001</v>
      </c>
      <c r="B222" t="s">
        <v>13</v>
      </c>
      <c r="C222">
        <v>39</v>
      </c>
      <c r="D222" t="s">
        <v>470</v>
      </c>
      <c r="E222" t="s">
        <v>74</v>
      </c>
      <c r="J222">
        <v>0</v>
      </c>
      <c r="M222" t="s">
        <v>482</v>
      </c>
      <c r="N222">
        <v>4.13</v>
      </c>
      <c r="O222">
        <v>3001</v>
      </c>
      <c r="P222">
        <v>39</v>
      </c>
      <c r="Q222" s="23">
        <f>LOG10(Table148910[[#This Row],[IFNa2]])</f>
        <v>0.61595005165640104</v>
      </c>
      <c r="S222" s="23">
        <v>0</v>
      </c>
    </row>
    <row r="223" spans="1:19" x14ac:dyDescent="0.25">
      <c r="A223">
        <v>3014</v>
      </c>
      <c r="B223" t="s">
        <v>26</v>
      </c>
      <c r="C223">
        <v>0</v>
      </c>
      <c r="D223" t="s">
        <v>470</v>
      </c>
      <c r="E223" t="s">
        <v>74</v>
      </c>
      <c r="F223" s="22">
        <v>3014</v>
      </c>
      <c r="G223" s="22"/>
      <c r="H223">
        <v>0</v>
      </c>
      <c r="I223">
        <v>0</v>
      </c>
      <c r="J223">
        <v>12223.537434895834</v>
      </c>
      <c r="K223">
        <v>8</v>
      </c>
      <c r="L223" t="s">
        <v>485</v>
      </c>
      <c r="M223" t="s">
        <v>482</v>
      </c>
      <c r="N223">
        <v>62.47</v>
      </c>
      <c r="O223">
        <v>3014</v>
      </c>
      <c r="P223">
        <v>0</v>
      </c>
      <c r="Q223" s="23">
        <f>LOG10(Table148910[[#This Row],[IFNa2]])</f>
        <v>1.7956715059460218</v>
      </c>
      <c r="R223">
        <v>0</v>
      </c>
      <c r="S223" s="23">
        <f>LOG10(Table148910[[#This Row],[Viral Copy '#]])</f>
        <v>4.0871969068997052</v>
      </c>
    </row>
    <row r="224" spans="1:19" x14ac:dyDescent="0.25">
      <c r="A224">
        <v>3014</v>
      </c>
      <c r="B224" t="s">
        <v>26</v>
      </c>
      <c r="C224">
        <v>2</v>
      </c>
      <c r="D224" t="s">
        <v>470</v>
      </c>
      <c r="E224" t="s">
        <v>74</v>
      </c>
      <c r="F224" s="21">
        <v>3014</v>
      </c>
      <c r="G224" s="21"/>
      <c r="H224">
        <v>2</v>
      </c>
      <c r="I224">
        <v>3</v>
      </c>
      <c r="J224">
        <v>23248.341796875</v>
      </c>
      <c r="K224">
        <v>8</v>
      </c>
      <c r="L224" t="s">
        <v>485</v>
      </c>
      <c r="M224" t="s">
        <v>482</v>
      </c>
      <c r="N224">
        <v>67.599999999999994</v>
      </c>
      <c r="O224">
        <v>3014</v>
      </c>
      <c r="P224">
        <v>2</v>
      </c>
      <c r="Q224" s="23">
        <f>LOG10(Table148910[[#This Row],[IFNa2]])</f>
        <v>1.8299466959416359</v>
      </c>
      <c r="R224">
        <v>2</v>
      </c>
      <c r="S224" s="23">
        <f>LOG10(Table148910[[#This Row],[Viral Copy '#]])</f>
        <v>4.3663919819937584</v>
      </c>
    </row>
    <row r="225" spans="1:19" x14ac:dyDescent="0.25">
      <c r="A225">
        <v>3014</v>
      </c>
      <c r="B225" t="s">
        <v>26</v>
      </c>
      <c r="C225">
        <v>7</v>
      </c>
      <c r="D225" t="s">
        <v>470</v>
      </c>
      <c r="E225" t="s">
        <v>74</v>
      </c>
      <c r="F225" s="22">
        <v>3014</v>
      </c>
      <c r="G225" s="22"/>
      <c r="H225">
        <v>7</v>
      </c>
      <c r="I225">
        <v>7</v>
      </c>
      <c r="J225">
        <v>8.3701086044311523</v>
      </c>
      <c r="K225">
        <v>8</v>
      </c>
      <c r="L225" t="s">
        <v>485</v>
      </c>
      <c r="M225" t="s">
        <v>482</v>
      </c>
      <c r="N225">
        <v>15</v>
      </c>
      <c r="O225">
        <v>3014</v>
      </c>
      <c r="P225">
        <v>7</v>
      </c>
      <c r="Q225" s="23">
        <f>LOG10(Table148910[[#This Row],[IFNa2]])</f>
        <v>1.1760912590556813</v>
      </c>
      <c r="R225">
        <v>7</v>
      </c>
      <c r="S225" s="23">
        <f>LOG10(Table148910[[#This Row],[Viral Copy '#]])</f>
        <v>0.92273109311860768</v>
      </c>
    </row>
    <row r="226" spans="1:19" x14ac:dyDescent="0.25">
      <c r="A226">
        <v>3014</v>
      </c>
      <c r="B226" t="s">
        <v>26</v>
      </c>
      <c r="C226">
        <v>9</v>
      </c>
      <c r="D226" t="s">
        <v>470</v>
      </c>
      <c r="E226" t="s">
        <v>74</v>
      </c>
      <c r="J226">
        <v>0</v>
      </c>
      <c r="M226" t="s">
        <v>482</v>
      </c>
      <c r="N226">
        <v>9.5299999999999994</v>
      </c>
      <c r="O226">
        <v>3014</v>
      </c>
      <c r="P226">
        <v>9</v>
      </c>
      <c r="Q226" s="23">
        <f>LOG10(Table148910[[#This Row],[IFNa2]])</f>
        <v>0.97909290063832632</v>
      </c>
      <c r="S226" s="23">
        <v>0</v>
      </c>
    </row>
    <row r="227" spans="1:19" x14ac:dyDescent="0.25">
      <c r="A227">
        <v>3017</v>
      </c>
      <c r="B227" t="s">
        <v>29</v>
      </c>
      <c r="C227">
        <v>0</v>
      </c>
      <c r="D227" t="s">
        <v>470</v>
      </c>
      <c r="E227" t="s">
        <v>74</v>
      </c>
      <c r="F227">
        <v>3017</v>
      </c>
      <c r="H227">
        <v>0</v>
      </c>
      <c r="I227">
        <v>0</v>
      </c>
      <c r="J227">
        <v>247.98490905761719</v>
      </c>
      <c r="K227">
        <v>1</v>
      </c>
      <c r="L227" t="s">
        <v>486</v>
      </c>
      <c r="M227" t="s">
        <v>482</v>
      </c>
      <c r="N227">
        <v>4.13</v>
      </c>
      <c r="O227">
        <v>3017</v>
      </c>
      <c r="P227">
        <v>0</v>
      </c>
      <c r="Q227" s="23">
        <f>LOG10(Table148910[[#This Row],[IFNa2]])</f>
        <v>0.61595005165640104</v>
      </c>
      <c r="R227">
        <v>0</v>
      </c>
      <c r="S227" s="23">
        <f>LOG10(Table148910[[#This Row],[Viral Copy '#]])</f>
        <v>2.3944252529535697</v>
      </c>
    </row>
    <row r="228" spans="1:19" x14ac:dyDescent="0.25">
      <c r="A228">
        <v>3019</v>
      </c>
      <c r="B228" t="s">
        <v>31</v>
      </c>
      <c r="C228">
        <v>0</v>
      </c>
      <c r="D228" t="s">
        <v>470</v>
      </c>
      <c r="E228" t="s">
        <v>74</v>
      </c>
      <c r="F228">
        <v>3019</v>
      </c>
      <c r="H228">
        <v>0</v>
      </c>
      <c r="I228">
        <v>0</v>
      </c>
      <c r="J228">
        <v>95.581860860188797</v>
      </c>
      <c r="K228">
        <v>10</v>
      </c>
      <c r="L228" t="s">
        <v>486</v>
      </c>
      <c r="M228" t="s">
        <v>482</v>
      </c>
      <c r="N228">
        <v>17.13</v>
      </c>
      <c r="O228">
        <v>3019</v>
      </c>
      <c r="P228">
        <v>0</v>
      </c>
      <c r="Q228" s="23">
        <f>LOG10(Table148910[[#This Row],[IFNa2]])</f>
        <v>1.2337573629655105</v>
      </c>
      <c r="R228">
        <v>0</v>
      </c>
      <c r="S228" s="23">
        <f>LOG10(Table148910[[#This Row],[Viral Copy '#]])</f>
        <v>1.9803754814415715</v>
      </c>
    </row>
    <row r="229" spans="1:19" x14ac:dyDescent="0.25">
      <c r="A229">
        <v>3019</v>
      </c>
      <c r="B229" t="s">
        <v>31</v>
      </c>
      <c r="C229">
        <v>5</v>
      </c>
      <c r="D229" t="s">
        <v>470</v>
      </c>
      <c r="E229" t="s">
        <v>74</v>
      </c>
      <c r="F229">
        <v>3019</v>
      </c>
      <c r="H229">
        <v>5</v>
      </c>
      <c r="I229">
        <v>7</v>
      </c>
      <c r="J229">
        <v>1690.8815511067708</v>
      </c>
      <c r="K229">
        <v>10</v>
      </c>
      <c r="L229" t="s">
        <v>486</v>
      </c>
      <c r="M229" t="s">
        <v>482</v>
      </c>
      <c r="N229">
        <v>5.41</v>
      </c>
      <c r="O229">
        <v>3019</v>
      </c>
      <c r="P229">
        <v>5</v>
      </c>
      <c r="Q229" s="23">
        <f>LOG10(Table148910[[#This Row],[IFNa2]])</f>
        <v>0.73319726510656946</v>
      </c>
      <c r="R229">
        <v>5</v>
      </c>
      <c r="S229" s="23">
        <f>LOG10(Table148910[[#This Row],[Viral Copy '#]])</f>
        <v>3.2281131856566061</v>
      </c>
    </row>
    <row r="230" spans="1:19" x14ac:dyDescent="0.25">
      <c r="A230">
        <v>3019</v>
      </c>
      <c r="B230" t="s">
        <v>31</v>
      </c>
      <c r="C230">
        <v>9</v>
      </c>
      <c r="D230" t="s">
        <v>470</v>
      </c>
      <c r="E230" t="s">
        <v>74</v>
      </c>
      <c r="F230">
        <v>3019</v>
      </c>
      <c r="H230">
        <v>9</v>
      </c>
      <c r="I230">
        <v>10</v>
      </c>
      <c r="J230">
        <v>0.38239945471286774</v>
      </c>
      <c r="K230">
        <v>10</v>
      </c>
      <c r="L230" t="s">
        <v>486</v>
      </c>
      <c r="M230" t="s">
        <v>482</v>
      </c>
      <c r="N230">
        <v>4.13</v>
      </c>
      <c r="O230">
        <v>3019</v>
      </c>
      <c r="P230">
        <v>9</v>
      </c>
      <c r="Q230" s="23">
        <f>LOG10(Table148910[[#This Row],[IFNa2]])</f>
        <v>0.61595005165640104</v>
      </c>
      <c r="R230">
        <v>9</v>
      </c>
      <c r="S230" s="23">
        <f>LOG10(Table148910[[#This Row],[Viral Copy '#]])</f>
        <v>-0.41748273568297056</v>
      </c>
    </row>
    <row r="231" spans="1:19" x14ac:dyDescent="0.25">
      <c r="A231">
        <v>3019</v>
      </c>
      <c r="B231" t="s">
        <v>31</v>
      </c>
      <c r="C231">
        <v>13</v>
      </c>
      <c r="D231" t="s">
        <v>470</v>
      </c>
      <c r="E231" t="s">
        <v>74</v>
      </c>
      <c r="J231">
        <v>0</v>
      </c>
      <c r="M231" t="s">
        <v>482</v>
      </c>
      <c r="N231">
        <v>4.13</v>
      </c>
      <c r="O231">
        <v>3019</v>
      </c>
      <c r="P231">
        <v>13</v>
      </c>
      <c r="Q231" s="23">
        <f>LOG10(Table148910[[#This Row],[IFNa2]])</f>
        <v>0.61595005165640104</v>
      </c>
      <c r="S231" s="23">
        <v>0</v>
      </c>
    </row>
    <row r="232" spans="1:19" x14ac:dyDescent="0.25">
      <c r="A232">
        <v>3019</v>
      </c>
      <c r="B232" t="s">
        <v>31</v>
      </c>
      <c r="C232">
        <v>30</v>
      </c>
      <c r="D232" t="s">
        <v>470</v>
      </c>
      <c r="E232" t="s">
        <v>74</v>
      </c>
      <c r="J232">
        <v>0</v>
      </c>
      <c r="M232" t="s">
        <v>482</v>
      </c>
      <c r="N232">
        <v>4.13</v>
      </c>
      <c r="O232">
        <v>3019</v>
      </c>
      <c r="P232">
        <v>30</v>
      </c>
      <c r="Q232" s="23">
        <f>LOG10(Table148910[[#This Row],[IFNa2]])</f>
        <v>0.61595005165640104</v>
      </c>
      <c r="S232" s="23">
        <v>0</v>
      </c>
    </row>
    <row r="233" spans="1:19" x14ac:dyDescent="0.25">
      <c r="A233">
        <v>3025</v>
      </c>
      <c r="B233" t="s">
        <v>37</v>
      </c>
      <c r="C233">
        <v>0</v>
      </c>
      <c r="D233" t="s">
        <v>470</v>
      </c>
      <c r="E233" t="s">
        <v>74</v>
      </c>
      <c r="F233">
        <v>3025</v>
      </c>
      <c r="H233">
        <v>0</v>
      </c>
      <c r="I233">
        <v>0</v>
      </c>
      <c r="J233">
        <v>5486023.666666667</v>
      </c>
      <c r="K233">
        <v>12</v>
      </c>
      <c r="L233" t="s">
        <v>485</v>
      </c>
      <c r="M233" t="s">
        <v>482</v>
      </c>
      <c r="N233">
        <v>160.77000000000001</v>
      </c>
      <c r="O233">
        <v>3025</v>
      </c>
      <c r="P233">
        <v>0</v>
      </c>
      <c r="Q233" s="23">
        <f>LOG10(Table148910[[#This Row],[IFNa2]])</f>
        <v>2.2062050117632741</v>
      </c>
      <c r="R233">
        <v>0</v>
      </c>
      <c r="S233" s="23">
        <f>LOG10(Table148910[[#This Row],[Viral Copy '#]])</f>
        <v>6.739257676815825</v>
      </c>
    </row>
    <row r="234" spans="1:19" x14ac:dyDescent="0.25">
      <c r="A234">
        <v>3025</v>
      </c>
      <c r="B234" t="s">
        <v>37</v>
      </c>
      <c r="C234">
        <v>3</v>
      </c>
      <c r="D234" t="s">
        <v>470</v>
      </c>
      <c r="E234" t="s">
        <v>74</v>
      </c>
      <c r="F234">
        <v>3025</v>
      </c>
      <c r="H234">
        <v>3</v>
      </c>
      <c r="I234">
        <v>3</v>
      </c>
      <c r="J234">
        <v>1.0879128177960713</v>
      </c>
      <c r="K234">
        <v>12</v>
      </c>
      <c r="L234" t="s">
        <v>485</v>
      </c>
      <c r="M234" t="s">
        <v>482</v>
      </c>
      <c r="N234">
        <v>5.22</v>
      </c>
      <c r="O234">
        <v>3025</v>
      </c>
      <c r="P234">
        <v>3</v>
      </c>
      <c r="Q234" s="23">
        <f>LOG10(Table148910[[#This Row],[IFNa2]])</f>
        <v>0.71767050300226209</v>
      </c>
      <c r="R234">
        <v>3</v>
      </c>
      <c r="S234" s="23">
        <f>LOG10(Table148910[[#This Row],[Viral Copy '#]])</f>
        <v>3.6594093646028912E-2</v>
      </c>
    </row>
    <row r="235" spans="1:19" x14ac:dyDescent="0.25">
      <c r="A235">
        <v>3025</v>
      </c>
      <c r="B235" t="s">
        <v>37</v>
      </c>
      <c r="C235">
        <v>11</v>
      </c>
      <c r="D235" t="s">
        <v>470</v>
      </c>
      <c r="E235" t="s">
        <v>74</v>
      </c>
      <c r="F235">
        <v>3025</v>
      </c>
      <c r="H235">
        <v>11</v>
      </c>
      <c r="I235">
        <v>10</v>
      </c>
      <c r="J235">
        <v>58.073891957600914</v>
      </c>
      <c r="K235">
        <v>12</v>
      </c>
      <c r="L235" t="s">
        <v>485</v>
      </c>
      <c r="M235" t="s">
        <v>482</v>
      </c>
      <c r="N235">
        <v>5.79</v>
      </c>
      <c r="O235">
        <v>3025</v>
      </c>
      <c r="P235">
        <v>11</v>
      </c>
      <c r="Q235" s="23">
        <f>LOG10(Table148910[[#This Row],[IFNa2]])</f>
        <v>0.76267856372743625</v>
      </c>
      <c r="R235">
        <v>11</v>
      </c>
      <c r="S235" s="23">
        <f>LOG10(Table148910[[#This Row],[Viral Copy '#]])</f>
        <v>1.7639809322683921</v>
      </c>
    </row>
    <row r="236" spans="1:19" x14ac:dyDescent="0.25">
      <c r="A236">
        <v>3025</v>
      </c>
      <c r="B236" t="s">
        <v>37</v>
      </c>
      <c r="C236">
        <v>33</v>
      </c>
      <c r="D236" t="s">
        <v>470</v>
      </c>
      <c r="E236" t="s">
        <v>74</v>
      </c>
      <c r="J236">
        <v>0</v>
      </c>
      <c r="M236" t="s">
        <v>482</v>
      </c>
      <c r="N236">
        <v>4.13</v>
      </c>
      <c r="O236">
        <v>3025</v>
      </c>
      <c r="P236">
        <v>33</v>
      </c>
      <c r="Q236" s="23">
        <f>LOG10(Table148910[[#This Row],[IFNa2]])</f>
        <v>0.61595005165640104</v>
      </c>
      <c r="S236" s="23">
        <v>0</v>
      </c>
    </row>
    <row r="237" spans="1:19" x14ac:dyDescent="0.25">
      <c r="A237">
        <v>3025</v>
      </c>
      <c r="B237" t="s">
        <v>37</v>
      </c>
      <c r="C237">
        <v>368</v>
      </c>
      <c r="D237" t="s">
        <v>470</v>
      </c>
      <c r="E237" t="s">
        <v>74</v>
      </c>
      <c r="F237" s="16"/>
      <c r="G237" s="14"/>
      <c r="J237">
        <v>0</v>
      </c>
      <c r="M237" t="s">
        <v>482</v>
      </c>
      <c r="N237">
        <v>3.72</v>
      </c>
      <c r="O237">
        <v>3025</v>
      </c>
      <c r="P237">
        <v>368</v>
      </c>
      <c r="Q237" s="23">
        <f>LOG10(Table148910[[#This Row],[IFNa2]])</f>
        <v>0.57054293988189753</v>
      </c>
      <c r="S237" s="23">
        <v>0</v>
      </c>
    </row>
    <row r="238" spans="1:19" x14ac:dyDescent="0.25">
      <c r="A238">
        <v>3027</v>
      </c>
      <c r="B238" t="s">
        <v>39</v>
      </c>
      <c r="C238">
        <v>0</v>
      </c>
      <c r="D238" t="s">
        <v>470</v>
      </c>
      <c r="E238" t="s">
        <v>74</v>
      </c>
      <c r="F238" s="16">
        <v>3027</v>
      </c>
      <c r="G238" s="14"/>
      <c r="H238">
        <v>0</v>
      </c>
      <c r="I238">
        <v>0</v>
      </c>
      <c r="J238">
        <v>3.5766552289326987</v>
      </c>
      <c r="K238">
        <v>4</v>
      </c>
      <c r="L238" t="s">
        <v>485</v>
      </c>
      <c r="M238" t="s">
        <v>482</v>
      </c>
      <c r="N238">
        <v>4.13</v>
      </c>
      <c r="O238">
        <v>3027</v>
      </c>
      <c r="P238">
        <v>0</v>
      </c>
      <c r="Q238" s="23">
        <f>LOG10(Table148910[[#This Row],[IFNa2]])</f>
        <v>0.61595005165640104</v>
      </c>
      <c r="R238">
        <v>0</v>
      </c>
      <c r="S238" s="23">
        <f>LOG10(Table148910[[#This Row],[Viral Copy '#]])</f>
        <v>0.55347707842447402</v>
      </c>
    </row>
    <row r="239" spans="1:19" x14ac:dyDescent="0.25">
      <c r="A239">
        <v>3027</v>
      </c>
      <c r="B239" t="s">
        <v>39</v>
      </c>
      <c r="C239">
        <v>3</v>
      </c>
      <c r="D239" t="s">
        <v>470</v>
      </c>
      <c r="E239" t="s">
        <v>74</v>
      </c>
      <c r="F239" s="16">
        <v>3027</v>
      </c>
      <c r="G239" s="14"/>
      <c r="H239">
        <v>3</v>
      </c>
      <c r="I239">
        <v>3</v>
      </c>
      <c r="J239">
        <v>8.5432268778483067</v>
      </c>
      <c r="K239">
        <v>4</v>
      </c>
      <c r="L239" t="s">
        <v>485</v>
      </c>
      <c r="M239" t="s">
        <v>482</v>
      </c>
      <c r="N239">
        <v>4.13</v>
      </c>
      <c r="O239">
        <v>3027</v>
      </c>
      <c r="P239">
        <v>3</v>
      </c>
      <c r="Q239" s="23">
        <f>LOG10(Table148910[[#This Row],[IFNa2]])</f>
        <v>0.61595005165640104</v>
      </c>
      <c r="R239">
        <v>3</v>
      </c>
      <c r="S239" s="23">
        <f>LOG10(Table148910[[#This Row],[Viral Copy '#]])</f>
        <v>0.93162193983940433</v>
      </c>
    </row>
    <row r="240" spans="1:19" x14ac:dyDescent="0.25">
      <c r="A240">
        <v>3027</v>
      </c>
      <c r="B240" t="s">
        <v>39</v>
      </c>
      <c r="C240">
        <v>8</v>
      </c>
      <c r="D240" t="s">
        <v>470</v>
      </c>
      <c r="E240" t="s">
        <v>74</v>
      </c>
      <c r="J240">
        <v>0</v>
      </c>
      <c r="M240" t="s">
        <v>482</v>
      </c>
      <c r="N240">
        <v>4.13</v>
      </c>
      <c r="O240">
        <v>3027</v>
      </c>
      <c r="P240">
        <v>8</v>
      </c>
      <c r="Q240" s="23">
        <f>LOG10(Table148910[[#This Row],[IFNa2]])</f>
        <v>0.61595005165640104</v>
      </c>
      <c r="S240" s="23">
        <v>0</v>
      </c>
    </row>
    <row r="241" spans="1:19" x14ac:dyDescent="0.25">
      <c r="A241">
        <v>3027</v>
      </c>
      <c r="B241" t="s">
        <v>39</v>
      </c>
      <c r="C241">
        <v>11</v>
      </c>
      <c r="D241" t="s">
        <v>470</v>
      </c>
      <c r="E241" t="s">
        <v>74</v>
      </c>
      <c r="H241" s="14"/>
      <c r="I241" s="14"/>
      <c r="J241" s="14">
        <v>0</v>
      </c>
      <c r="K241" s="14"/>
      <c r="L241" s="14"/>
      <c r="M241" t="s">
        <v>482</v>
      </c>
      <c r="N241">
        <v>4.13</v>
      </c>
      <c r="O241">
        <v>3027</v>
      </c>
      <c r="P241">
        <v>11</v>
      </c>
      <c r="Q241" s="23">
        <f>LOG10(Table148910[[#This Row],[IFNa2]])</f>
        <v>0.61595005165640104</v>
      </c>
      <c r="R241" s="14"/>
      <c r="S241" s="23">
        <v>0</v>
      </c>
    </row>
    <row r="242" spans="1:19" x14ac:dyDescent="0.25">
      <c r="A242">
        <v>3029</v>
      </c>
      <c r="B242" t="s">
        <v>41</v>
      </c>
      <c r="C242">
        <v>0</v>
      </c>
      <c r="D242" t="s">
        <v>470</v>
      </c>
      <c r="E242" t="s">
        <v>74</v>
      </c>
      <c r="F242">
        <v>3029</v>
      </c>
      <c r="H242" s="14">
        <v>0</v>
      </c>
      <c r="I242" s="14">
        <v>0</v>
      </c>
      <c r="J242" s="14">
        <v>576.42136637369788</v>
      </c>
      <c r="K242" s="14">
        <v>1</v>
      </c>
      <c r="L242" s="14" t="s">
        <v>486</v>
      </c>
      <c r="M242" t="s">
        <v>482</v>
      </c>
      <c r="N242">
        <v>50.6</v>
      </c>
      <c r="O242">
        <v>3029</v>
      </c>
      <c r="P242">
        <v>0</v>
      </c>
      <c r="Q242" s="23">
        <f>LOG10(Table148910[[#This Row],[IFNa2]])</f>
        <v>1.7041505168397992</v>
      </c>
      <c r="R242" s="14">
        <v>0</v>
      </c>
      <c r="S242" s="23">
        <f>LOG10(Table148910[[#This Row],[Viral Copy '#]])</f>
        <v>2.7607400705566185</v>
      </c>
    </row>
    <row r="243" spans="1:19" x14ac:dyDescent="0.25">
      <c r="A243">
        <v>3034</v>
      </c>
      <c r="B243" t="s">
        <v>46</v>
      </c>
      <c r="C243">
        <v>0</v>
      </c>
      <c r="D243" t="s">
        <v>470</v>
      </c>
      <c r="E243" t="s">
        <v>74</v>
      </c>
      <c r="F243">
        <v>3034</v>
      </c>
      <c r="H243">
        <v>0</v>
      </c>
      <c r="I243">
        <v>0</v>
      </c>
      <c r="J243">
        <v>453.46225992838544</v>
      </c>
      <c r="K243">
        <v>1</v>
      </c>
      <c r="L243" t="s">
        <v>486</v>
      </c>
      <c r="M243" t="s">
        <v>482</v>
      </c>
      <c r="N243">
        <v>78.14</v>
      </c>
      <c r="O243">
        <v>3034</v>
      </c>
      <c r="P243">
        <v>0</v>
      </c>
      <c r="Q243" s="23">
        <f>LOG10(Table148910[[#This Row],[IFNa2]])</f>
        <v>1.8928734068887656</v>
      </c>
      <c r="R243">
        <v>0</v>
      </c>
      <c r="S243" s="23">
        <f>LOG10(Table148910[[#This Row],[Viral Copy '#]])</f>
        <v>2.6565411480953784</v>
      </c>
    </row>
    <row r="244" spans="1:19" x14ac:dyDescent="0.25">
      <c r="A244">
        <v>3035</v>
      </c>
      <c r="B244" t="s">
        <v>47</v>
      </c>
      <c r="C244">
        <v>0</v>
      </c>
      <c r="D244" t="s">
        <v>470</v>
      </c>
      <c r="E244" t="s">
        <v>74</v>
      </c>
      <c r="F244">
        <v>3035</v>
      </c>
      <c r="H244">
        <v>0</v>
      </c>
      <c r="I244">
        <v>0</v>
      </c>
      <c r="J244">
        <v>530274.76041666663</v>
      </c>
      <c r="K244">
        <v>1</v>
      </c>
      <c r="L244" t="s">
        <v>485</v>
      </c>
      <c r="M244" t="s">
        <v>482</v>
      </c>
      <c r="N244">
        <v>465.11</v>
      </c>
      <c r="O244">
        <v>3035</v>
      </c>
      <c r="P244">
        <v>0</v>
      </c>
      <c r="Q244" s="23">
        <f>LOG10(Table148910[[#This Row],[IFNa2]])</f>
        <v>2.6675556770693136</v>
      </c>
      <c r="R244">
        <v>0</v>
      </c>
      <c r="S244" s="23">
        <f>LOG10(Table148910[[#This Row],[Viral Copy '#]])</f>
        <v>5.7245009564177725</v>
      </c>
    </row>
    <row r="245" spans="1:19" x14ac:dyDescent="0.25">
      <c r="A245">
        <v>3037</v>
      </c>
      <c r="B245" t="s">
        <v>49</v>
      </c>
      <c r="C245">
        <v>0</v>
      </c>
      <c r="D245" t="s">
        <v>470</v>
      </c>
      <c r="E245" t="s">
        <v>74</v>
      </c>
      <c r="F245">
        <v>3037</v>
      </c>
      <c r="H245">
        <v>0</v>
      </c>
      <c r="I245">
        <v>0</v>
      </c>
      <c r="J245">
        <v>24.41514778137207</v>
      </c>
      <c r="K245">
        <v>6</v>
      </c>
      <c r="L245" t="s">
        <v>486</v>
      </c>
      <c r="M245" t="s">
        <v>482</v>
      </c>
      <c r="N245">
        <v>17.37</v>
      </c>
      <c r="O245">
        <v>3037</v>
      </c>
      <c r="P245">
        <v>0</v>
      </c>
      <c r="Q245" s="23">
        <f>LOG10(Table148910[[#This Row],[IFNa2]])</f>
        <v>1.2397998184470986</v>
      </c>
      <c r="R245">
        <v>0</v>
      </c>
      <c r="S245" s="23">
        <f>LOG10(Table148910[[#This Row],[Viral Copy '#]])</f>
        <v>1.3876593573500289</v>
      </c>
    </row>
    <row r="246" spans="1:19" x14ac:dyDescent="0.25">
      <c r="A246">
        <v>3037</v>
      </c>
      <c r="B246" t="s">
        <v>49</v>
      </c>
      <c r="C246">
        <v>2</v>
      </c>
      <c r="D246" t="s">
        <v>470</v>
      </c>
      <c r="E246" t="s">
        <v>74</v>
      </c>
      <c r="F246">
        <v>3037</v>
      </c>
      <c r="H246">
        <v>2</v>
      </c>
      <c r="I246">
        <v>3</v>
      </c>
      <c r="J246">
        <v>8.4609382947285976</v>
      </c>
      <c r="K246">
        <v>6</v>
      </c>
      <c r="L246" t="s">
        <v>486</v>
      </c>
      <c r="M246" t="s">
        <v>482</v>
      </c>
      <c r="N246">
        <v>22.7</v>
      </c>
      <c r="O246">
        <v>3037</v>
      </c>
      <c r="P246">
        <v>2</v>
      </c>
      <c r="Q246" s="23">
        <f>LOG10(Table148910[[#This Row],[IFNa2]])</f>
        <v>1.3560258571931227</v>
      </c>
      <c r="R246">
        <v>2</v>
      </c>
      <c r="S246" s="23">
        <f>LOG10(Table148910[[#This Row],[Viral Copy '#]])</f>
        <v>0.92741852777035805</v>
      </c>
    </row>
    <row r="247" spans="1:19" x14ac:dyDescent="0.25">
      <c r="A247">
        <v>3037</v>
      </c>
      <c r="B247" t="s">
        <v>49</v>
      </c>
      <c r="C247">
        <v>5</v>
      </c>
      <c r="D247" t="s">
        <v>470</v>
      </c>
      <c r="E247" t="s">
        <v>74</v>
      </c>
      <c r="F247">
        <v>3037</v>
      </c>
      <c r="H247">
        <v>5</v>
      </c>
      <c r="I247">
        <v>7</v>
      </c>
      <c r="J247">
        <v>8.1951626936594639</v>
      </c>
      <c r="K247">
        <v>6</v>
      </c>
      <c r="L247" t="s">
        <v>486</v>
      </c>
      <c r="M247" t="s">
        <v>482</v>
      </c>
      <c r="N247">
        <v>22.7</v>
      </c>
      <c r="O247">
        <v>3037</v>
      </c>
      <c r="P247">
        <v>5</v>
      </c>
      <c r="Q247" s="23">
        <f>LOG10(Table148910[[#This Row],[IFNa2]])</f>
        <v>1.3560258571931227</v>
      </c>
      <c r="R247">
        <v>5</v>
      </c>
      <c r="S247" s="23">
        <f>LOG10(Table148910[[#This Row],[Viral Copy '#]])</f>
        <v>0.91355757978048813</v>
      </c>
    </row>
    <row r="248" spans="1:19" x14ac:dyDescent="0.25">
      <c r="A248">
        <v>3037</v>
      </c>
      <c r="B248" t="s">
        <v>49</v>
      </c>
      <c r="C248">
        <v>9</v>
      </c>
      <c r="D248" t="s">
        <v>470</v>
      </c>
      <c r="E248" t="s">
        <v>74</v>
      </c>
      <c r="J248">
        <v>0</v>
      </c>
      <c r="M248" t="s">
        <v>482</v>
      </c>
      <c r="N248">
        <v>35</v>
      </c>
      <c r="O248">
        <v>3037</v>
      </c>
      <c r="P248">
        <v>9</v>
      </c>
      <c r="Q248" s="23">
        <f>LOG10(Table148910[[#This Row],[IFNa2]])</f>
        <v>1.5440680443502757</v>
      </c>
      <c r="S248" s="23">
        <v>0</v>
      </c>
    </row>
    <row r="249" spans="1:19" x14ac:dyDescent="0.25">
      <c r="A249">
        <v>3037</v>
      </c>
      <c r="B249" t="s">
        <v>49</v>
      </c>
      <c r="C249">
        <v>40</v>
      </c>
      <c r="D249" t="s">
        <v>470</v>
      </c>
      <c r="E249" t="s">
        <v>74</v>
      </c>
      <c r="J249">
        <v>0</v>
      </c>
      <c r="M249" t="s">
        <v>482</v>
      </c>
      <c r="N249">
        <v>4.13</v>
      </c>
      <c r="O249">
        <v>3037</v>
      </c>
      <c r="P249">
        <v>40</v>
      </c>
      <c r="Q249" s="23">
        <f>LOG10(Table148910[[#This Row],[IFNa2]])</f>
        <v>0.61595005165640104</v>
      </c>
      <c r="S249" s="23">
        <v>0</v>
      </c>
    </row>
    <row r="250" spans="1:19" s="5" customFormat="1" ht="15" customHeight="1" x14ac:dyDescent="0.25">
      <c r="A250">
        <v>3037</v>
      </c>
      <c r="B250" t="s">
        <v>49</v>
      </c>
      <c r="C250">
        <v>425</v>
      </c>
      <c r="D250" t="s">
        <v>470</v>
      </c>
      <c r="E250" t="s">
        <v>74</v>
      </c>
      <c r="F250" s="16"/>
      <c r="G250" s="14"/>
      <c r="H250" s="14"/>
      <c r="I250" s="14"/>
      <c r="J250" s="14">
        <v>0</v>
      </c>
      <c r="K250" s="14"/>
      <c r="L250" s="14"/>
      <c r="M250" t="s">
        <v>482</v>
      </c>
      <c r="N250">
        <v>20.64</v>
      </c>
      <c r="O250">
        <v>3037</v>
      </c>
      <c r="P250">
        <v>425</v>
      </c>
      <c r="Q250" s="23">
        <f>LOG10(Table148910[[#This Row],[IFNa2]])</f>
        <v>1.3147096929551738</v>
      </c>
      <c r="R250" s="14"/>
      <c r="S250" s="23">
        <v>0</v>
      </c>
    </row>
    <row r="251" spans="1:19" s="5" customFormat="1" ht="15" customHeight="1" x14ac:dyDescent="0.25">
      <c r="A251">
        <v>3051</v>
      </c>
      <c r="B251" t="s">
        <v>63</v>
      </c>
      <c r="C251">
        <v>0</v>
      </c>
      <c r="D251" t="s">
        <v>470</v>
      </c>
      <c r="E251" t="s">
        <v>74</v>
      </c>
      <c r="F251" s="16">
        <v>3051</v>
      </c>
      <c r="G251" s="14"/>
      <c r="H251" s="14">
        <v>0</v>
      </c>
      <c r="I251" s="14">
        <v>0</v>
      </c>
      <c r="J251" s="14">
        <v>142320.93229166666</v>
      </c>
      <c r="K251" s="14">
        <v>5</v>
      </c>
      <c r="L251" s="14" t="s">
        <v>486</v>
      </c>
      <c r="M251" t="s">
        <v>482</v>
      </c>
      <c r="N251">
        <v>41.14</v>
      </c>
      <c r="O251">
        <v>3051</v>
      </c>
      <c r="P251">
        <v>0</v>
      </c>
      <c r="Q251" s="23">
        <f>LOG10(Table148910[[#This Row],[IFNa2]])</f>
        <v>1.6142642873587052</v>
      </c>
      <c r="R251" s="14">
        <v>0</v>
      </c>
      <c r="S251" s="23">
        <f>LOG10(Table148910[[#This Row],[Viral Copy '#]])</f>
        <v>5.1532687799873376</v>
      </c>
    </row>
    <row r="252" spans="1:19" s="5" customFormat="1" ht="15" customHeight="1" x14ac:dyDescent="0.25">
      <c r="A252">
        <v>3051</v>
      </c>
      <c r="B252" t="s">
        <v>63</v>
      </c>
      <c r="C252">
        <v>4</v>
      </c>
      <c r="D252" t="s">
        <v>470</v>
      </c>
      <c r="E252" t="s">
        <v>74</v>
      </c>
      <c r="F252">
        <v>3051</v>
      </c>
      <c r="G252"/>
      <c r="H252">
        <v>4</v>
      </c>
      <c r="I252">
        <v>3</v>
      </c>
      <c r="J252">
        <v>51891.944010416664</v>
      </c>
      <c r="K252">
        <v>5</v>
      </c>
      <c r="L252" t="s">
        <v>486</v>
      </c>
      <c r="M252" t="s">
        <v>482</v>
      </c>
      <c r="N252">
        <v>20.02</v>
      </c>
      <c r="O252">
        <v>3051</v>
      </c>
      <c r="P252">
        <v>4</v>
      </c>
      <c r="Q252" s="23">
        <f>LOG10(Table148910[[#This Row],[IFNa2]])</f>
        <v>1.3014640731432998</v>
      </c>
      <c r="R252">
        <v>4</v>
      </c>
      <c r="S252" s="23">
        <f>LOG10(Table148910[[#This Row],[Viral Copy '#]])</f>
        <v>4.7150999408275576</v>
      </c>
    </row>
    <row r="253" spans="1:19" s="5" customFormat="1" ht="15" customHeight="1" x14ac:dyDescent="0.25">
      <c r="A253">
        <v>3051</v>
      </c>
      <c r="B253" t="s">
        <v>63</v>
      </c>
      <c r="C253">
        <v>6</v>
      </c>
      <c r="D253" t="s">
        <v>470</v>
      </c>
      <c r="E253" t="s">
        <v>74</v>
      </c>
      <c r="F253"/>
      <c r="G253"/>
      <c r="H253"/>
      <c r="I253"/>
      <c r="J253">
        <v>0</v>
      </c>
      <c r="K253"/>
      <c r="L253"/>
      <c r="M253" t="s">
        <v>482</v>
      </c>
      <c r="N253">
        <v>7.61</v>
      </c>
      <c r="O253">
        <v>3051</v>
      </c>
      <c r="P253">
        <v>6</v>
      </c>
      <c r="Q253" s="23">
        <f>LOG10(Table148910[[#This Row],[IFNa2]])</f>
        <v>0.88138465677057287</v>
      </c>
      <c r="R253"/>
      <c r="S253" s="23">
        <v>0</v>
      </c>
    </row>
    <row r="254" spans="1:19" s="5" customFormat="1" ht="15" customHeight="1" x14ac:dyDescent="0.25">
      <c r="A254">
        <v>3051</v>
      </c>
      <c r="B254" t="s">
        <v>63</v>
      </c>
      <c r="C254">
        <v>33</v>
      </c>
      <c r="D254" t="s">
        <v>470</v>
      </c>
      <c r="E254" t="s">
        <v>74</v>
      </c>
      <c r="F254"/>
      <c r="G254"/>
      <c r="H254"/>
      <c r="I254"/>
      <c r="J254">
        <v>0</v>
      </c>
      <c r="K254"/>
      <c r="L254"/>
      <c r="M254" t="s">
        <v>482</v>
      </c>
      <c r="N254">
        <v>4.13</v>
      </c>
      <c r="O254">
        <v>3051</v>
      </c>
      <c r="P254">
        <v>33</v>
      </c>
      <c r="Q254" s="23">
        <f>LOG10(Table148910[[#This Row],[IFNa2]])</f>
        <v>0.61595005165640104</v>
      </c>
      <c r="R254"/>
      <c r="S254" s="23">
        <v>0</v>
      </c>
    </row>
    <row r="255" spans="1:19" s="5" customFormat="1" ht="15" customHeight="1" x14ac:dyDescent="0.25">
      <c r="A255">
        <v>3056</v>
      </c>
      <c r="B255" t="s">
        <v>68</v>
      </c>
      <c r="C255">
        <v>0</v>
      </c>
      <c r="D255" t="s">
        <v>470</v>
      </c>
      <c r="E255" t="s">
        <v>74</v>
      </c>
      <c r="F255">
        <v>3056</v>
      </c>
      <c r="G255"/>
      <c r="H255">
        <v>0</v>
      </c>
      <c r="I255">
        <v>0</v>
      </c>
      <c r="J255">
        <v>2277.3937174479165</v>
      </c>
      <c r="K255">
        <v>8</v>
      </c>
      <c r="L255" t="s">
        <v>485</v>
      </c>
      <c r="M255" t="s">
        <v>482</v>
      </c>
      <c r="N255">
        <v>4.13</v>
      </c>
      <c r="O255">
        <v>3056</v>
      </c>
      <c r="P255">
        <v>0</v>
      </c>
      <c r="Q255" s="23">
        <f>LOG10(Table148910[[#This Row],[IFNa2]])</f>
        <v>0.61595005165640104</v>
      </c>
      <c r="R255">
        <v>0</v>
      </c>
      <c r="S255" s="23">
        <f>LOG10(Table148910[[#This Row],[Viral Copy '#]])</f>
        <v>3.3574381182452835</v>
      </c>
    </row>
    <row r="256" spans="1:19" s="5" customFormat="1" ht="15" customHeight="1" x14ac:dyDescent="0.25">
      <c r="A256">
        <v>3056</v>
      </c>
      <c r="B256" t="s">
        <v>68</v>
      </c>
      <c r="C256">
        <v>2</v>
      </c>
      <c r="D256" t="s">
        <v>470</v>
      </c>
      <c r="E256" t="s">
        <v>74</v>
      </c>
      <c r="F256">
        <v>3056</v>
      </c>
      <c r="G256"/>
      <c r="H256">
        <v>2</v>
      </c>
      <c r="I256">
        <v>3</v>
      </c>
      <c r="J256">
        <v>26.163314819335938</v>
      </c>
      <c r="K256">
        <v>8</v>
      </c>
      <c r="L256" t="s">
        <v>485</v>
      </c>
      <c r="M256" t="s">
        <v>482</v>
      </c>
      <c r="N256">
        <v>4.13</v>
      </c>
      <c r="O256">
        <v>3056</v>
      </c>
      <c r="P256">
        <v>2</v>
      </c>
      <c r="Q256" s="23">
        <f>LOG10(Table148910[[#This Row],[IFNa2]])</f>
        <v>0.61595005165640104</v>
      </c>
      <c r="R256">
        <v>2</v>
      </c>
      <c r="S256" s="23">
        <f>LOG10(Table148910[[#This Row],[Viral Copy '#]])</f>
        <v>1.4176927670430974</v>
      </c>
    </row>
    <row r="257" spans="1:19" s="5" customFormat="1" ht="15" customHeight="1" x14ac:dyDescent="0.25">
      <c r="A257">
        <v>3056</v>
      </c>
      <c r="B257" t="s">
        <v>68</v>
      </c>
      <c r="C257">
        <v>7</v>
      </c>
      <c r="D257" t="s">
        <v>470</v>
      </c>
      <c r="E257" t="s">
        <v>74</v>
      </c>
      <c r="F257">
        <v>3056</v>
      </c>
      <c r="G257"/>
      <c r="H257">
        <v>7</v>
      </c>
      <c r="I257">
        <v>7</v>
      </c>
      <c r="J257">
        <v>1.5252152681350708</v>
      </c>
      <c r="K257">
        <v>8</v>
      </c>
      <c r="L257" t="s">
        <v>485</v>
      </c>
      <c r="M257" t="s">
        <v>482</v>
      </c>
      <c r="N257">
        <v>4.13</v>
      </c>
      <c r="O257">
        <v>3056</v>
      </c>
      <c r="P257">
        <v>7</v>
      </c>
      <c r="Q257" s="23">
        <f>LOG10(Table148910[[#This Row],[IFNa2]])</f>
        <v>0.61595005165640104</v>
      </c>
      <c r="R257">
        <v>7</v>
      </c>
      <c r="S257" s="23">
        <f>LOG10(Table148910[[#This Row],[Viral Copy '#]])</f>
        <v>0.18333114411908713</v>
      </c>
    </row>
    <row r="258" spans="1:19" s="5" customFormat="1" ht="15" customHeight="1" x14ac:dyDescent="0.25">
      <c r="A258">
        <v>3056</v>
      </c>
      <c r="B258" t="s">
        <v>68</v>
      </c>
      <c r="C258">
        <v>9</v>
      </c>
      <c r="D258" t="s">
        <v>470</v>
      </c>
      <c r="E258" t="s">
        <v>74</v>
      </c>
      <c r="F258"/>
      <c r="G258"/>
      <c r="H258"/>
      <c r="I258"/>
      <c r="J258">
        <v>0</v>
      </c>
      <c r="K258"/>
      <c r="L258"/>
      <c r="M258" t="s">
        <v>482</v>
      </c>
      <c r="N258">
        <v>4.13</v>
      </c>
      <c r="O258">
        <v>3056</v>
      </c>
      <c r="P258">
        <v>9</v>
      </c>
      <c r="Q258" s="23">
        <f>LOG10(Table148910[[#This Row],[IFNa2]])</f>
        <v>0.61595005165640104</v>
      </c>
      <c r="R258"/>
      <c r="S258" s="23">
        <v>0</v>
      </c>
    </row>
    <row r="259" spans="1:19" s="5" customFormat="1" ht="15" customHeight="1" x14ac:dyDescent="0.25">
      <c r="A259">
        <v>3056</v>
      </c>
      <c r="B259" t="s">
        <v>68</v>
      </c>
      <c r="C259">
        <v>27</v>
      </c>
      <c r="D259" t="s">
        <v>470</v>
      </c>
      <c r="E259" t="s">
        <v>74</v>
      </c>
      <c r="F259"/>
      <c r="G259"/>
      <c r="H259"/>
      <c r="I259"/>
      <c r="J259">
        <v>0</v>
      </c>
      <c r="K259"/>
      <c r="L259"/>
      <c r="M259" t="s">
        <v>482</v>
      </c>
      <c r="N259">
        <v>4.13</v>
      </c>
      <c r="O259">
        <v>3056</v>
      </c>
      <c r="P259">
        <v>27</v>
      </c>
      <c r="Q259" s="23">
        <f>LOG10(Table148910[[#This Row],[IFNa2]])</f>
        <v>0.61595005165640104</v>
      </c>
      <c r="R259"/>
      <c r="S259" s="23">
        <v>0</v>
      </c>
    </row>
    <row r="260" spans="1:19" s="5" customFormat="1" ht="15" customHeight="1" x14ac:dyDescent="0.25">
      <c r="A260">
        <v>3056</v>
      </c>
      <c r="B260" t="s">
        <v>68</v>
      </c>
      <c r="C260">
        <v>422</v>
      </c>
      <c r="D260" t="s">
        <v>470</v>
      </c>
      <c r="E260" t="s">
        <v>74</v>
      </c>
      <c r="F260"/>
      <c r="G260"/>
      <c r="H260"/>
      <c r="I260"/>
      <c r="J260">
        <v>0</v>
      </c>
      <c r="K260"/>
      <c r="L260"/>
      <c r="M260" t="s">
        <v>482</v>
      </c>
      <c r="N260">
        <v>6.4</v>
      </c>
      <c r="O260">
        <v>3056</v>
      </c>
      <c r="P260">
        <v>422</v>
      </c>
      <c r="Q260" s="23">
        <f>LOG10(Table148910[[#This Row],[IFNa2]])</f>
        <v>0.80617997398388719</v>
      </c>
      <c r="R260"/>
      <c r="S260" s="23">
        <v>0</v>
      </c>
    </row>
    <row r="261" spans="1:19" s="5" customFormat="1" ht="15" customHeight="1" x14ac:dyDescent="0.25">
      <c r="A261">
        <v>4001</v>
      </c>
      <c r="B261" t="s">
        <v>340</v>
      </c>
      <c r="C261">
        <v>0</v>
      </c>
      <c r="D261" t="s">
        <v>471</v>
      </c>
      <c r="E261" t="s">
        <v>74</v>
      </c>
      <c r="F261">
        <v>4001</v>
      </c>
      <c r="G261"/>
      <c r="H261">
        <v>0</v>
      </c>
      <c r="I261">
        <v>0</v>
      </c>
      <c r="J261">
        <v>5137928.25</v>
      </c>
      <c r="K261">
        <v>7</v>
      </c>
      <c r="L261" t="s">
        <v>486</v>
      </c>
      <c r="M261" t="s">
        <v>482</v>
      </c>
      <c r="N261">
        <v>106.14</v>
      </c>
      <c r="O261">
        <v>4001</v>
      </c>
      <c r="P261">
        <v>0</v>
      </c>
      <c r="Q261" s="23">
        <f>LOG10(Table148910[[#This Row],[IFNa2]])</f>
        <v>2.0258790832933666</v>
      </c>
      <c r="R261">
        <v>0</v>
      </c>
      <c r="S261" s="23">
        <f>LOG10(Table148910[[#This Row],[Viral Copy '#]])</f>
        <v>6.7107880351489628</v>
      </c>
    </row>
    <row r="262" spans="1:19" s="5" customFormat="1" ht="15" customHeight="1" x14ac:dyDescent="0.25">
      <c r="A262">
        <v>4001</v>
      </c>
      <c r="B262" t="s">
        <v>340</v>
      </c>
      <c r="C262">
        <v>4</v>
      </c>
      <c r="D262" t="s">
        <v>471</v>
      </c>
      <c r="E262" t="s">
        <v>74</v>
      </c>
      <c r="F262">
        <v>4001</v>
      </c>
      <c r="G262"/>
      <c r="H262">
        <v>4</v>
      </c>
      <c r="I262">
        <v>4</v>
      </c>
      <c r="J262">
        <v>111.31427383422852</v>
      </c>
      <c r="K262">
        <v>7</v>
      </c>
      <c r="L262" t="s">
        <v>486</v>
      </c>
      <c r="M262" t="s">
        <v>482</v>
      </c>
      <c r="N262">
        <v>29.01</v>
      </c>
      <c r="O262">
        <v>4001</v>
      </c>
      <c r="P262">
        <v>4</v>
      </c>
      <c r="Q262" s="23">
        <f>LOG10(Table148910[[#This Row],[IFNa2]])</f>
        <v>1.462547728802664</v>
      </c>
      <c r="R262">
        <v>4</v>
      </c>
      <c r="S262" s="23">
        <f>LOG10(Table148910[[#This Row],[Viral Copy '#]])</f>
        <v>2.0465508575060651</v>
      </c>
    </row>
    <row r="263" spans="1:19" s="5" customFormat="1" ht="15" customHeight="1" x14ac:dyDescent="0.25">
      <c r="A263">
        <v>4001</v>
      </c>
      <c r="B263" t="s">
        <v>340</v>
      </c>
      <c r="C263">
        <v>6</v>
      </c>
      <c r="D263" t="s">
        <v>471</v>
      </c>
      <c r="E263" t="s">
        <v>74</v>
      </c>
      <c r="F263">
        <v>4001</v>
      </c>
      <c r="G263"/>
      <c r="H263">
        <v>6</v>
      </c>
      <c r="I263">
        <v>6</v>
      </c>
      <c r="J263">
        <v>27.522865295410156</v>
      </c>
      <c r="K263">
        <v>7</v>
      </c>
      <c r="L263" t="s">
        <v>486</v>
      </c>
      <c r="M263" t="s">
        <v>482</v>
      </c>
      <c r="N263">
        <v>122.76</v>
      </c>
      <c r="O263">
        <v>4001</v>
      </c>
      <c r="P263">
        <v>6</v>
      </c>
      <c r="Q263" s="23">
        <f>LOG10(Table148910[[#This Row],[IFNa2]])</f>
        <v>2.0890568797597848</v>
      </c>
      <c r="R263">
        <v>6</v>
      </c>
      <c r="S263" s="23">
        <f>LOG10(Table148910[[#This Row],[Viral Copy '#]])</f>
        <v>1.439693644578357</v>
      </c>
    </row>
    <row r="264" spans="1:19" s="5" customFormat="1" ht="15" customHeight="1" x14ac:dyDescent="0.25">
      <c r="A264">
        <v>4002</v>
      </c>
      <c r="B264" t="s">
        <v>341</v>
      </c>
      <c r="C264">
        <v>0</v>
      </c>
      <c r="D264" t="s">
        <v>471</v>
      </c>
      <c r="E264" t="s">
        <v>74</v>
      </c>
      <c r="F264">
        <v>4002</v>
      </c>
      <c r="G264"/>
      <c r="H264">
        <v>0</v>
      </c>
      <c r="I264">
        <v>0</v>
      </c>
      <c r="J264">
        <v>5591.27197265625</v>
      </c>
      <c r="K264">
        <v>1</v>
      </c>
      <c r="L264" t="s">
        <v>486</v>
      </c>
      <c r="M264" t="s">
        <v>482</v>
      </c>
      <c r="N264">
        <v>38.31</v>
      </c>
      <c r="O264">
        <v>4002</v>
      </c>
      <c r="P264">
        <v>0</v>
      </c>
      <c r="Q264" s="23">
        <f>LOG10(Table148910[[#This Row],[IFNa2]])</f>
        <v>1.5833121519830777</v>
      </c>
      <c r="R264">
        <v>0</v>
      </c>
      <c r="S264" s="23">
        <f>LOG10(Table148910[[#This Row],[Viral Copy '#]])</f>
        <v>3.7475106178803981</v>
      </c>
    </row>
    <row r="265" spans="1:19" s="5" customFormat="1" ht="15" customHeight="1" x14ac:dyDescent="0.25">
      <c r="A265">
        <v>4008</v>
      </c>
      <c r="B265" t="s">
        <v>347</v>
      </c>
      <c r="C265">
        <v>0</v>
      </c>
      <c r="D265" t="s">
        <v>471</v>
      </c>
      <c r="E265" t="s">
        <v>74</v>
      </c>
      <c r="F265">
        <v>4008</v>
      </c>
      <c r="G265"/>
      <c r="H265">
        <v>0</v>
      </c>
      <c r="I265">
        <v>0</v>
      </c>
      <c r="J265">
        <v>1774.9007568359375</v>
      </c>
      <c r="K265">
        <v>1</v>
      </c>
      <c r="L265" t="s">
        <v>486</v>
      </c>
      <c r="M265" t="s">
        <v>482</v>
      </c>
      <c r="N265">
        <v>3.72</v>
      </c>
      <c r="O265">
        <v>4008</v>
      </c>
      <c r="P265">
        <v>0</v>
      </c>
      <c r="Q265" s="23">
        <f>LOG10(Table148910[[#This Row],[IFNa2]])</f>
        <v>0.57054293988189753</v>
      </c>
      <c r="R265">
        <v>0</v>
      </c>
      <c r="S265" s="23">
        <f>LOG10(Table148910[[#This Row],[Viral Copy '#]])</f>
        <v>3.2491740745947855</v>
      </c>
    </row>
    <row r="266" spans="1:19" s="5" customFormat="1" ht="15" customHeight="1" x14ac:dyDescent="0.25">
      <c r="A266">
        <v>4010</v>
      </c>
      <c r="B266" t="s">
        <v>349</v>
      </c>
      <c r="C266">
        <v>0</v>
      </c>
      <c r="D266" t="s">
        <v>471</v>
      </c>
      <c r="E266" t="s">
        <v>74</v>
      </c>
      <c r="F266">
        <v>4010</v>
      </c>
      <c r="G266"/>
      <c r="H266">
        <v>0</v>
      </c>
      <c r="I266">
        <v>0</v>
      </c>
      <c r="J266">
        <v>49.829336166381836</v>
      </c>
      <c r="K266">
        <v>1</v>
      </c>
      <c r="L266" t="s">
        <v>486</v>
      </c>
      <c r="M266" t="s">
        <v>482</v>
      </c>
      <c r="N266">
        <v>3.72</v>
      </c>
      <c r="O266">
        <v>4010</v>
      </c>
      <c r="P266">
        <v>0</v>
      </c>
      <c r="Q266" s="23">
        <f>LOG10(Table148910[[#This Row],[IFNa2]])</f>
        <v>0.57054293988189753</v>
      </c>
      <c r="R266">
        <v>0</v>
      </c>
      <c r="S266" s="23">
        <f>LOG10(Table148910[[#This Row],[Viral Copy '#]])</f>
        <v>1.6974851014757399</v>
      </c>
    </row>
    <row r="267" spans="1:19" s="5" customFormat="1" ht="15" customHeight="1" x14ac:dyDescent="0.25">
      <c r="A267">
        <v>4010</v>
      </c>
      <c r="B267" t="s">
        <v>349</v>
      </c>
      <c r="C267">
        <v>4</v>
      </c>
      <c r="D267" t="s">
        <v>471</v>
      </c>
      <c r="E267" t="s">
        <v>74</v>
      </c>
      <c r="F267"/>
      <c r="G267"/>
      <c r="H267"/>
      <c r="I267"/>
      <c r="J267"/>
      <c r="K267"/>
      <c r="L267"/>
      <c r="M267" t="s">
        <v>482</v>
      </c>
      <c r="N267">
        <v>3.72</v>
      </c>
      <c r="O267">
        <v>4010</v>
      </c>
      <c r="P267">
        <v>4</v>
      </c>
      <c r="Q267" s="23">
        <f>LOG10(Table148910[[#This Row],[IFNa2]])</f>
        <v>0.57054293988189753</v>
      </c>
      <c r="R267"/>
      <c r="S267" s="23" t="e">
        <f>LOG10(Table148910[[#This Row],[Viral Copy '#]])</f>
        <v>#NUM!</v>
      </c>
    </row>
    <row r="268" spans="1:19" s="5" customFormat="1" ht="15" customHeight="1" x14ac:dyDescent="0.25">
      <c r="A268">
        <v>4010</v>
      </c>
      <c r="B268" t="s">
        <v>349</v>
      </c>
      <c r="C268">
        <v>7</v>
      </c>
      <c r="D268" t="s">
        <v>471</v>
      </c>
      <c r="E268" t="s">
        <v>74</v>
      </c>
      <c r="F268"/>
      <c r="G268"/>
      <c r="H268"/>
      <c r="I268"/>
      <c r="J268"/>
      <c r="K268"/>
      <c r="L268"/>
      <c r="M268" t="s">
        <v>482</v>
      </c>
      <c r="N268">
        <v>3.72</v>
      </c>
      <c r="O268">
        <v>4010</v>
      </c>
      <c r="P268">
        <v>7</v>
      </c>
      <c r="Q268" s="23">
        <f>LOG10(Table148910[[#This Row],[IFNa2]])</f>
        <v>0.57054293988189753</v>
      </c>
      <c r="R268"/>
      <c r="S268" s="23" t="e">
        <f>LOG10(Table148910[[#This Row],[Viral Copy '#]])</f>
        <v>#NUM!</v>
      </c>
    </row>
    <row r="269" spans="1:19" s="5" customFormat="1" ht="15" customHeight="1" x14ac:dyDescent="0.25">
      <c r="A269">
        <v>4010</v>
      </c>
      <c r="B269" t="s">
        <v>349</v>
      </c>
      <c r="C269">
        <v>11</v>
      </c>
      <c r="D269" t="s">
        <v>471</v>
      </c>
      <c r="E269" t="s">
        <v>74</v>
      </c>
      <c r="F269"/>
      <c r="G269"/>
      <c r="H269"/>
      <c r="I269"/>
      <c r="J269"/>
      <c r="K269"/>
      <c r="L269"/>
      <c r="M269" t="s">
        <v>482</v>
      </c>
      <c r="N269">
        <v>3.72</v>
      </c>
      <c r="O269">
        <v>4010</v>
      </c>
      <c r="P269">
        <v>11</v>
      </c>
      <c r="Q269" s="23">
        <f>LOG10(Table148910[[#This Row],[IFNa2]])</f>
        <v>0.57054293988189753</v>
      </c>
      <c r="R269"/>
      <c r="S269" s="23" t="e">
        <f>LOG10(Table148910[[#This Row],[Viral Copy '#]])</f>
        <v>#NUM!</v>
      </c>
    </row>
    <row r="270" spans="1:19" s="5" customFormat="1" ht="15" customHeight="1" x14ac:dyDescent="0.25">
      <c r="A270">
        <v>4010</v>
      </c>
      <c r="B270" t="s">
        <v>349</v>
      </c>
      <c r="C270">
        <v>25</v>
      </c>
      <c r="D270" t="s">
        <v>471</v>
      </c>
      <c r="E270" t="s">
        <v>74</v>
      </c>
      <c r="F270"/>
      <c r="G270"/>
      <c r="H270"/>
      <c r="I270"/>
      <c r="J270"/>
      <c r="K270"/>
      <c r="L270"/>
      <c r="M270" t="s">
        <v>482</v>
      </c>
      <c r="N270">
        <v>3.72</v>
      </c>
      <c r="O270">
        <v>4010</v>
      </c>
      <c r="P270">
        <v>25</v>
      </c>
      <c r="Q270" s="23">
        <f>LOG10(Table148910[[#This Row],[IFNa2]])</f>
        <v>0.57054293988189753</v>
      </c>
      <c r="R270"/>
      <c r="S270" s="23" t="e">
        <f>LOG10(Table148910[[#This Row],[Viral Copy '#]])</f>
        <v>#NUM!</v>
      </c>
    </row>
    <row r="271" spans="1:19" s="5" customFormat="1" ht="15" customHeight="1" x14ac:dyDescent="0.25">
      <c r="A271">
        <v>4013</v>
      </c>
      <c r="B271" t="s">
        <v>352</v>
      </c>
      <c r="C271">
        <v>0</v>
      </c>
      <c r="D271" t="s">
        <v>471</v>
      </c>
      <c r="E271" t="s">
        <v>74</v>
      </c>
      <c r="F271">
        <v>4013</v>
      </c>
      <c r="G271"/>
      <c r="H271">
        <v>0</v>
      </c>
      <c r="I271">
        <v>0</v>
      </c>
      <c r="J271">
        <v>87221.83203125</v>
      </c>
      <c r="K271">
        <v>9</v>
      </c>
      <c r="L271" t="s">
        <v>486</v>
      </c>
      <c r="M271" t="s">
        <v>482</v>
      </c>
      <c r="N271">
        <v>27.14</v>
      </c>
      <c r="O271">
        <v>4013</v>
      </c>
      <c r="P271">
        <v>0</v>
      </c>
      <c r="Q271" s="23">
        <f>LOG10(Table148910[[#This Row],[IFNa2]])</f>
        <v>1.4336098433237183</v>
      </c>
      <c r="R271">
        <v>0</v>
      </c>
      <c r="S271" s="23">
        <f>LOG10(Table148910[[#This Row],[Viral Copy '#]])</f>
        <v>4.9406252044734611</v>
      </c>
    </row>
    <row r="272" spans="1:19" s="5" customFormat="1" ht="15" customHeight="1" x14ac:dyDescent="0.25">
      <c r="A272">
        <v>4013</v>
      </c>
      <c r="B272" t="s">
        <v>352</v>
      </c>
      <c r="C272">
        <v>2</v>
      </c>
      <c r="D272" t="s">
        <v>471</v>
      </c>
      <c r="E272" t="s">
        <v>74</v>
      </c>
      <c r="F272">
        <v>4013</v>
      </c>
      <c r="G272"/>
      <c r="H272">
        <v>2</v>
      </c>
      <c r="I272">
        <v>2</v>
      </c>
      <c r="J272">
        <v>768.18997192382813</v>
      </c>
      <c r="K272">
        <v>9</v>
      </c>
      <c r="L272" t="s">
        <v>486</v>
      </c>
      <c r="M272" t="s">
        <v>482</v>
      </c>
      <c r="N272">
        <v>14.16</v>
      </c>
      <c r="O272">
        <v>4013</v>
      </c>
      <c r="P272">
        <v>2</v>
      </c>
      <c r="Q272" s="23">
        <f>LOG10(Table148910[[#This Row],[IFNa2]])</f>
        <v>1.1510632533537501</v>
      </c>
      <c r="R272">
        <v>2</v>
      </c>
      <c r="S272" s="23">
        <f>LOG10(Table148910[[#This Row],[Viral Copy '#]])</f>
        <v>2.885468633515734</v>
      </c>
    </row>
    <row r="273" spans="1:19" s="5" customFormat="1" ht="15" customHeight="1" x14ac:dyDescent="0.25">
      <c r="A273">
        <v>4013</v>
      </c>
      <c r="B273" t="s">
        <v>352</v>
      </c>
      <c r="C273">
        <v>7</v>
      </c>
      <c r="D273" t="s">
        <v>471</v>
      </c>
      <c r="E273" t="s">
        <v>74</v>
      </c>
      <c r="F273">
        <v>4013</v>
      </c>
      <c r="G273"/>
      <c r="H273">
        <v>7</v>
      </c>
      <c r="I273">
        <v>7</v>
      </c>
      <c r="J273">
        <v>39.104268074035645</v>
      </c>
      <c r="K273">
        <v>9</v>
      </c>
      <c r="L273" t="s">
        <v>486</v>
      </c>
      <c r="M273" t="s">
        <v>482</v>
      </c>
      <c r="N273">
        <v>7.87</v>
      </c>
      <c r="O273">
        <v>4013</v>
      </c>
      <c r="P273">
        <v>7</v>
      </c>
      <c r="Q273" s="23">
        <f>LOG10(Table148910[[#This Row],[IFNa2]])</f>
        <v>0.89597473235906455</v>
      </c>
      <c r="R273">
        <v>7</v>
      </c>
      <c r="S273" s="23">
        <f>LOG10(Table148910[[#This Row],[Viral Copy '#]])</f>
        <v>1.5922241614838923</v>
      </c>
    </row>
    <row r="274" spans="1:19" s="5" customFormat="1" ht="15" customHeight="1" x14ac:dyDescent="0.25">
      <c r="A274">
        <v>4013</v>
      </c>
      <c r="B274" t="s">
        <v>352</v>
      </c>
      <c r="C274">
        <v>9</v>
      </c>
      <c r="D274" t="s">
        <v>471</v>
      </c>
      <c r="E274" t="s">
        <v>74</v>
      </c>
      <c r="F274"/>
      <c r="G274"/>
      <c r="H274"/>
      <c r="I274"/>
      <c r="J274">
        <v>0</v>
      </c>
      <c r="K274"/>
      <c r="L274"/>
      <c r="M274" t="s">
        <v>482</v>
      </c>
      <c r="N274">
        <v>8.36</v>
      </c>
      <c r="O274">
        <v>4013</v>
      </c>
      <c r="P274">
        <v>9</v>
      </c>
      <c r="Q274" s="23">
        <f>LOG10(Table148910[[#This Row],[IFNa2]])</f>
        <v>0.9222062774390164</v>
      </c>
      <c r="R274"/>
      <c r="S274" s="23">
        <v>0</v>
      </c>
    </row>
    <row r="275" spans="1:19" s="5" customFormat="1" ht="15" customHeight="1" x14ac:dyDescent="0.25">
      <c r="A275">
        <v>4013</v>
      </c>
      <c r="B275" t="s">
        <v>352</v>
      </c>
      <c r="C275">
        <v>26</v>
      </c>
      <c r="D275" t="s">
        <v>471</v>
      </c>
      <c r="E275" t="s">
        <v>74</v>
      </c>
      <c r="F275"/>
      <c r="G275"/>
      <c r="H275"/>
      <c r="I275"/>
      <c r="J275">
        <v>0</v>
      </c>
      <c r="K275"/>
      <c r="L275"/>
      <c r="M275" t="s">
        <v>482</v>
      </c>
      <c r="N275">
        <v>17.3</v>
      </c>
      <c r="O275">
        <v>4013</v>
      </c>
      <c r="P275">
        <v>26</v>
      </c>
      <c r="Q275" s="23">
        <f>LOG10(Table148910[[#This Row],[IFNa2]])</f>
        <v>1.2380461031287955</v>
      </c>
      <c r="R275"/>
      <c r="S275" s="23">
        <v>0</v>
      </c>
    </row>
    <row r="276" spans="1:19" s="5" customFormat="1" ht="15" customHeight="1" x14ac:dyDescent="0.25">
      <c r="A276">
        <v>4014</v>
      </c>
      <c r="B276" t="s">
        <v>353</v>
      </c>
      <c r="C276">
        <v>0</v>
      </c>
      <c r="D276" t="s">
        <v>471</v>
      </c>
      <c r="E276" t="s">
        <v>74</v>
      </c>
      <c r="F276">
        <v>4014</v>
      </c>
      <c r="G276"/>
      <c r="H276">
        <v>0</v>
      </c>
      <c r="I276">
        <v>0</v>
      </c>
      <c r="J276">
        <v>15768929</v>
      </c>
      <c r="K276">
        <v>23</v>
      </c>
      <c r="L276" t="s">
        <v>486</v>
      </c>
      <c r="M276" t="s">
        <v>482</v>
      </c>
      <c r="N276">
        <v>113.12</v>
      </c>
      <c r="O276">
        <v>4014</v>
      </c>
      <c r="P276">
        <v>0</v>
      </c>
      <c r="Q276" s="23">
        <f>LOG10(Table148910[[#This Row],[IFNa2]])</f>
        <v>2.0535393964528241</v>
      </c>
      <c r="R276">
        <v>0</v>
      </c>
      <c r="S276" s="23">
        <f>LOG10(Table148910[[#This Row],[Viral Copy '#]])</f>
        <v>7.1978021977559683</v>
      </c>
    </row>
    <row r="277" spans="1:19" s="5" customFormat="1" ht="15" customHeight="1" x14ac:dyDescent="0.25">
      <c r="A277">
        <v>4014</v>
      </c>
      <c r="B277" t="s">
        <v>353</v>
      </c>
      <c r="C277">
        <v>2</v>
      </c>
      <c r="D277" t="s">
        <v>471</v>
      </c>
      <c r="E277" t="s">
        <v>74</v>
      </c>
      <c r="F277">
        <v>4014</v>
      </c>
      <c r="G277"/>
      <c r="H277">
        <v>3</v>
      </c>
      <c r="I277">
        <v>3</v>
      </c>
      <c r="J277">
        <v>1722423.5</v>
      </c>
      <c r="K277">
        <v>23</v>
      </c>
      <c r="L277" t="s">
        <v>486</v>
      </c>
      <c r="M277" t="s">
        <v>482</v>
      </c>
      <c r="N277">
        <v>13.64</v>
      </c>
      <c r="O277">
        <v>4014</v>
      </c>
      <c r="P277">
        <v>2</v>
      </c>
      <c r="Q277" s="23">
        <f>LOG10(Table148910[[#This Row],[IFNa2]])</f>
        <v>1.1348143703204601</v>
      </c>
      <c r="R277">
        <v>3</v>
      </c>
      <c r="S277" s="23">
        <f>LOG10(Table148910[[#This Row],[Viral Copy '#]])</f>
        <v>6.2361399421816071</v>
      </c>
    </row>
    <row r="278" spans="1:19" s="5" customFormat="1" ht="15" customHeight="1" x14ac:dyDescent="0.25">
      <c r="A278">
        <v>4014</v>
      </c>
      <c r="B278" t="s">
        <v>353</v>
      </c>
      <c r="C278">
        <v>7</v>
      </c>
      <c r="D278" t="s">
        <v>471</v>
      </c>
      <c r="E278" t="s">
        <v>74</v>
      </c>
      <c r="F278">
        <v>4014</v>
      </c>
      <c r="G278"/>
      <c r="H278">
        <v>7</v>
      </c>
      <c r="I278">
        <v>7</v>
      </c>
      <c r="J278">
        <v>73.331974029541016</v>
      </c>
      <c r="K278">
        <v>23</v>
      </c>
      <c r="L278" t="s">
        <v>486</v>
      </c>
      <c r="M278" t="s">
        <v>482</v>
      </c>
      <c r="N278">
        <v>20.47</v>
      </c>
      <c r="O278">
        <v>4014</v>
      </c>
      <c r="P278">
        <v>7</v>
      </c>
      <c r="Q278" s="23">
        <f>LOG10(Table148910[[#This Row],[IFNa2]])</f>
        <v>1.3111178426625056</v>
      </c>
      <c r="R278">
        <v>7</v>
      </c>
      <c r="S278" s="23">
        <f>LOG10(Table148910[[#This Row],[Viral Copy '#]])</f>
        <v>1.8652933759624408</v>
      </c>
    </row>
    <row r="279" spans="1:19" s="5" customFormat="1" ht="15" customHeight="1" x14ac:dyDescent="0.25">
      <c r="A279">
        <v>4014</v>
      </c>
      <c r="B279" t="s">
        <v>353</v>
      </c>
      <c r="C279">
        <v>9</v>
      </c>
      <c r="D279" t="s">
        <v>471</v>
      </c>
      <c r="E279" t="s">
        <v>74</v>
      </c>
      <c r="F279">
        <v>4014</v>
      </c>
      <c r="G279"/>
      <c r="H279">
        <v>9</v>
      </c>
      <c r="I279">
        <v>9</v>
      </c>
      <c r="J279">
        <v>728.923583984375</v>
      </c>
      <c r="K279">
        <v>23</v>
      </c>
      <c r="L279" t="s">
        <v>486</v>
      </c>
      <c r="M279" t="s">
        <v>482</v>
      </c>
      <c r="N279">
        <v>12.61</v>
      </c>
      <c r="O279">
        <v>4014</v>
      </c>
      <c r="P279">
        <v>9</v>
      </c>
      <c r="Q279" s="23">
        <f>LOG10(Table148910[[#This Row],[IFNa2]])</f>
        <v>1.1007150865730817</v>
      </c>
      <c r="R279">
        <v>9</v>
      </c>
      <c r="S279" s="23">
        <f>LOG10(Table148910[[#This Row],[Viral Copy '#]])</f>
        <v>2.8626820018523769</v>
      </c>
    </row>
    <row r="280" spans="1:19" s="5" customFormat="1" ht="15" customHeight="1" x14ac:dyDescent="0.25">
      <c r="A280">
        <v>4014</v>
      </c>
      <c r="B280" t="s">
        <v>353</v>
      </c>
      <c r="C280">
        <v>26</v>
      </c>
      <c r="D280" t="s">
        <v>471</v>
      </c>
      <c r="E280" t="s">
        <v>74</v>
      </c>
      <c r="F280">
        <v>4014</v>
      </c>
      <c r="G280"/>
      <c r="H280">
        <v>22</v>
      </c>
      <c r="I280">
        <v>22</v>
      </c>
      <c r="J280">
        <v>87.042747497558594</v>
      </c>
      <c r="K280">
        <v>23</v>
      </c>
      <c r="L280" t="s">
        <v>486</v>
      </c>
      <c r="M280" t="s">
        <v>482</v>
      </c>
      <c r="N280">
        <v>18.09</v>
      </c>
      <c r="O280">
        <v>4014</v>
      </c>
      <c r="P280">
        <v>26</v>
      </c>
      <c r="Q280" s="23">
        <f>LOG10(Table148910[[#This Row],[IFNa2]])</f>
        <v>1.2574385668598138</v>
      </c>
      <c r="R280">
        <v>22</v>
      </c>
      <c r="S280" s="23">
        <f>LOG10(Table148910[[#This Row],[Viral Copy '#]])</f>
        <v>1.9397325910420247</v>
      </c>
    </row>
    <row r="281" spans="1:19" s="5" customFormat="1" ht="15" customHeight="1" x14ac:dyDescent="0.25">
      <c r="A281">
        <v>4017</v>
      </c>
      <c r="B281" t="s">
        <v>356</v>
      </c>
      <c r="C281">
        <v>0</v>
      </c>
      <c r="D281" t="s">
        <v>471</v>
      </c>
      <c r="E281" t="s">
        <v>74</v>
      </c>
      <c r="F281">
        <v>4017</v>
      </c>
      <c r="G281"/>
      <c r="H281">
        <v>0</v>
      </c>
      <c r="I281">
        <v>0</v>
      </c>
      <c r="J281">
        <v>8900.11474609375</v>
      </c>
      <c r="K281">
        <v>4</v>
      </c>
      <c r="L281" t="s">
        <v>486</v>
      </c>
      <c r="M281" t="s">
        <v>482</v>
      </c>
      <c r="N281">
        <v>6.69</v>
      </c>
      <c r="O281">
        <v>4017</v>
      </c>
      <c r="P281">
        <v>0</v>
      </c>
      <c r="Q281" s="23">
        <f>LOG10(Table148910[[#This Row],[IFNa2]])</f>
        <v>0.82542611776782315</v>
      </c>
      <c r="R281">
        <v>0</v>
      </c>
      <c r="S281" s="23">
        <f>LOG10(Table148910[[#This Row],[Viral Copy '#]])</f>
        <v>3.9493956058891926</v>
      </c>
    </row>
    <row r="282" spans="1:19" s="5" customFormat="1" ht="15" customHeight="1" x14ac:dyDescent="0.25">
      <c r="A282">
        <v>4017</v>
      </c>
      <c r="B282" t="s">
        <v>356</v>
      </c>
      <c r="C282">
        <v>2</v>
      </c>
      <c r="D282" t="s">
        <v>471</v>
      </c>
      <c r="E282" t="s">
        <v>74</v>
      </c>
      <c r="F282">
        <v>4017</v>
      </c>
      <c r="G282"/>
      <c r="H282">
        <v>3</v>
      </c>
      <c r="I282">
        <v>3</v>
      </c>
      <c r="J282">
        <v>44.789804458618164</v>
      </c>
      <c r="K282">
        <v>4</v>
      </c>
      <c r="L282" t="s">
        <v>486</v>
      </c>
      <c r="M282" t="s">
        <v>482</v>
      </c>
      <c r="N282">
        <v>3.72</v>
      </c>
      <c r="O282">
        <v>4017</v>
      </c>
      <c r="P282">
        <v>2</v>
      </c>
      <c r="Q282" s="23">
        <f>LOG10(Table148910[[#This Row],[IFNa2]])</f>
        <v>0.57054293988189753</v>
      </c>
      <c r="R282">
        <v>3</v>
      </c>
      <c r="S282" s="23">
        <f>LOG10(Table148910[[#This Row],[Viral Copy '#]])</f>
        <v>1.651179166424851</v>
      </c>
    </row>
    <row r="283" spans="1:19" s="5" customFormat="1" ht="15" customHeight="1" x14ac:dyDescent="0.25">
      <c r="A283">
        <v>4017</v>
      </c>
      <c r="B283" t="s">
        <v>356</v>
      </c>
      <c r="C283">
        <v>7</v>
      </c>
      <c r="D283" t="s">
        <v>471</v>
      </c>
      <c r="E283" t="s">
        <v>74</v>
      </c>
      <c r="F283"/>
      <c r="G283"/>
      <c r="H283"/>
      <c r="I283"/>
      <c r="J283">
        <v>0</v>
      </c>
      <c r="K283"/>
      <c r="L283"/>
      <c r="M283" t="s">
        <v>482</v>
      </c>
      <c r="N283">
        <v>3.72</v>
      </c>
      <c r="O283">
        <v>4017</v>
      </c>
      <c r="P283">
        <v>7</v>
      </c>
      <c r="Q283" s="23">
        <f>LOG10(Table148910[[#This Row],[IFNa2]])</f>
        <v>0.57054293988189753</v>
      </c>
      <c r="R283"/>
      <c r="S283" s="23">
        <v>0</v>
      </c>
    </row>
    <row r="284" spans="1:19" s="5" customFormat="1" ht="15" customHeight="1" x14ac:dyDescent="0.25">
      <c r="A284">
        <v>4017</v>
      </c>
      <c r="B284" t="s">
        <v>356</v>
      </c>
      <c r="C284">
        <v>9</v>
      </c>
      <c r="D284" t="s">
        <v>471</v>
      </c>
      <c r="E284" t="s">
        <v>74</v>
      </c>
      <c r="F284" s="16"/>
      <c r="G284" s="14"/>
      <c r="H284"/>
      <c r="I284"/>
      <c r="J284">
        <v>0</v>
      </c>
      <c r="K284"/>
      <c r="L284"/>
      <c r="M284" t="s">
        <v>482</v>
      </c>
      <c r="N284">
        <v>3.72</v>
      </c>
      <c r="O284">
        <v>4017</v>
      </c>
      <c r="P284">
        <v>9</v>
      </c>
      <c r="Q284" s="23">
        <f>LOG10(Table148910[[#This Row],[IFNa2]])</f>
        <v>0.57054293988189753</v>
      </c>
      <c r="R284"/>
      <c r="S284" s="23">
        <v>0</v>
      </c>
    </row>
    <row r="285" spans="1:19" s="5" customFormat="1" ht="15" customHeight="1" x14ac:dyDescent="0.25">
      <c r="A285">
        <v>4017</v>
      </c>
      <c r="B285" t="s">
        <v>356</v>
      </c>
      <c r="C285">
        <v>26</v>
      </c>
      <c r="D285" t="s">
        <v>471</v>
      </c>
      <c r="E285" t="s">
        <v>74</v>
      </c>
      <c r="F285" s="16"/>
      <c r="G285" s="14"/>
      <c r="H285"/>
      <c r="I285"/>
      <c r="J285">
        <v>0</v>
      </c>
      <c r="K285"/>
      <c r="L285"/>
      <c r="M285" t="s">
        <v>482</v>
      </c>
      <c r="N285">
        <v>3.72</v>
      </c>
      <c r="O285">
        <v>4017</v>
      </c>
      <c r="P285">
        <v>26</v>
      </c>
      <c r="Q285" s="23">
        <f>LOG10(Table148910[[#This Row],[IFNa2]])</f>
        <v>0.57054293988189753</v>
      </c>
      <c r="R285"/>
      <c r="S285" s="23">
        <v>0</v>
      </c>
    </row>
    <row r="286" spans="1:19" s="5" customFormat="1" ht="15" customHeight="1" x14ac:dyDescent="0.25">
      <c r="A286">
        <v>4020</v>
      </c>
      <c r="B286" t="s">
        <v>359</v>
      </c>
      <c r="C286">
        <v>0</v>
      </c>
      <c r="D286" t="s">
        <v>471</v>
      </c>
      <c r="E286" t="s">
        <v>74</v>
      </c>
      <c r="F286">
        <v>4020</v>
      </c>
      <c r="G286"/>
      <c r="H286">
        <v>0</v>
      </c>
      <c r="I286">
        <v>0</v>
      </c>
      <c r="J286">
        <v>44455.4453125</v>
      </c>
      <c r="K286">
        <v>1</v>
      </c>
      <c r="L286" t="s">
        <v>486</v>
      </c>
      <c r="M286" t="s">
        <v>482</v>
      </c>
      <c r="N286">
        <v>3.81</v>
      </c>
      <c r="O286">
        <v>4020</v>
      </c>
      <c r="P286">
        <v>0</v>
      </c>
      <c r="Q286" s="23">
        <f>LOG10(Table148910[[#This Row],[IFNa2]])</f>
        <v>0.58092497567561929</v>
      </c>
      <c r="R286">
        <v>0</v>
      </c>
      <c r="S286" s="23">
        <f>LOG10(Table148910[[#This Row],[Viral Copy '#]])</f>
        <v>4.6479249649536927</v>
      </c>
    </row>
    <row r="287" spans="1:19" s="5" customFormat="1" ht="15" customHeight="1" x14ac:dyDescent="0.25">
      <c r="A287">
        <v>4020</v>
      </c>
      <c r="B287" t="s">
        <v>359</v>
      </c>
      <c r="C287">
        <v>28</v>
      </c>
      <c r="D287" t="s">
        <v>471</v>
      </c>
      <c r="E287" t="s">
        <v>74</v>
      </c>
      <c r="F287"/>
      <c r="G287"/>
      <c r="H287"/>
      <c r="I287"/>
      <c r="J287"/>
      <c r="K287"/>
      <c r="L287"/>
      <c r="M287" t="s">
        <v>482</v>
      </c>
      <c r="N287">
        <v>3.72</v>
      </c>
      <c r="O287">
        <v>4020</v>
      </c>
      <c r="P287">
        <v>28</v>
      </c>
      <c r="Q287" s="23">
        <f>LOG10(Table148910[[#This Row],[IFNa2]])</f>
        <v>0.57054293988189753</v>
      </c>
      <c r="R287">
        <v>28</v>
      </c>
      <c r="S287" s="23">
        <v>0</v>
      </c>
    </row>
    <row r="288" spans="1:19" s="5" customFormat="1" ht="15" customHeight="1" x14ac:dyDescent="0.25">
      <c r="A288">
        <v>4020</v>
      </c>
      <c r="B288" t="s">
        <v>359</v>
      </c>
      <c r="C288">
        <v>8</v>
      </c>
      <c r="D288" t="s">
        <v>471</v>
      </c>
      <c r="E288" t="s">
        <v>74</v>
      </c>
      <c r="F288"/>
      <c r="G288"/>
      <c r="H288"/>
      <c r="I288"/>
      <c r="J288"/>
      <c r="K288"/>
      <c r="L288"/>
      <c r="M288" t="s">
        <v>482</v>
      </c>
      <c r="N288">
        <v>3.72</v>
      </c>
      <c r="O288">
        <v>4020</v>
      </c>
      <c r="P288">
        <v>8</v>
      </c>
      <c r="Q288" s="23">
        <f>LOG10(Table148910[[#This Row],[IFNa2]])</f>
        <v>0.57054293988189753</v>
      </c>
      <c r="R288"/>
      <c r="S288" s="23" t="e">
        <f>LOG10(Table148910[[#This Row],[Viral Copy '#]])</f>
        <v>#NUM!</v>
      </c>
    </row>
    <row r="289" spans="1:19" s="5" customFormat="1" ht="15" customHeight="1" x14ac:dyDescent="0.25">
      <c r="A289">
        <v>4023</v>
      </c>
      <c r="B289" t="s">
        <v>362</v>
      </c>
      <c r="C289">
        <v>0</v>
      </c>
      <c r="D289" t="s">
        <v>471</v>
      </c>
      <c r="E289" t="s">
        <v>74</v>
      </c>
      <c r="F289">
        <v>4023</v>
      </c>
      <c r="G289"/>
      <c r="H289">
        <v>0</v>
      </c>
      <c r="I289">
        <v>0</v>
      </c>
      <c r="J289">
        <v>109624.76953125</v>
      </c>
      <c r="K289">
        <v>8</v>
      </c>
      <c r="L289" t="s">
        <v>486</v>
      </c>
      <c r="M289" t="s">
        <v>482</v>
      </c>
      <c r="N289">
        <v>8.36</v>
      </c>
      <c r="O289">
        <v>4023</v>
      </c>
      <c r="P289">
        <v>0</v>
      </c>
      <c r="Q289" s="23">
        <f>LOG10(Table148910[[#This Row],[IFNa2]])</f>
        <v>0.9222062774390164</v>
      </c>
      <c r="R289">
        <v>0</v>
      </c>
      <c r="S289" s="23">
        <f>LOG10(Table148910[[#This Row],[Viral Copy '#]])</f>
        <v>5.039908693339556</v>
      </c>
    </row>
    <row r="290" spans="1:19" s="5" customFormat="1" ht="15" customHeight="1" x14ac:dyDescent="0.25">
      <c r="A290">
        <v>4023</v>
      </c>
      <c r="B290" t="s">
        <v>362</v>
      </c>
      <c r="C290">
        <v>7</v>
      </c>
      <c r="D290" t="s">
        <v>471</v>
      </c>
      <c r="E290" t="s">
        <v>74</v>
      </c>
      <c r="F290">
        <v>4023</v>
      </c>
      <c r="G290"/>
      <c r="H290">
        <v>7</v>
      </c>
      <c r="I290">
        <v>7</v>
      </c>
      <c r="J290">
        <v>40.676013946533203</v>
      </c>
      <c r="K290">
        <v>8</v>
      </c>
      <c r="L290" t="s">
        <v>486</v>
      </c>
      <c r="M290" t="s">
        <v>482</v>
      </c>
      <c r="N290">
        <v>23.4</v>
      </c>
      <c r="O290">
        <v>4023</v>
      </c>
      <c r="P290">
        <v>7</v>
      </c>
      <c r="Q290" s="23">
        <f>LOG10(Table148910[[#This Row],[IFNa2]])</f>
        <v>1.3692158574101427</v>
      </c>
      <c r="R290">
        <v>7</v>
      </c>
      <c r="S290" s="23">
        <f>LOG10(Table148910[[#This Row],[Viral Copy '#]])</f>
        <v>1.6093383875682292</v>
      </c>
    </row>
    <row r="291" spans="1:19" s="5" customFormat="1" ht="15" customHeight="1" x14ac:dyDescent="0.25">
      <c r="A291">
        <v>4026</v>
      </c>
      <c r="B291" t="s">
        <v>365</v>
      </c>
      <c r="C291">
        <v>0</v>
      </c>
      <c r="D291" t="s">
        <v>471</v>
      </c>
      <c r="E291" t="s">
        <v>74</v>
      </c>
      <c r="F291">
        <v>4026</v>
      </c>
      <c r="G291"/>
      <c r="H291">
        <v>0</v>
      </c>
      <c r="I291">
        <v>0</v>
      </c>
      <c r="J291">
        <v>221412.9453125</v>
      </c>
      <c r="K291">
        <v>10</v>
      </c>
      <c r="L291" t="s">
        <v>486</v>
      </c>
      <c r="M291" t="s">
        <v>482</v>
      </c>
      <c r="N291">
        <v>11.08</v>
      </c>
      <c r="O291">
        <v>4026</v>
      </c>
      <c r="P291">
        <v>0</v>
      </c>
      <c r="Q291" s="23">
        <f>LOG10(Table148910[[#This Row],[IFNa2]])</f>
        <v>1.0445397603924109</v>
      </c>
      <c r="R291">
        <v>0</v>
      </c>
      <c r="S291" s="23">
        <f>LOG10(Table148910[[#This Row],[Viral Copy '#]])</f>
        <v>5.34520300910562</v>
      </c>
    </row>
    <row r="292" spans="1:19" s="5" customFormat="1" ht="15" customHeight="1" x14ac:dyDescent="0.25">
      <c r="A292">
        <v>4026</v>
      </c>
      <c r="B292" t="s">
        <v>365</v>
      </c>
      <c r="C292">
        <v>3</v>
      </c>
      <c r="D292" t="s">
        <v>471</v>
      </c>
      <c r="E292" t="s">
        <v>74</v>
      </c>
      <c r="F292">
        <v>4026</v>
      </c>
      <c r="G292"/>
      <c r="H292">
        <v>3</v>
      </c>
      <c r="I292">
        <v>3</v>
      </c>
      <c r="J292">
        <v>2288.370849609375</v>
      </c>
      <c r="K292">
        <v>10</v>
      </c>
      <c r="L292" t="s">
        <v>486</v>
      </c>
      <c r="M292" t="s">
        <v>482</v>
      </c>
      <c r="N292">
        <v>3.72</v>
      </c>
      <c r="O292">
        <v>4026</v>
      </c>
      <c r="P292">
        <v>3</v>
      </c>
      <c r="Q292" s="23">
        <f>LOG10(Table148910[[#This Row],[IFNa2]])</f>
        <v>0.57054293988189753</v>
      </c>
      <c r="R292">
        <v>3</v>
      </c>
      <c r="S292" s="23">
        <f>LOG10(Table148910[[#This Row],[Viral Copy '#]])</f>
        <v>3.359526406872678</v>
      </c>
    </row>
    <row r="293" spans="1:19" s="5" customFormat="1" ht="15" customHeight="1" x14ac:dyDescent="0.25">
      <c r="A293">
        <v>4026</v>
      </c>
      <c r="B293" t="s">
        <v>365</v>
      </c>
      <c r="C293">
        <v>9</v>
      </c>
      <c r="D293" t="s">
        <v>471</v>
      </c>
      <c r="E293" t="s">
        <v>74</v>
      </c>
      <c r="F293">
        <v>4026</v>
      </c>
      <c r="G293"/>
      <c r="H293">
        <v>9</v>
      </c>
      <c r="I293">
        <v>9</v>
      </c>
      <c r="J293">
        <v>106.53122329711914</v>
      </c>
      <c r="K293">
        <v>10</v>
      </c>
      <c r="L293" t="s">
        <v>486</v>
      </c>
      <c r="M293" t="s">
        <v>482</v>
      </c>
      <c r="N293">
        <v>3.72</v>
      </c>
      <c r="O293">
        <v>4026</v>
      </c>
      <c r="P293">
        <v>9</v>
      </c>
      <c r="Q293" s="23">
        <f>LOG10(Table148910[[#This Row],[IFNa2]])</f>
        <v>0.57054293988189753</v>
      </c>
      <c r="R293">
        <v>9</v>
      </c>
      <c r="S293" s="23">
        <f>LOG10(Table148910[[#This Row],[Viral Copy '#]])</f>
        <v>2.0274769140497044</v>
      </c>
    </row>
    <row r="294" spans="1:19" s="5" customFormat="1" ht="15" customHeight="1" x14ac:dyDescent="0.25">
      <c r="A294">
        <v>4026</v>
      </c>
      <c r="B294" t="s">
        <v>365</v>
      </c>
      <c r="C294">
        <v>7</v>
      </c>
      <c r="D294" t="s">
        <v>471</v>
      </c>
      <c r="E294" t="s">
        <v>74</v>
      </c>
      <c r="F294"/>
      <c r="G294"/>
      <c r="H294"/>
      <c r="I294"/>
      <c r="J294"/>
      <c r="K294"/>
      <c r="L294"/>
      <c r="M294" t="s">
        <v>482</v>
      </c>
      <c r="N294">
        <v>12.1</v>
      </c>
      <c r="O294">
        <v>4026</v>
      </c>
      <c r="P294">
        <v>7</v>
      </c>
      <c r="Q294" s="23">
        <f>LOG10(Table148910[[#This Row],[IFNa2]])</f>
        <v>1.0827853703164501</v>
      </c>
      <c r="R294"/>
      <c r="S294" s="23" t="e">
        <f>LOG10(Table148910[[#This Row],[Viral Copy '#]])</f>
        <v>#NUM!</v>
      </c>
    </row>
    <row r="295" spans="1:19" s="5" customFormat="1" ht="15" customHeight="1" x14ac:dyDescent="0.25">
      <c r="A295">
        <v>4028</v>
      </c>
      <c r="B295" t="s">
        <v>367</v>
      </c>
      <c r="C295">
        <v>0</v>
      </c>
      <c r="D295" t="s">
        <v>471</v>
      </c>
      <c r="E295" t="s">
        <v>74</v>
      </c>
      <c r="F295">
        <v>4028</v>
      </c>
      <c r="G295"/>
      <c r="H295">
        <v>0</v>
      </c>
      <c r="I295">
        <v>0</v>
      </c>
      <c r="J295">
        <v>3054.23779296875</v>
      </c>
      <c r="K295">
        <v>1</v>
      </c>
      <c r="L295" t="s">
        <v>486</v>
      </c>
      <c r="M295" t="s">
        <v>482</v>
      </c>
      <c r="N295">
        <v>20.47</v>
      </c>
      <c r="O295">
        <v>4028</v>
      </c>
      <c r="P295">
        <v>0</v>
      </c>
      <c r="Q295" s="23">
        <f>LOG10(Table148910[[#This Row],[IFNa2]])</f>
        <v>1.3111178426625056</v>
      </c>
      <c r="R295">
        <v>0</v>
      </c>
      <c r="S295" s="23">
        <f>LOG10(Table148910[[#This Row],[Viral Copy '#]])</f>
        <v>3.4849028467851837</v>
      </c>
    </row>
    <row r="296" spans="1:19" s="5" customFormat="1" ht="15" customHeight="1" x14ac:dyDescent="0.25">
      <c r="A296">
        <v>4030</v>
      </c>
      <c r="B296" t="s">
        <v>369</v>
      </c>
      <c r="C296">
        <v>0</v>
      </c>
      <c r="D296" t="s">
        <v>471</v>
      </c>
      <c r="E296" t="s">
        <v>74</v>
      </c>
      <c r="F296">
        <v>4030</v>
      </c>
      <c r="G296"/>
      <c r="H296">
        <v>0</v>
      </c>
      <c r="I296">
        <v>0</v>
      </c>
      <c r="J296">
        <v>10963.61669921875</v>
      </c>
      <c r="K296">
        <v>1</v>
      </c>
      <c r="L296" t="s">
        <v>486</v>
      </c>
      <c r="M296" t="s">
        <v>482</v>
      </c>
      <c r="N296">
        <v>6.69</v>
      </c>
      <c r="O296">
        <v>4030</v>
      </c>
      <c r="P296">
        <v>0</v>
      </c>
      <c r="Q296" s="23">
        <f>LOG10(Table148910[[#This Row],[IFNa2]])</f>
        <v>0.82542611776782315</v>
      </c>
      <c r="R296">
        <v>0</v>
      </c>
      <c r="S296" s="23">
        <f>LOG10(Table148910[[#This Row],[Viral Copy '#]])</f>
        <v>4.0399538436930644</v>
      </c>
    </row>
    <row r="297" spans="1:19" s="5" customFormat="1" ht="15" customHeight="1" x14ac:dyDescent="0.25">
      <c r="A297">
        <v>4032</v>
      </c>
      <c r="B297" t="s">
        <v>371</v>
      </c>
      <c r="C297">
        <v>0</v>
      </c>
      <c r="D297" t="s">
        <v>471</v>
      </c>
      <c r="E297" t="s">
        <v>74</v>
      </c>
      <c r="F297">
        <v>4032</v>
      </c>
      <c r="G297"/>
      <c r="H297">
        <v>0</v>
      </c>
      <c r="I297">
        <v>0</v>
      </c>
      <c r="J297">
        <v>42.856828689575195</v>
      </c>
      <c r="K297">
        <v>1</v>
      </c>
      <c r="L297" t="s">
        <v>486</v>
      </c>
      <c r="M297" t="s">
        <v>482</v>
      </c>
      <c r="N297">
        <v>3.72</v>
      </c>
      <c r="O297">
        <v>4032</v>
      </c>
      <c r="P297">
        <v>0</v>
      </c>
      <c r="Q297" s="23">
        <f>LOG10(Table148910[[#This Row],[IFNa2]])</f>
        <v>0.57054293988189753</v>
      </c>
      <c r="R297">
        <v>0</v>
      </c>
      <c r="S297" s="23">
        <f>LOG10(Table148910[[#This Row],[Viral Copy '#]])</f>
        <v>1.6320200310647792</v>
      </c>
    </row>
    <row r="298" spans="1:19" s="5" customFormat="1" ht="15" customHeight="1" x14ac:dyDescent="0.25">
      <c r="A298">
        <v>4039</v>
      </c>
      <c r="B298" t="s">
        <v>378</v>
      </c>
      <c r="C298">
        <v>0</v>
      </c>
      <c r="D298" t="s">
        <v>471</v>
      </c>
      <c r="E298" t="s">
        <v>74</v>
      </c>
      <c r="F298">
        <v>4039</v>
      </c>
      <c r="G298"/>
      <c r="H298">
        <v>0</v>
      </c>
      <c r="I298">
        <v>0</v>
      </c>
      <c r="J298">
        <v>153.43116760253906</v>
      </c>
      <c r="K298">
        <v>1</v>
      </c>
      <c r="L298" t="s">
        <v>486</v>
      </c>
      <c r="M298" t="s">
        <v>482</v>
      </c>
      <c r="N298">
        <v>42</v>
      </c>
      <c r="O298">
        <v>4039</v>
      </c>
      <c r="P298">
        <v>0</v>
      </c>
      <c r="Q298" s="23">
        <f>LOG10(Table148910[[#This Row],[IFNa2]])</f>
        <v>1.6232492903979006</v>
      </c>
      <c r="R298">
        <v>0</v>
      </c>
      <c r="S298" s="23">
        <f>LOG10(Table148910[[#This Row],[Viral Copy '#]])</f>
        <v>2.185913590009823</v>
      </c>
    </row>
    <row r="299" spans="1:19" s="5" customFormat="1" ht="15" customHeight="1" x14ac:dyDescent="0.25">
      <c r="A299">
        <v>4043</v>
      </c>
      <c r="B299" t="s">
        <v>382</v>
      </c>
      <c r="C299">
        <v>0</v>
      </c>
      <c r="D299" t="s">
        <v>471</v>
      </c>
      <c r="E299" t="s">
        <v>74</v>
      </c>
      <c r="F299">
        <v>4043</v>
      </c>
      <c r="G299"/>
      <c r="H299">
        <v>0</v>
      </c>
      <c r="I299">
        <v>0</v>
      </c>
      <c r="J299">
        <v>147351.6953125</v>
      </c>
      <c r="K299">
        <v>1</v>
      </c>
      <c r="L299" t="s">
        <v>486</v>
      </c>
      <c r="M299" t="s">
        <v>482</v>
      </c>
      <c r="N299">
        <v>3.72</v>
      </c>
      <c r="O299">
        <v>4043</v>
      </c>
      <c r="P299">
        <v>0</v>
      </c>
      <c r="Q299" s="23">
        <f>LOG10(Table148910[[#This Row],[IFNa2]])</f>
        <v>0.57054293988189753</v>
      </c>
      <c r="R299">
        <v>0</v>
      </c>
      <c r="S299" s="23">
        <f>LOG10(Table148910[[#This Row],[Viral Copy '#]])</f>
        <v>5.1683551368647933</v>
      </c>
    </row>
    <row r="300" spans="1:19" s="5" customFormat="1" ht="15" customHeight="1" x14ac:dyDescent="0.25">
      <c r="A300">
        <v>4043</v>
      </c>
      <c r="B300" t="s">
        <v>382</v>
      </c>
      <c r="C300">
        <v>4</v>
      </c>
      <c r="D300" t="s">
        <v>471</v>
      </c>
      <c r="E300" t="s">
        <v>74</v>
      </c>
      <c r="F300"/>
      <c r="G300"/>
      <c r="H300"/>
      <c r="I300"/>
      <c r="J300">
        <v>0</v>
      </c>
      <c r="K300"/>
      <c r="L300"/>
      <c r="M300" t="s">
        <v>482</v>
      </c>
      <c r="N300">
        <v>3.72</v>
      </c>
      <c r="O300">
        <v>4043</v>
      </c>
      <c r="P300">
        <v>4</v>
      </c>
      <c r="Q300" s="23">
        <f>LOG10(Table148910[[#This Row],[IFNa2]])</f>
        <v>0.57054293988189753</v>
      </c>
      <c r="R300"/>
      <c r="S300" s="23">
        <v>0</v>
      </c>
    </row>
    <row r="301" spans="1:19" s="5" customFormat="1" ht="15" customHeight="1" x14ac:dyDescent="0.25">
      <c r="A301">
        <v>4043</v>
      </c>
      <c r="B301" t="s">
        <v>382</v>
      </c>
      <c r="C301">
        <v>7</v>
      </c>
      <c r="D301" t="s">
        <v>471</v>
      </c>
      <c r="E301" t="s">
        <v>74</v>
      </c>
      <c r="F301"/>
      <c r="G301"/>
      <c r="H301"/>
      <c r="I301"/>
      <c r="J301">
        <v>0</v>
      </c>
      <c r="K301"/>
      <c r="L301"/>
      <c r="M301" t="s">
        <v>482</v>
      </c>
      <c r="N301">
        <v>3.72</v>
      </c>
      <c r="O301">
        <v>4043</v>
      </c>
      <c r="P301">
        <v>7</v>
      </c>
      <c r="Q301" s="23">
        <f>LOG10(Table148910[[#This Row],[IFNa2]])</f>
        <v>0.57054293988189753</v>
      </c>
      <c r="R301"/>
      <c r="S301" s="23">
        <v>0</v>
      </c>
    </row>
    <row r="302" spans="1:19" s="5" customFormat="1" ht="15" customHeight="1" x14ac:dyDescent="0.25">
      <c r="A302">
        <v>4043</v>
      </c>
      <c r="B302" t="s">
        <v>382</v>
      </c>
      <c r="C302">
        <v>11</v>
      </c>
      <c r="D302" t="s">
        <v>471</v>
      </c>
      <c r="E302" t="s">
        <v>74</v>
      </c>
      <c r="F302"/>
      <c r="G302"/>
      <c r="H302"/>
      <c r="I302"/>
      <c r="J302">
        <v>0</v>
      </c>
      <c r="K302"/>
      <c r="L302"/>
      <c r="M302" t="s">
        <v>482</v>
      </c>
      <c r="N302">
        <v>3.72</v>
      </c>
      <c r="O302">
        <v>4043</v>
      </c>
      <c r="P302">
        <v>11</v>
      </c>
      <c r="Q302" s="23">
        <f>LOG10(Table148910[[#This Row],[IFNa2]])</f>
        <v>0.57054293988189753</v>
      </c>
      <c r="R302"/>
      <c r="S302" s="23">
        <v>0</v>
      </c>
    </row>
    <row r="303" spans="1:19" s="5" customFormat="1" ht="15" customHeight="1" x14ac:dyDescent="0.25">
      <c r="A303">
        <v>4043</v>
      </c>
      <c r="B303" t="s">
        <v>382</v>
      </c>
      <c r="C303">
        <v>33</v>
      </c>
      <c r="D303" t="s">
        <v>471</v>
      </c>
      <c r="E303" t="s">
        <v>74</v>
      </c>
      <c r="F303"/>
      <c r="G303"/>
      <c r="H303"/>
      <c r="I303"/>
      <c r="J303">
        <v>0</v>
      </c>
      <c r="K303"/>
      <c r="L303"/>
      <c r="M303" t="s">
        <v>482</v>
      </c>
      <c r="N303">
        <v>3.72</v>
      </c>
      <c r="O303">
        <v>4043</v>
      </c>
      <c r="P303">
        <v>33</v>
      </c>
      <c r="Q303" s="23">
        <f>LOG10(Table148910[[#This Row],[IFNa2]])</f>
        <v>0.57054293988189753</v>
      </c>
      <c r="R303"/>
      <c r="S303" s="23">
        <v>0</v>
      </c>
    </row>
    <row r="304" spans="1:19" s="5" customFormat="1" ht="15" customHeight="1" x14ac:dyDescent="0.25">
      <c r="A304">
        <v>4050</v>
      </c>
      <c r="B304" t="s">
        <v>389</v>
      </c>
      <c r="C304">
        <v>0</v>
      </c>
      <c r="D304" t="s">
        <v>471</v>
      </c>
      <c r="E304" t="s">
        <v>74</v>
      </c>
      <c r="F304">
        <v>4050</v>
      </c>
      <c r="G304"/>
      <c r="H304">
        <v>0</v>
      </c>
      <c r="I304">
        <v>0</v>
      </c>
      <c r="J304">
        <v>1070518.59375</v>
      </c>
      <c r="K304">
        <v>1</v>
      </c>
      <c r="L304" t="s">
        <v>485</v>
      </c>
      <c r="M304" t="s">
        <v>482</v>
      </c>
      <c r="N304">
        <v>44.36</v>
      </c>
      <c r="O304">
        <v>4050</v>
      </c>
      <c r="P304">
        <v>0</v>
      </c>
      <c r="Q304" s="23">
        <f>LOG10(Table148910[[#This Row],[IFNa2]])</f>
        <v>1.6469915374771225</v>
      </c>
      <c r="R304">
        <v>0</v>
      </c>
      <c r="S304" s="23">
        <f>LOG10(Table148910[[#This Row],[Viral Copy '#]])</f>
        <v>6.0295942149213433</v>
      </c>
    </row>
    <row r="305" spans="1:19" s="5" customFormat="1" ht="15" customHeight="1" x14ac:dyDescent="0.25">
      <c r="A305">
        <v>4051</v>
      </c>
      <c r="B305" t="s">
        <v>390</v>
      </c>
      <c r="C305">
        <v>0</v>
      </c>
      <c r="D305" t="s">
        <v>471</v>
      </c>
      <c r="E305" t="s">
        <v>74</v>
      </c>
      <c r="F305">
        <v>4051</v>
      </c>
      <c r="G305"/>
      <c r="H305">
        <v>0</v>
      </c>
      <c r="I305">
        <v>0</v>
      </c>
      <c r="J305">
        <v>431.63493347167969</v>
      </c>
      <c r="K305">
        <v>1</v>
      </c>
      <c r="L305" t="s">
        <v>485</v>
      </c>
      <c r="M305" t="s">
        <v>482</v>
      </c>
      <c r="N305">
        <v>3.72</v>
      </c>
      <c r="O305">
        <v>4051</v>
      </c>
      <c r="P305">
        <v>0</v>
      </c>
      <c r="Q305" s="23">
        <f>LOG10(Table148910[[#This Row],[IFNa2]])</f>
        <v>0.57054293988189753</v>
      </c>
      <c r="R305">
        <v>0</v>
      </c>
      <c r="S305" s="23">
        <f>LOG10(Table148910[[#This Row],[Viral Copy '#]])</f>
        <v>2.6351165861499704</v>
      </c>
    </row>
    <row r="306" spans="1:19" s="5" customFormat="1" ht="15" customHeight="1" x14ac:dyDescent="0.25">
      <c r="A306">
        <v>4056</v>
      </c>
      <c r="B306" t="s">
        <v>395</v>
      </c>
      <c r="C306">
        <v>0</v>
      </c>
      <c r="D306" t="s">
        <v>471</v>
      </c>
      <c r="E306" t="s">
        <v>74</v>
      </c>
      <c r="F306">
        <v>4056</v>
      </c>
      <c r="G306"/>
      <c r="H306">
        <v>0</v>
      </c>
      <c r="I306">
        <v>0</v>
      </c>
      <c r="J306">
        <v>251097.6171875</v>
      </c>
      <c r="K306">
        <v>1</v>
      </c>
      <c r="L306" t="s">
        <v>485</v>
      </c>
      <c r="M306" t="s">
        <v>482</v>
      </c>
      <c r="N306">
        <v>3.72</v>
      </c>
      <c r="O306">
        <v>4056</v>
      </c>
      <c r="P306">
        <v>0</v>
      </c>
      <c r="Q306" s="23">
        <f>LOG10(Table148910[[#This Row],[IFNa2]])</f>
        <v>0.57054293988189753</v>
      </c>
      <c r="R306">
        <v>0</v>
      </c>
      <c r="S306" s="23">
        <f>LOG10(Table148910[[#This Row],[Viral Copy '#]])</f>
        <v>5.3998425914575252</v>
      </c>
    </row>
    <row r="307" spans="1:19" s="5" customFormat="1" ht="15" customHeight="1" x14ac:dyDescent="0.25">
      <c r="A307">
        <v>4058</v>
      </c>
      <c r="B307" t="s">
        <v>397</v>
      </c>
      <c r="C307">
        <v>0</v>
      </c>
      <c r="D307" t="s">
        <v>471</v>
      </c>
      <c r="E307" t="s">
        <v>74</v>
      </c>
      <c r="F307">
        <v>4058</v>
      </c>
      <c r="G307"/>
      <c r="H307">
        <v>0</v>
      </c>
      <c r="I307" t="s">
        <v>492</v>
      </c>
      <c r="J307">
        <v>4341.1173095703125</v>
      </c>
      <c r="K307">
        <v>8</v>
      </c>
      <c r="L307" t="s">
        <v>493</v>
      </c>
      <c r="M307" t="s">
        <v>482</v>
      </c>
      <c r="N307">
        <v>5.32</v>
      </c>
      <c r="O307">
        <v>4058</v>
      </c>
      <c r="P307">
        <v>0</v>
      </c>
      <c r="Q307" s="23">
        <f>LOG10(Table148910[[#This Row],[IFNa2]])</f>
        <v>0.72591163229504818</v>
      </c>
      <c r="R307">
        <v>0</v>
      </c>
      <c r="S307" s="23">
        <f>LOG10(Table148910[[#This Row],[Viral Copy '#]])</f>
        <v>3.6376015218927633</v>
      </c>
    </row>
    <row r="308" spans="1:19" s="5" customFormat="1" ht="15" customHeight="1" x14ac:dyDescent="0.25">
      <c r="A308">
        <v>4058</v>
      </c>
      <c r="B308" t="s">
        <v>397</v>
      </c>
      <c r="C308">
        <v>3</v>
      </c>
      <c r="D308" t="s">
        <v>471</v>
      </c>
      <c r="E308" t="s">
        <v>74</v>
      </c>
      <c r="F308">
        <v>4058</v>
      </c>
      <c r="G308"/>
      <c r="H308">
        <v>3</v>
      </c>
      <c r="I308" t="s">
        <v>492</v>
      </c>
      <c r="J308">
        <v>125.52208709716797</v>
      </c>
      <c r="K308">
        <v>8</v>
      </c>
      <c r="L308" t="s">
        <v>493</v>
      </c>
      <c r="M308" t="s">
        <v>482</v>
      </c>
      <c r="N308">
        <v>3.72</v>
      </c>
      <c r="O308">
        <v>4058</v>
      </c>
      <c r="P308">
        <v>3</v>
      </c>
      <c r="Q308" s="23">
        <f>LOG10(Table148910[[#This Row],[IFNa2]])</f>
        <v>0.57054293988189753</v>
      </c>
      <c r="R308">
        <v>3</v>
      </c>
      <c r="S308" s="23">
        <f>LOG10(Table148910[[#This Row],[Viral Copy '#]])</f>
        <v>2.098720151796595</v>
      </c>
    </row>
    <row r="309" spans="1:19" s="5" customFormat="1" ht="15" customHeight="1" x14ac:dyDescent="0.25">
      <c r="A309">
        <v>4058</v>
      </c>
      <c r="B309" t="s">
        <v>397</v>
      </c>
      <c r="C309">
        <v>7</v>
      </c>
      <c r="D309" t="s">
        <v>471</v>
      </c>
      <c r="E309" t="s">
        <v>74</v>
      </c>
      <c r="F309">
        <v>4058</v>
      </c>
      <c r="G309"/>
      <c r="H309">
        <v>7</v>
      </c>
      <c r="I309" t="s">
        <v>492</v>
      </c>
      <c r="J309">
        <v>210.29212188720703</v>
      </c>
      <c r="K309">
        <v>8</v>
      </c>
      <c r="L309" t="s">
        <v>494</v>
      </c>
      <c r="M309" t="s">
        <v>482</v>
      </c>
      <c r="N309">
        <v>3.72</v>
      </c>
      <c r="O309">
        <v>4058</v>
      </c>
      <c r="P309">
        <v>7</v>
      </c>
      <c r="Q309" s="23">
        <f>LOG10(Table148910[[#This Row],[IFNa2]])</f>
        <v>0.57054293988189753</v>
      </c>
      <c r="R309">
        <v>7</v>
      </c>
      <c r="S309" s="23">
        <f>LOG10(Table148910[[#This Row],[Viral Copy '#]])</f>
        <v>2.3228230031428079</v>
      </c>
    </row>
    <row r="310" spans="1:19" s="5" customFormat="1" ht="15" customHeight="1" x14ac:dyDescent="0.25">
      <c r="A310">
        <v>4058</v>
      </c>
      <c r="B310" t="s">
        <v>397</v>
      </c>
      <c r="C310">
        <v>11</v>
      </c>
      <c r="D310" t="s">
        <v>471</v>
      </c>
      <c r="E310" t="s">
        <v>74</v>
      </c>
      <c r="F310">
        <v>4058</v>
      </c>
      <c r="G310"/>
      <c r="H310">
        <v>7</v>
      </c>
      <c r="I310" t="s">
        <v>492</v>
      </c>
      <c r="J310">
        <v>91.516029357910156</v>
      </c>
      <c r="K310">
        <v>8</v>
      </c>
      <c r="L310" t="s">
        <v>493</v>
      </c>
      <c r="M310" t="s">
        <v>482</v>
      </c>
      <c r="N310">
        <v>3.72</v>
      </c>
      <c r="O310">
        <v>4058</v>
      </c>
      <c r="P310">
        <v>11</v>
      </c>
      <c r="Q310" s="23">
        <f>LOG10(Table148910[[#This Row],[IFNa2]])</f>
        <v>0.57054293988189753</v>
      </c>
      <c r="R310">
        <v>7</v>
      </c>
      <c r="S310" s="23">
        <f>LOG10(Table148910[[#This Row],[Viral Copy '#]])</f>
        <v>1.9614971689515943</v>
      </c>
    </row>
    <row r="311" spans="1:19" s="5" customFormat="1" ht="15" customHeight="1" x14ac:dyDescent="0.25">
      <c r="A311">
        <v>4058</v>
      </c>
      <c r="B311" t="s">
        <v>397</v>
      </c>
      <c r="C311">
        <v>31</v>
      </c>
      <c r="D311" t="s">
        <v>471</v>
      </c>
      <c r="E311" t="s">
        <v>74</v>
      </c>
      <c r="F311"/>
      <c r="G311"/>
      <c r="H311"/>
      <c r="I311"/>
      <c r="J311"/>
      <c r="K311"/>
      <c r="L311"/>
      <c r="M311" t="s">
        <v>482</v>
      </c>
      <c r="N311">
        <v>3.72</v>
      </c>
      <c r="O311">
        <v>4058</v>
      </c>
      <c r="P311">
        <v>31</v>
      </c>
      <c r="Q311" s="23">
        <f>LOG10(Table148910[[#This Row],[IFNa2]])</f>
        <v>0.57054293988189753</v>
      </c>
      <c r="R311"/>
      <c r="S311" s="23" t="e">
        <f>LOG10(Table148910[[#This Row],[Viral Copy '#]])</f>
        <v>#NUM!</v>
      </c>
    </row>
    <row r="312" spans="1:19" s="5" customFormat="1" ht="15" customHeight="1" x14ac:dyDescent="0.25">
      <c r="A312">
        <v>4060</v>
      </c>
      <c r="B312" t="s">
        <v>399</v>
      </c>
      <c r="C312">
        <v>0</v>
      </c>
      <c r="D312" t="s">
        <v>471</v>
      </c>
      <c r="E312" t="s">
        <v>74</v>
      </c>
      <c r="F312">
        <v>4060</v>
      </c>
      <c r="G312"/>
      <c r="H312">
        <v>0</v>
      </c>
      <c r="I312">
        <v>0</v>
      </c>
      <c r="J312">
        <v>142682.140625</v>
      </c>
      <c r="K312">
        <v>1</v>
      </c>
      <c r="L312" t="s">
        <v>485</v>
      </c>
      <c r="M312" t="s">
        <v>482</v>
      </c>
      <c r="N312">
        <v>3.72</v>
      </c>
      <c r="O312">
        <v>4060</v>
      </c>
      <c r="P312">
        <v>0</v>
      </c>
      <c r="Q312" s="23">
        <f>LOG10(Table148910[[#This Row],[IFNa2]])</f>
        <v>0.57054293988189753</v>
      </c>
      <c r="R312">
        <v>0</v>
      </c>
      <c r="S312" s="23">
        <f>LOG10(Table148910[[#This Row],[Viral Copy '#]])</f>
        <v>5.1543696163282977</v>
      </c>
    </row>
    <row r="313" spans="1:19" s="5" customFormat="1" ht="15" customHeight="1" x14ac:dyDescent="0.25">
      <c r="A313">
        <v>4060</v>
      </c>
      <c r="B313" t="s">
        <v>399</v>
      </c>
      <c r="C313">
        <v>8</v>
      </c>
      <c r="D313" t="s">
        <v>471</v>
      </c>
      <c r="E313" t="s">
        <v>74</v>
      </c>
      <c r="F313"/>
      <c r="G313"/>
      <c r="H313"/>
      <c r="I313"/>
      <c r="J313">
        <v>0</v>
      </c>
      <c r="K313"/>
      <c r="L313"/>
      <c r="M313" t="s">
        <v>482</v>
      </c>
      <c r="N313">
        <v>12.1</v>
      </c>
      <c r="O313">
        <v>4060</v>
      </c>
      <c r="P313">
        <v>8</v>
      </c>
      <c r="Q313" s="23">
        <f>LOG10(Table148910[[#This Row],[IFNa2]])</f>
        <v>1.0827853703164501</v>
      </c>
      <c r="R313"/>
      <c r="S313" s="23">
        <v>0</v>
      </c>
    </row>
    <row r="314" spans="1:19" s="5" customFormat="1" ht="15" customHeight="1" x14ac:dyDescent="0.25">
      <c r="A314">
        <v>4060</v>
      </c>
      <c r="B314" t="s">
        <v>399</v>
      </c>
      <c r="C314">
        <v>10</v>
      </c>
      <c r="D314" t="s">
        <v>471</v>
      </c>
      <c r="E314" t="s">
        <v>74</v>
      </c>
      <c r="F314"/>
      <c r="G314"/>
      <c r="H314"/>
      <c r="I314"/>
      <c r="J314">
        <v>0</v>
      </c>
      <c r="K314"/>
      <c r="L314"/>
      <c r="M314" t="s">
        <v>482</v>
      </c>
      <c r="N314">
        <v>3.72</v>
      </c>
      <c r="O314">
        <v>4060</v>
      </c>
      <c r="P314">
        <v>10</v>
      </c>
      <c r="Q314" s="23">
        <f>LOG10(Table148910[[#This Row],[IFNa2]])</f>
        <v>0.57054293988189753</v>
      </c>
      <c r="R314"/>
      <c r="S314" s="23">
        <v>0</v>
      </c>
    </row>
    <row r="315" spans="1:19" s="5" customFormat="1" ht="15" customHeight="1" x14ac:dyDescent="0.25">
      <c r="A315">
        <v>4060</v>
      </c>
      <c r="B315" t="s">
        <v>399</v>
      </c>
      <c r="C315">
        <v>29</v>
      </c>
      <c r="D315" t="s">
        <v>471</v>
      </c>
      <c r="E315" t="s">
        <v>74</v>
      </c>
      <c r="F315"/>
      <c r="G315"/>
      <c r="H315"/>
      <c r="I315"/>
      <c r="J315">
        <v>0</v>
      </c>
      <c r="K315"/>
      <c r="L315"/>
      <c r="M315" t="s">
        <v>482</v>
      </c>
      <c r="N315">
        <v>3.72</v>
      </c>
      <c r="O315">
        <v>4060</v>
      </c>
      <c r="P315">
        <v>29</v>
      </c>
      <c r="Q315" s="23">
        <f>LOG10(Table148910[[#This Row],[IFNa2]])</f>
        <v>0.57054293988189753</v>
      </c>
      <c r="R315"/>
      <c r="S315" s="23">
        <v>0</v>
      </c>
    </row>
    <row r="316" spans="1:19" s="5" customFormat="1" ht="15" customHeight="1" x14ac:dyDescent="0.25">
      <c r="A316">
        <v>5001</v>
      </c>
      <c r="B316" t="s">
        <v>405</v>
      </c>
      <c r="C316">
        <v>0</v>
      </c>
      <c r="D316" t="s">
        <v>472</v>
      </c>
      <c r="E316" t="s">
        <v>74</v>
      </c>
      <c r="F316">
        <v>5001</v>
      </c>
      <c r="G316"/>
      <c r="H316">
        <v>0</v>
      </c>
      <c r="I316">
        <v>0</v>
      </c>
      <c r="J316">
        <v>1484.4071044921875</v>
      </c>
      <c r="K316">
        <v>8</v>
      </c>
      <c r="L316" t="s">
        <v>481</v>
      </c>
      <c r="M316" t="s">
        <v>482</v>
      </c>
      <c r="N316">
        <v>11.92</v>
      </c>
      <c r="O316">
        <v>5001</v>
      </c>
      <c r="P316">
        <v>0</v>
      </c>
      <c r="Q316" s="23">
        <f>LOG10(Table148910[[#This Row],[IFNa2]])</f>
        <v>1.0762762554042176</v>
      </c>
      <c r="R316">
        <v>0</v>
      </c>
      <c r="S316" s="23">
        <f>LOG10(Table148910[[#This Row],[Viral Copy '#]])</f>
        <v>3.1715530242501555</v>
      </c>
    </row>
    <row r="317" spans="1:19" s="5" customFormat="1" ht="15" customHeight="1" x14ac:dyDescent="0.25">
      <c r="A317">
        <v>5001</v>
      </c>
      <c r="B317" t="s">
        <v>405</v>
      </c>
      <c r="C317">
        <v>3</v>
      </c>
      <c r="D317" t="s">
        <v>472</v>
      </c>
      <c r="E317" t="s">
        <v>74</v>
      </c>
      <c r="F317">
        <v>5001</v>
      </c>
      <c r="G317"/>
      <c r="H317">
        <v>3</v>
      </c>
      <c r="I317">
        <v>3</v>
      </c>
      <c r="J317">
        <v>96.893753051757813</v>
      </c>
      <c r="K317">
        <v>8</v>
      </c>
      <c r="L317" t="s">
        <v>481</v>
      </c>
      <c r="M317" t="s">
        <v>482</v>
      </c>
      <c r="N317">
        <v>3.86</v>
      </c>
      <c r="O317">
        <v>5001</v>
      </c>
      <c r="P317">
        <v>3</v>
      </c>
      <c r="Q317" s="23">
        <f>LOG10(Table148910[[#This Row],[IFNa2]])</f>
        <v>0.58658730467175491</v>
      </c>
      <c r="R317">
        <v>3</v>
      </c>
      <c r="S317" s="23">
        <f>LOG10(Table148910[[#This Row],[Viral Copy '#]])</f>
        <v>1.9862957780558697</v>
      </c>
    </row>
    <row r="318" spans="1:19" s="5" customFormat="1" ht="13.5" customHeight="1" x14ac:dyDescent="0.25">
      <c r="A318">
        <v>5001</v>
      </c>
      <c r="B318" t="s">
        <v>405</v>
      </c>
      <c r="C318">
        <v>7</v>
      </c>
      <c r="D318" t="s">
        <v>472</v>
      </c>
      <c r="E318" t="s">
        <v>74</v>
      </c>
      <c r="F318">
        <v>5001</v>
      </c>
      <c r="G318"/>
      <c r="H318">
        <v>7</v>
      </c>
      <c r="I318">
        <v>7</v>
      </c>
      <c r="J318" t="s">
        <v>495</v>
      </c>
      <c r="K318">
        <v>8</v>
      </c>
      <c r="L318" t="s">
        <v>481</v>
      </c>
      <c r="M318" t="s">
        <v>482</v>
      </c>
      <c r="N318">
        <v>4.5599999999999996</v>
      </c>
      <c r="O318">
        <v>5001</v>
      </c>
      <c r="P318">
        <v>7</v>
      </c>
      <c r="Q318" s="23">
        <f>LOG10(Table148910[[#This Row],[IFNa2]])</f>
        <v>0.658964842664435</v>
      </c>
      <c r="R318">
        <v>7</v>
      </c>
      <c r="S318" s="23" t="e">
        <f>LOG10(Table148910[[#This Row],[Viral Copy '#]])</f>
        <v>#VALUE!</v>
      </c>
    </row>
    <row r="319" spans="1:19" s="5" customFormat="1" ht="13.5" customHeight="1" x14ac:dyDescent="0.25">
      <c r="A319">
        <v>5001</v>
      </c>
      <c r="B319" t="s">
        <v>405</v>
      </c>
      <c r="C319">
        <v>10</v>
      </c>
      <c r="D319" t="s">
        <v>472</v>
      </c>
      <c r="E319" t="s">
        <v>74</v>
      </c>
      <c r="F319"/>
      <c r="G319"/>
      <c r="H319"/>
      <c r="I319"/>
      <c r="J319"/>
      <c r="K319"/>
      <c r="L319"/>
      <c r="M319" t="s">
        <v>482</v>
      </c>
      <c r="N319">
        <v>2.97</v>
      </c>
      <c r="O319">
        <v>5001</v>
      </c>
      <c r="P319">
        <v>10</v>
      </c>
      <c r="Q319" s="23">
        <f>LOG10(Table148910[[#This Row],[IFNa2]])</f>
        <v>0.47275644931721239</v>
      </c>
      <c r="R319"/>
      <c r="S319" s="23" t="e">
        <f>LOG10(Table148910[[#This Row],[Viral Copy '#]])</f>
        <v>#NUM!</v>
      </c>
    </row>
    <row r="320" spans="1:19" s="5" customFormat="1" ht="13.5" customHeight="1" x14ac:dyDescent="0.25">
      <c r="A320">
        <v>5001</v>
      </c>
      <c r="B320" t="s">
        <v>405</v>
      </c>
      <c r="C320">
        <v>25</v>
      </c>
      <c r="D320" t="s">
        <v>472</v>
      </c>
      <c r="E320" t="s">
        <v>74</v>
      </c>
      <c r="F320"/>
      <c r="G320"/>
      <c r="H320"/>
      <c r="I320"/>
      <c r="J320"/>
      <c r="K320"/>
      <c r="L320"/>
      <c r="M320" t="s">
        <v>482</v>
      </c>
      <c r="N320">
        <v>4.68</v>
      </c>
      <c r="O320">
        <v>5001</v>
      </c>
      <c r="P320">
        <v>25</v>
      </c>
      <c r="Q320" s="23">
        <f>LOG10(Table148910[[#This Row],[IFNa2]])</f>
        <v>0.67024585307412399</v>
      </c>
      <c r="R320"/>
      <c r="S320" s="23" t="e">
        <f>LOG10(Table148910[[#This Row],[Viral Copy '#]])</f>
        <v>#NUM!</v>
      </c>
    </row>
    <row r="321" spans="1:19" s="5" customFormat="1" x14ac:dyDescent="0.25">
      <c r="A321">
        <v>5003</v>
      </c>
      <c r="B321" t="s">
        <v>444</v>
      </c>
      <c r="C321">
        <v>0</v>
      </c>
      <c r="D321" t="s">
        <v>472</v>
      </c>
      <c r="E321" t="s">
        <v>74</v>
      </c>
      <c r="F321">
        <v>5003</v>
      </c>
      <c r="G321"/>
      <c r="H321">
        <v>0</v>
      </c>
      <c r="I321">
        <v>0</v>
      </c>
      <c r="J321">
        <v>6420.2353515625</v>
      </c>
      <c r="K321">
        <v>1</v>
      </c>
      <c r="L321" t="s">
        <v>481</v>
      </c>
      <c r="M321" t="s">
        <v>482</v>
      </c>
      <c r="N321">
        <v>46.79</v>
      </c>
      <c r="O321">
        <v>5003</v>
      </c>
      <c r="P321">
        <v>0</v>
      </c>
      <c r="Q321" s="23">
        <f>LOG10(Table148910[[#This Row],[IFNa2]])</f>
        <v>1.6701530451921802</v>
      </c>
      <c r="R321">
        <v>0</v>
      </c>
      <c r="S321" s="23">
        <f>LOG10(Table148910[[#This Row],[Viral Copy '#]])</f>
        <v>3.8075509486313841</v>
      </c>
    </row>
    <row r="322" spans="1:19" s="5" customFormat="1" x14ac:dyDescent="0.25">
      <c r="A322">
        <v>5004</v>
      </c>
      <c r="B322" t="s">
        <v>407</v>
      </c>
      <c r="C322">
        <v>0</v>
      </c>
      <c r="D322" t="s">
        <v>472</v>
      </c>
      <c r="E322" t="s">
        <v>74</v>
      </c>
      <c r="F322">
        <v>5004</v>
      </c>
      <c r="G322"/>
      <c r="H322">
        <v>0</v>
      </c>
      <c r="I322">
        <v>0</v>
      </c>
      <c r="J322">
        <v>20.429039001464844</v>
      </c>
      <c r="K322">
        <v>1</v>
      </c>
      <c r="L322" t="s">
        <v>481</v>
      </c>
      <c r="M322" t="s">
        <v>482</v>
      </c>
      <c r="N322">
        <v>16.13</v>
      </c>
      <c r="O322">
        <v>5004</v>
      </c>
      <c r="P322">
        <v>0</v>
      </c>
      <c r="Q322" s="23">
        <f>LOG10(Table148910[[#This Row],[IFNa2]])</f>
        <v>1.2076343673889616</v>
      </c>
      <c r="R322">
        <v>0</v>
      </c>
      <c r="S322" s="23">
        <f>LOG10(Table148910[[#This Row],[Viral Copy '#]])</f>
        <v>1.3102479375488856</v>
      </c>
    </row>
    <row r="323" spans="1:19" s="5" customFormat="1" x14ac:dyDescent="0.25">
      <c r="A323">
        <v>5005</v>
      </c>
      <c r="B323" t="s">
        <v>445</v>
      </c>
      <c r="C323">
        <v>0</v>
      </c>
      <c r="D323" t="s">
        <v>472</v>
      </c>
      <c r="E323" t="s">
        <v>74</v>
      </c>
      <c r="F323">
        <v>5005</v>
      </c>
      <c r="G323"/>
      <c r="H323">
        <v>0</v>
      </c>
      <c r="I323">
        <v>0</v>
      </c>
      <c r="J323">
        <v>1668.77783203125</v>
      </c>
      <c r="K323">
        <v>1</v>
      </c>
      <c r="L323" t="s">
        <v>481</v>
      </c>
      <c r="M323" t="s">
        <v>482</v>
      </c>
      <c r="N323">
        <v>457.12</v>
      </c>
      <c r="O323">
        <v>5005</v>
      </c>
      <c r="P323">
        <v>0</v>
      </c>
      <c r="Q323" s="23">
        <f>LOG10(Table148910[[#This Row],[IFNa2]])</f>
        <v>2.6600302230386679</v>
      </c>
      <c r="R323">
        <v>0</v>
      </c>
      <c r="S323" s="23">
        <f>LOG10(Table148910[[#This Row],[Viral Copy '#]])</f>
        <v>3.2223985219726474</v>
      </c>
    </row>
    <row r="324" spans="1:19" s="5" customFormat="1" x14ac:dyDescent="0.25">
      <c r="A324">
        <v>5005</v>
      </c>
      <c r="B324" t="s">
        <v>445</v>
      </c>
      <c r="C324">
        <v>7</v>
      </c>
      <c r="D324" t="s">
        <v>472</v>
      </c>
      <c r="E324" t="s">
        <v>74</v>
      </c>
      <c r="F324"/>
      <c r="G324"/>
      <c r="H324"/>
      <c r="I324"/>
      <c r="J324"/>
      <c r="K324"/>
      <c r="L324"/>
      <c r="M324" t="s">
        <v>482</v>
      </c>
      <c r="N324">
        <v>13.67</v>
      </c>
      <c r="O324">
        <v>5005</v>
      </c>
      <c r="P324">
        <v>7</v>
      </c>
      <c r="Q324" s="23">
        <f>LOG10(Table148910[[#This Row],[IFNa2]])</f>
        <v>1.1357685145678222</v>
      </c>
      <c r="R324"/>
      <c r="S324" s="23" t="e">
        <f>LOG10(Table148910[[#This Row],[Viral Copy '#]])</f>
        <v>#NUM!</v>
      </c>
    </row>
    <row r="325" spans="1:19" s="5" customFormat="1" x14ac:dyDescent="0.25">
      <c r="A325">
        <v>5005</v>
      </c>
      <c r="B325" t="s">
        <v>445</v>
      </c>
      <c r="C325">
        <v>11</v>
      </c>
      <c r="D325" t="s">
        <v>472</v>
      </c>
      <c r="E325" t="s">
        <v>74</v>
      </c>
      <c r="F325"/>
      <c r="G325"/>
      <c r="H325"/>
      <c r="I325"/>
      <c r="J325"/>
      <c r="K325"/>
      <c r="L325"/>
      <c r="M325" t="s">
        <v>482</v>
      </c>
      <c r="N325">
        <v>10.84</v>
      </c>
      <c r="O325">
        <v>5005</v>
      </c>
      <c r="P325">
        <v>11</v>
      </c>
      <c r="Q325" s="23">
        <f>LOG10(Table148910[[#This Row],[IFNa2]])</f>
        <v>1.0350292822023681</v>
      </c>
      <c r="R325"/>
      <c r="S325" s="23" t="e">
        <f>LOG10(Table148910[[#This Row],[Viral Copy '#]])</f>
        <v>#NUM!</v>
      </c>
    </row>
    <row r="326" spans="1:19" s="5" customFormat="1" x14ac:dyDescent="0.25">
      <c r="A326">
        <v>5008</v>
      </c>
      <c r="B326" t="s">
        <v>447</v>
      </c>
      <c r="C326">
        <v>0</v>
      </c>
      <c r="D326" t="s">
        <v>472</v>
      </c>
      <c r="E326" t="s">
        <v>74</v>
      </c>
      <c r="F326">
        <v>5008</v>
      </c>
      <c r="G326"/>
      <c r="H326">
        <v>0</v>
      </c>
      <c r="I326">
        <v>0</v>
      </c>
      <c r="J326">
        <v>2765.91845703125</v>
      </c>
      <c r="K326">
        <v>8</v>
      </c>
      <c r="L326" t="s">
        <v>481</v>
      </c>
      <c r="M326" t="s">
        <v>482</v>
      </c>
      <c r="N326">
        <v>28.93</v>
      </c>
      <c r="O326">
        <v>5008</v>
      </c>
      <c r="P326">
        <v>0</v>
      </c>
      <c r="Q326" s="23">
        <f>LOG10(Table148910[[#This Row],[IFNa2]])</f>
        <v>1.4613484336479829</v>
      </c>
      <c r="R326">
        <v>0</v>
      </c>
      <c r="S326" s="23">
        <f>LOG10(Table148910[[#This Row],[Viral Copy '#]])</f>
        <v>3.4418393723808904</v>
      </c>
    </row>
    <row r="327" spans="1:19" s="5" customFormat="1" x14ac:dyDescent="0.25">
      <c r="A327">
        <v>5008</v>
      </c>
      <c r="B327" t="s">
        <v>447</v>
      </c>
      <c r="C327">
        <v>3</v>
      </c>
      <c r="D327" t="s">
        <v>472</v>
      </c>
      <c r="E327" t="s">
        <v>74</v>
      </c>
      <c r="F327">
        <v>5008</v>
      </c>
      <c r="G327"/>
      <c r="H327">
        <v>3</v>
      </c>
      <c r="I327">
        <v>3</v>
      </c>
      <c r="J327">
        <v>1304.0306396484375</v>
      </c>
      <c r="K327">
        <v>8</v>
      </c>
      <c r="L327" t="s">
        <v>481</v>
      </c>
      <c r="M327" t="s">
        <v>482</v>
      </c>
      <c r="N327">
        <v>75.34</v>
      </c>
      <c r="O327">
        <v>5008</v>
      </c>
      <c r="P327">
        <v>3</v>
      </c>
      <c r="Q327" s="23">
        <f>LOG10(Table148910[[#This Row],[IFNa2]])</f>
        <v>1.8770256158672489</v>
      </c>
      <c r="R327">
        <v>3</v>
      </c>
      <c r="S327" s="23">
        <f>LOG10(Table148910[[#This Row],[Viral Copy '#]])</f>
        <v>3.1152877957470637</v>
      </c>
    </row>
    <row r="328" spans="1:19" s="5" customFormat="1" x14ac:dyDescent="0.25">
      <c r="A328">
        <v>5008</v>
      </c>
      <c r="B328" t="s">
        <v>447</v>
      </c>
      <c r="C328">
        <v>7</v>
      </c>
      <c r="D328" t="s">
        <v>472</v>
      </c>
      <c r="E328" t="s">
        <v>74</v>
      </c>
      <c r="F328">
        <v>5008</v>
      </c>
      <c r="G328"/>
      <c r="H328">
        <v>7</v>
      </c>
      <c r="I328">
        <v>7</v>
      </c>
      <c r="J328">
        <v>94.384963989257813</v>
      </c>
      <c r="K328">
        <v>8</v>
      </c>
      <c r="L328" t="s">
        <v>481</v>
      </c>
      <c r="M328" t="s">
        <v>482</v>
      </c>
      <c r="N328">
        <v>15.44</v>
      </c>
      <c r="O328">
        <v>5008</v>
      </c>
      <c r="P328">
        <v>7</v>
      </c>
      <c r="Q328" s="23">
        <f>LOG10(Table148910[[#This Row],[IFNa2]])</f>
        <v>1.1886472959997174</v>
      </c>
      <c r="R328">
        <v>7</v>
      </c>
      <c r="S328" s="23">
        <f>LOG10(Table148910[[#This Row],[Viral Copy '#]])</f>
        <v>1.9749028144611689</v>
      </c>
    </row>
    <row r="329" spans="1:19" s="5" customFormat="1" x14ac:dyDescent="0.25">
      <c r="A329">
        <v>5008</v>
      </c>
      <c r="B329" t="s">
        <v>447</v>
      </c>
      <c r="C329">
        <v>10</v>
      </c>
      <c r="D329" t="s">
        <v>472</v>
      </c>
      <c r="E329" t="s">
        <v>74</v>
      </c>
      <c r="F329"/>
      <c r="G329"/>
      <c r="H329"/>
      <c r="I329"/>
      <c r="J329">
        <v>0</v>
      </c>
      <c r="K329"/>
      <c r="L329"/>
      <c r="M329" t="s">
        <v>482</v>
      </c>
      <c r="N329">
        <v>13</v>
      </c>
      <c r="O329">
        <v>5008</v>
      </c>
      <c r="P329">
        <v>10</v>
      </c>
      <c r="Q329" s="23">
        <f>LOG10(Table148910[[#This Row],[IFNa2]])</f>
        <v>1.1139433523068367</v>
      </c>
      <c r="R329"/>
      <c r="S329" s="23">
        <v>0</v>
      </c>
    </row>
    <row r="330" spans="1:19" s="5" customFormat="1" x14ac:dyDescent="0.25">
      <c r="A330">
        <v>5008</v>
      </c>
      <c r="B330" t="s">
        <v>447</v>
      </c>
      <c r="C330">
        <v>25</v>
      </c>
      <c r="D330" t="s">
        <v>472</v>
      </c>
      <c r="E330" t="s">
        <v>74</v>
      </c>
      <c r="F330"/>
      <c r="G330"/>
      <c r="H330"/>
      <c r="I330"/>
      <c r="J330">
        <v>0</v>
      </c>
      <c r="K330"/>
      <c r="L330"/>
      <c r="M330" t="s">
        <v>482</v>
      </c>
      <c r="N330">
        <v>1.22</v>
      </c>
      <c r="O330">
        <v>5008</v>
      </c>
      <c r="P330">
        <v>25</v>
      </c>
      <c r="Q330" s="23">
        <f>LOG10(Table148910[[#This Row],[IFNa2]])</f>
        <v>8.6359830674748214E-2</v>
      </c>
      <c r="R330"/>
      <c r="S330" s="23">
        <v>0</v>
      </c>
    </row>
    <row r="331" spans="1:19" s="5" customFormat="1" x14ac:dyDescent="0.25">
      <c r="A331">
        <v>5010</v>
      </c>
      <c r="B331" t="s">
        <v>448</v>
      </c>
      <c r="C331">
        <v>0</v>
      </c>
      <c r="D331" t="s">
        <v>472</v>
      </c>
      <c r="E331" t="s">
        <v>74</v>
      </c>
      <c r="F331">
        <v>5010</v>
      </c>
      <c r="G331"/>
      <c r="H331">
        <v>0</v>
      </c>
      <c r="I331">
        <v>0</v>
      </c>
      <c r="J331">
        <v>8056.9287109375</v>
      </c>
      <c r="K331">
        <v>8</v>
      </c>
      <c r="L331" t="s">
        <v>481</v>
      </c>
      <c r="M331" t="s">
        <v>482</v>
      </c>
      <c r="N331">
        <v>31.22</v>
      </c>
      <c r="O331">
        <v>5010</v>
      </c>
      <c r="P331">
        <v>0</v>
      </c>
      <c r="Q331" s="23">
        <f>LOG10(Table148910[[#This Row],[IFNa2]])</f>
        <v>1.4944328987263986</v>
      </c>
      <c r="R331">
        <v>0</v>
      </c>
      <c r="S331" s="23">
        <f>LOG10(Table148910[[#This Row],[Viral Copy '#]])</f>
        <v>3.906169520950312</v>
      </c>
    </row>
    <row r="332" spans="1:19" s="5" customFormat="1" x14ac:dyDescent="0.25">
      <c r="A332">
        <v>5010</v>
      </c>
      <c r="B332" t="s">
        <v>448</v>
      </c>
      <c r="C332">
        <v>3</v>
      </c>
      <c r="D332" t="s">
        <v>472</v>
      </c>
      <c r="E332" t="s">
        <v>74</v>
      </c>
      <c r="F332">
        <v>5010</v>
      </c>
      <c r="G332"/>
      <c r="H332">
        <v>3</v>
      </c>
      <c r="I332">
        <v>3</v>
      </c>
      <c r="J332">
        <v>66.218803405761719</v>
      </c>
      <c r="K332">
        <v>8</v>
      </c>
      <c r="L332" t="s">
        <v>481</v>
      </c>
      <c r="M332" t="s">
        <v>482</v>
      </c>
      <c r="N332">
        <v>33.770000000000003</v>
      </c>
      <c r="O332">
        <v>5010</v>
      </c>
      <c r="P332">
        <v>3</v>
      </c>
      <c r="Q332" s="23">
        <f>LOG10(Table148910[[#This Row],[IFNa2]])</f>
        <v>1.5285310606354117</v>
      </c>
      <c r="R332">
        <v>3</v>
      </c>
      <c r="S332" s="23">
        <f>LOG10(Table148910[[#This Row],[Viral Copy '#]])</f>
        <v>1.8209813286514758</v>
      </c>
    </row>
    <row r="333" spans="1:19" s="5" customFormat="1" x14ac:dyDescent="0.25">
      <c r="A333">
        <v>5010</v>
      </c>
      <c r="B333" t="s">
        <v>448</v>
      </c>
      <c r="C333">
        <v>7</v>
      </c>
      <c r="D333" t="s">
        <v>472</v>
      </c>
      <c r="E333" t="s">
        <v>74</v>
      </c>
      <c r="F333">
        <v>5010</v>
      </c>
      <c r="G333"/>
      <c r="H333">
        <v>7</v>
      </c>
      <c r="I333">
        <v>7</v>
      </c>
      <c r="J333">
        <v>1.9059910774230957</v>
      </c>
      <c r="K333">
        <v>8</v>
      </c>
      <c r="L333" t="s">
        <v>481</v>
      </c>
      <c r="M333" t="s">
        <v>482</v>
      </c>
      <c r="N333">
        <v>5.53</v>
      </c>
      <c r="O333">
        <v>5010</v>
      </c>
      <c r="P333">
        <v>7</v>
      </c>
      <c r="Q333" s="23">
        <f>LOG10(Table148910[[#This Row],[IFNa2]])</f>
        <v>0.74272513130469831</v>
      </c>
      <c r="R333">
        <v>7</v>
      </c>
      <c r="S333" s="23">
        <f>LOG10(Table148910[[#This Row],[Viral Copy '#]])</f>
        <v>0.28012086323043772</v>
      </c>
    </row>
    <row r="334" spans="1:19" s="5" customFormat="1" x14ac:dyDescent="0.25">
      <c r="A334">
        <v>5010</v>
      </c>
      <c r="B334" t="s">
        <v>448</v>
      </c>
      <c r="C334">
        <v>10</v>
      </c>
      <c r="D334" t="s">
        <v>472</v>
      </c>
      <c r="E334" t="s">
        <v>74</v>
      </c>
      <c r="F334"/>
      <c r="G334"/>
      <c r="H334"/>
      <c r="I334"/>
      <c r="J334">
        <v>0</v>
      </c>
      <c r="K334"/>
      <c r="L334"/>
      <c r="M334" t="s">
        <v>482</v>
      </c>
      <c r="N334">
        <v>9.64</v>
      </c>
      <c r="O334">
        <v>5010</v>
      </c>
      <c r="P334">
        <v>10</v>
      </c>
      <c r="Q334" s="23">
        <f>LOG10(Table148910[[#This Row],[IFNa2]])</f>
        <v>0.98407703390283086</v>
      </c>
      <c r="R334"/>
      <c r="S334" s="23">
        <v>0</v>
      </c>
    </row>
    <row r="335" spans="1:19" s="5" customFormat="1" x14ac:dyDescent="0.25">
      <c r="A335">
        <v>5010</v>
      </c>
      <c r="B335" t="s">
        <v>448</v>
      </c>
      <c r="C335">
        <v>25</v>
      </c>
      <c r="D335" t="s">
        <v>472</v>
      </c>
      <c r="E335" t="s">
        <v>74</v>
      </c>
      <c r="F335"/>
      <c r="G335"/>
      <c r="H335"/>
      <c r="I335"/>
      <c r="J335">
        <v>0</v>
      </c>
      <c r="K335"/>
      <c r="L335"/>
      <c r="M335" t="s">
        <v>482</v>
      </c>
      <c r="N335">
        <v>2.34</v>
      </c>
      <c r="O335">
        <v>5010</v>
      </c>
      <c r="P335">
        <v>25</v>
      </c>
      <c r="Q335" s="23">
        <f>LOG10(Table148910[[#This Row],[IFNa2]])</f>
        <v>0.36921585741014279</v>
      </c>
      <c r="R335"/>
      <c r="S335" s="23">
        <v>0</v>
      </c>
    </row>
    <row r="336" spans="1:19" s="5" customFormat="1" x14ac:dyDescent="0.25">
      <c r="A336">
        <v>5011</v>
      </c>
      <c r="B336" t="s">
        <v>410</v>
      </c>
      <c r="C336">
        <v>0</v>
      </c>
      <c r="D336" t="s">
        <v>472</v>
      </c>
      <c r="E336" t="s">
        <v>74</v>
      </c>
      <c r="F336">
        <v>5011</v>
      </c>
      <c r="G336"/>
      <c r="H336">
        <v>0</v>
      </c>
      <c r="I336">
        <v>0</v>
      </c>
      <c r="J336">
        <v>11.847098350524902</v>
      </c>
      <c r="K336">
        <v>8</v>
      </c>
      <c r="L336" t="s">
        <v>481</v>
      </c>
      <c r="M336" t="s">
        <v>482</v>
      </c>
      <c r="N336">
        <v>1.39</v>
      </c>
      <c r="O336">
        <v>5011</v>
      </c>
      <c r="P336">
        <v>0</v>
      </c>
      <c r="Q336" s="23">
        <f>LOG10(Table148910[[#This Row],[IFNa2]])</f>
        <v>0.14301480025409505</v>
      </c>
      <c r="R336">
        <v>0</v>
      </c>
      <c r="S336" s="23">
        <f>LOG10(Table148910[[#This Row],[Viral Copy '#]])</f>
        <v>1.0736119938341895</v>
      </c>
    </row>
    <row r="337" spans="1:19" s="5" customFormat="1" x14ac:dyDescent="0.25">
      <c r="A337">
        <v>5011</v>
      </c>
      <c r="B337" t="s">
        <v>410</v>
      </c>
      <c r="C337">
        <v>7</v>
      </c>
      <c r="D337" t="s">
        <v>472</v>
      </c>
      <c r="E337" t="s">
        <v>74</v>
      </c>
      <c r="F337">
        <v>5011</v>
      </c>
      <c r="G337"/>
      <c r="H337">
        <v>7</v>
      </c>
      <c r="I337">
        <v>7</v>
      </c>
      <c r="J337">
        <v>7.283073902130127</v>
      </c>
      <c r="K337">
        <v>8</v>
      </c>
      <c r="L337" t="s">
        <v>481</v>
      </c>
      <c r="M337" t="s">
        <v>482</v>
      </c>
      <c r="N337">
        <v>0.9</v>
      </c>
      <c r="O337">
        <v>5011</v>
      </c>
      <c r="P337">
        <v>7</v>
      </c>
      <c r="Q337" s="23">
        <f>LOG10(Table148910[[#This Row],[IFNa2]])</f>
        <v>-4.5757490560675115E-2</v>
      </c>
      <c r="R337">
        <v>7</v>
      </c>
      <c r="S337" s="23">
        <f>LOG10(Table148910[[#This Row],[Viral Copy '#]])</f>
        <v>0.86231471680920346</v>
      </c>
    </row>
    <row r="338" spans="1:19" s="5" customFormat="1" x14ac:dyDescent="0.25">
      <c r="A338">
        <v>5011</v>
      </c>
      <c r="B338" t="s">
        <v>410</v>
      </c>
      <c r="C338">
        <v>3</v>
      </c>
      <c r="D338" t="s">
        <v>472</v>
      </c>
      <c r="E338" t="s">
        <v>74</v>
      </c>
      <c r="F338"/>
      <c r="G338"/>
      <c r="H338"/>
      <c r="I338"/>
      <c r="J338"/>
      <c r="K338"/>
      <c r="L338"/>
      <c r="M338" t="s">
        <v>482</v>
      </c>
      <c r="N338">
        <v>1.39</v>
      </c>
      <c r="O338">
        <v>5011</v>
      </c>
      <c r="P338">
        <v>3</v>
      </c>
      <c r="Q338" s="23">
        <f>LOG10(Table148910[[#This Row],[IFNa2]])</f>
        <v>0.14301480025409505</v>
      </c>
      <c r="R338"/>
      <c r="S338" s="23" t="e">
        <f>LOG10(Table148910[[#This Row],[Viral Copy '#]])</f>
        <v>#NUM!</v>
      </c>
    </row>
    <row r="339" spans="1:19" s="5" customFormat="1" x14ac:dyDescent="0.25">
      <c r="A339">
        <v>5011</v>
      </c>
      <c r="B339" t="s">
        <v>410</v>
      </c>
      <c r="C339">
        <v>10</v>
      </c>
      <c r="D339" t="s">
        <v>472</v>
      </c>
      <c r="E339" t="s">
        <v>74</v>
      </c>
      <c r="F339"/>
      <c r="G339"/>
      <c r="H339"/>
      <c r="I339"/>
      <c r="J339">
        <v>0</v>
      </c>
      <c r="K339"/>
      <c r="L339"/>
      <c r="M339" t="s">
        <v>482</v>
      </c>
      <c r="N339">
        <v>3.19</v>
      </c>
      <c r="O339">
        <v>5011</v>
      </c>
      <c r="P339">
        <v>10</v>
      </c>
      <c r="Q339" s="23">
        <f>LOG10(Table148910[[#This Row],[IFNa2]])</f>
        <v>0.50379068305718111</v>
      </c>
      <c r="R339"/>
      <c r="S339" s="23">
        <v>0</v>
      </c>
    </row>
    <row r="340" spans="1:19" s="5" customFormat="1" x14ac:dyDescent="0.25">
      <c r="A340">
        <v>5011</v>
      </c>
      <c r="B340" t="s">
        <v>410</v>
      </c>
      <c r="C340">
        <v>25</v>
      </c>
      <c r="D340" t="s">
        <v>472</v>
      </c>
      <c r="E340" t="s">
        <v>74</v>
      </c>
      <c r="F340"/>
      <c r="G340"/>
      <c r="H340"/>
      <c r="I340"/>
      <c r="J340">
        <v>0</v>
      </c>
      <c r="K340"/>
      <c r="L340"/>
      <c r="M340" t="s">
        <v>482</v>
      </c>
      <c r="N340">
        <v>0.9</v>
      </c>
      <c r="O340">
        <v>5011</v>
      </c>
      <c r="P340">
        <v>25</v>
      </c>
      <c r="Q340" s="23">
        <f>LOG10(Table148910[[#This Row],[IFNa2]])</f>
        <v>-4.5757490560675115E-2</v>
      </c>
      <c r="R340"/>
      <c r="S340" s="23">
        <v>0</v>
      </c>
    </row>
    <row r="341" spans="1:19" s="5" customFormat="1" x14ac:dyDescent="0.25">
      <c r="A341">
        <v>5014</v>
      </c>
      <c r="B341" t="s">
        <v>413</v>
      </c>
      <c r="C341">
        <v>0</v>
      </c>
      <c r="D341" t="s">
        <v>472</v>
      </c>
      <c r="E341" t="s">
        <v>74</v>
      </c>
      <c r="F341">
        <v>5014</v>
      </c>
      <c r="G341"/>
      <c r="H341">
        <v>0</v>
      </c>
      <c r="I341">
        <v>0</v>
      </c>
      <c r="J341">
        <v>2950.768798828125</v>
      </c>
      <c r="K341">
        <v>4</v>
      </c>
      <c r="L341" t="s">
        <v>481</v>
      </c>
      <c r="M341" t="s">
        <v>482</v>
      </c>
      <c r="N341">
        <v>0.89</v>
      </c>
      <c r="O341">
        <v>5014</v>
      </c>
      <c r="P341">
        <v>0</v>
      </c>
      <c r="Q341" s="23">
        <f>LOG10(Table148910[[#This Row],[IFNa2]])</f>
        <v>-5.0609993355087209E-2</v>
      </c>
      <c r="R341">
        <v>0</v>
      </c>
      <c r="S341" s="23">
        <f>LOG10(Table148910[[#This Row],[Viral Copy '#]])</f>
        <v>3.4699351826186535</v>
      </c>
    </row>
    <row r="342" spans="1:19" s="5" customFormat="1" x14ac:dyDescent="0.25">
      <c r="A342">
        <v>5014</v>
      </c>
      <c r="B342" t="s">
        <v>413</v>
      </c>
      <c r="C342">
        <v>3</v>
      </c>
      <c r="D342" t="s">
        <v>472</v>
      </c>
      <c r="E342" t="s">
        <v>74</v>
      </c>
      <c r="F342">
        <v>5014</v>
      </c>
      <c r="G342"/>
      <c r="H342">
        <v>3</v>
      </c>
      <c r="I342">
        <v>3</v>
      </c>
      <c r="J342">
        <v>15.112955093383789</v>
      </c>
      <c r="K342">
        <v>4</v>
      </c>
      <c r="L342" t="s">
        <v>481</v>
      </c>
      <c r="M342" t="s">
        <v>482</v>
      </c>
      <c r="N342">
        <v>3.86</v>
      </c>
      <c r="O342">
        <v>5014</v>
      </c>
      <c r="P342">
        <v>3</v>
      </c>
      <c r="Q342" s="23">
        <f>LOG10(Table148910[[#This Row],[IFNa2]])</f>
        <v>0.58658730467175491</v>
      </c>
      <c r="R342">
        <v>3</v>
      </c>
      <c r="S342" s="23">
        <f>LOG10(Table148910[[#This Row],[Viral Copy '#]])</f>
        <v>1.1793493918883144</v>
      </c>
    </row>
    <row r="343" spans="1:19" s="5" customFormat="1" x14ac:dyDescent="0.25">
      <c r="A343">
        <v>5014</v>
      </c>
      <c r="B343" t="s">
        <v>413</v>
      </c>
      <c r="C343">
        <v>7</v>
      </c>
      <c r="D343" t="s">
        <v>472</v>
      </c>
      <c r="E343" t="s">
        <v>74</v>
      </c>
      <c r="F343"/>
      <c r="G343"/>
      <c r="H343"/>
      <c r="I343"/>
      <c r="J343">
        <v>0</v>
      </c>
      <c r="K343"/>
      <c r="L343"/>
      <c r="M343" t="s">
        <v>482</v>
      </c>
      <c r="N343">
        <v>8.59</v>
      </c>
      <c r="O343">
        <v>5014</v>
      </c>
      <c r="P343">
        <v>7</v>
      </c>
      <c r="Q343" s="23">
        <f>LOG10(Table148910[[#This Row],[IFNa2]])</f>
        <v>0.93399316383124231</v>
      </c>
      <c r="R343"/>
      <c r="S343" s="23">
        <v>0</v>
      </c>
    </row>
    <row r="344" spans="1:19" s="5" customFormat="1" x14ac:dyDescent="0.25">
      <c r="A344">
        <v>5014</v>
      </c>
      <c r="B344" t="s">
        <v>413</v>
      </c>
      <c r="C344">
        <v>10</v>
      </c>
      <c r="D344" t="s">
        <v>472</v>
      </c>
      <c r="E344" t="s">
        <v>74</v>
      </c>
      <c r="F344"/>
      <c r="G344"/>
      <c r="H344"/>
      <c r="I344"/>
      <c r="J344">
        <v>0</v>
      </c>
      <c r="K344"/>
      <c r="L344"/>
      <c r="M344" t="s">
        <v>482</v>
      </c>
      <c r="N344">
        <v>8.07</v>
      </c>
      <c r="O344">
        <v>5014</v>
      </c>
      <c r="P344">
        <v>10</v>
      </c>
      <c r="Q344" s="23">
        <f>LOG10(Table148910[[#This Row],[IFNa2]])</f>
        <v>0.90687353472207044</v>
      </c>
      <c r="R344"/>
      <c r="S344" s="23">
        <v>0</v>
      </c>
    </row>
    <row r="345" spans="1:19" s="5" customFormat="1" x14ac:dyDescent="0.25">
      <c r="A345">
        <v>5014</v>
      </c>
      <c r="B345" t="s">
        <v>413</v>
      </c>
      <c r="C345">
        <v>35</v>
      </c>
      <c r="D345" t="s">
        <v>472</v>
      </c>
      <c r="E345" t="s">
        <v>74</v>
      </c>
      <c r="F345"/>
      <c r="G345"/>
      <c r="H345"/>
      <c r="I345"/>
      <c r="J345">
        <v>0</v>
      </c>
      <c r="K345"/>
      <c r="L345"/>
      <c r="M345" t="s">
        <v>482</v>
      </c>
      <c r="N345">
        <v>0.89</v>
      </c>
      <c r="O345">
        <v>5014</v>
      </c>
      <c r="P345">
        <v>35</v>
      </c>
      <c r="Q345" s="23">
        <f>LOG10(Table148910[[#This Row],[IFNa2]])</f>
        <v>-5.0609993355087209E-2</v>
      </c>
      <c r="R345"/>
      <c r="S345" s="23">
        <v>0</v>
      </c>
    </row>
    <row r="346" spans="1:19" s="5" customFormat="1" x14ac:dyDescent="0.25">
      <c r="A346">
        <v>5017</v>
      </c>
      <c r="B346" t="s">
        <v>449</v>
      </c>
      <c r="C346">
        <v>0</v>
      </c>
      <c r="D346" t="s">
        <v>472</v>
      </c>
      <c r="E346" t="s">
        <v>74</v>
      </c>
      <c r="F346">
        <v>5017</v>
      </c>
      <c r="G346"/>
      <c r="H346">
        <v>0</v>
      </c>
      <c r="I346">
        <v>0</v>
      </c>
      <c r="J346">
        <v>73.536880493164063</v>
      </c>
      <c r="K346">
        <v>4</v>
      </c>
      <c r="L346" t="s">
        <v>481</v>
      </c>
      <c r="M346" t="s">
        <v>482</v>
      </c>
      <c r="N346">
        <v>16.260000000000002</v>
      </c>
      <c r="O346">
        <v>5017</v>
      </c>
      <c r="P346">
        <v>0</v>
      </c>
      <c r="Q346" s="23">
        <f>LOG10(Table148910[[#This Row],[IFNa2]])</f>
        <v>1.2111205412580495</v>
      </c>
      <c r="R346">
        <v>0</v>
      </c>
      <c r="S346" s="23">
        <f>LOG10(Table148910[[#This Row],[Viral Copy '#]])</f>
        <v>1.8665052027242992</v>
      </c>
    </row>
    <row r="347" spans="1:19" s="5" customFormat="1" x14ac:dyDescent="0.25">
      <c r="A347">
        <v>5017</v>
      </c>
      <c r="B347" t="s">
        <v>449</v>
      </c>
      <c r="C347">
        <v>3</v>
      </c>
      <c r="D347" t="s">
        <v>472</v>
      </c>
      <c r="E347" t="s">
        <v>74</v>
      </c>
      <c r="F347">
        <v>5017</v>
      </c>
      <c r="G347"/>
      <c r="H347">
        <v>3</v>
      </c>
      <c r="I347">
        <v>3</v>
      </c>
      <c r="J347">
        <v>6.2521591186523438</v>
      </c>
      <c r="K347">
        <v>4</v>
      </c>
      <c r="L347" t="s">
        <v>481</v>
      </c>
      <c r="M347" t="s">
        <v>482</v>
      </c>
      <c r="N347">
        <v>3.08</v>
      </c>
      <c r="O347">
        <v>5017</v>
      </c>
      <c r="P347">
        <v>3</v>
      </c>
      <c r="Q347" s="23">
        <f>LOG10(Table148910[[#This Row],[IFNa2]])</f>
        <v>0.48855071650044429</v>
      </c>
      <c r="R347">
        <v>3</v>
      </c>
      <c r="S347" s="23">
        <f>LOG10(Table148910[[#This Row],[Viral Copy '#]])</f>
        <v>0.79603002236591347</v>
      </c>
    </row>
    <row r="348" spans="1:19" s="5" customFormat="1" x14ac:dyDescent="0.25">
      <c r="A348">
        <v>5017</v>
      </c>
      <c r="B348" t="s">
        <v>449</v>
      </c>
      <c r="C348">
        <v>7</v>
      </c>
      <c r="D348" t="s">
        <v>472</v>
      </c>
      <c r="E348" t="s">
        <v>74</v>
      </c>
      <c r="F348" s="16"/>
      <c r="G348" s="14"/>
      <c r="H348"/>
      <c r="I348"/>
      <c r="J348">
        <v>0</v>
      </c>
      <c r="K348"/>
      <c r="L348"/>
      <c r="M348" t="s">
        <v>482</v>
      </c>
      <c r="N348">
        <v>16.95</v>
      </c>
      <c r="O348">
        <v>5017</v>
      </c>
      <c r="P348">
        <v>7</v>
      </c>
      <c r="Q348" s="23">
        <f>LOG10(Table148910[[#This Row],[IFNa2]])</f>
        <v>1.2291697025391009</v>
      </c>
      <c r="R348"/>
      <c r="S348" s="23">
        <v>0</v>
      </c>
    </row>
    <row r="349" spans="1:19" s="5" customFormat="1" x14ac:dyDescent="0.25">
      <c r="A349">
        <v>5017</v>
      </c>
      <c r="B349" t="s">
        <v>449</v>
      </c>
      <c r="C349">
        <v>10</v>
      </c>
      <c r="D349" t="s">
        <v>472</v>
      </c>
      <c r="E349" t="s">
        <v>74</v>
      </c>
      <c r="F349"/>
      <c r="G349"/>
      <c r="H349"/>
      <c r="I349"/>
      <c r="J349">
        <v>0</v>
      </c>
      <c r="K349"/>
      <c r="L349"/>
      <c r="M349" t="s">
        <v>482</v>
      </c>
      <c r="N349">
        <v>8.59</v>
      </c>
      <c r="O349">
        <v>5017</v>
      </c>
      <c r="P349">
        <v>10</v>
      </c>
      <c r="Q349" s="23">
        <f>LOG10(Table148910[[#This Row],[IFNa2]])</f>
        <v>0.93399316383124231</v>
      </c>
      <c r="R349"/>
      <c r="S349" s="23">
        <v>0</v>
      </c>
    </row>
    <row r="350" spans="1:19" s="5" customFormat="1" x14ac:dyDescent="0.25">
      <c r="A350">
        <v>5017</v>
      </c>
      <c r="B350" t="s">
        <v>449</v>
      </c>
      <c r="C350">
        <v>29</v>
      </c>
      <c r="D350" t="s">
        <v>472</v>
      </c>
      <c r="E350" t="s">
        <v>74</v>
      </c>
      <c r="F350"/>
      <c r="G350"/>
      <c r="H350"/>
      <c r="I350"/>
      <c r="J350">
        <v>0</v>
      </c>
      <c r="K350"/>
      <c r="L350"/>
      <c r="M350" t="s">
        <v>482</v>
      </c>
      <c r="N350">
        <v>0.89</v>
      </c>
      <c r="O350">
        <v>5017</v>
      </c>
      <c r="P350">
        <v>29</v>
      </c>
      <c r="Q350" s="23">
        <f>LOG10(Table148910[[#This Row],[IFNa2]])</f>
        <v>-5.0609993355087209E-2</v>
      </c>
      <c r="R350"/>
      <c r="S350" s="23">
        <v>0</v>
      </c>
    </row>
    <row r="351" spans="1:19" s="5" customFormat="1" x14ac:dyDescent="0.25">
      <c r="A351">
        <v>5021</v>
      </c>
      <c r="B351" t="s">
        <v>419</v>
      </c>
      <c r="C351">
        <v>0</v>
      </c>
      <c r="D351" t="s">
        <v>472</v>
      </c>
      <c r="E351" t="s">
        <v>74</v>
      </c>
      <c r="F351">
        <v>5021</v>
      </c>
      <c r="G351"/>
      <c r="H351">
        <v>0</v>
      </c>
      <c r="I351">
        <v>0</v>
      </c>
      <c r="J351">
        <v>106119.1015625</v>
      </c>
      <c r="K351">
        <v>4</v>
      </c>
      <c r="L351" t="s">
        <v>481</v>
      </c>
      <c r="M351" t="s">
        <v>482</v>
      </c>
      <c r="N351">
        <v>12.46</v>
      </c>
      <c r="O351">
        <v>5021</v>
      </c>
      <c r="P351">
        <v>0</v>
      </c>
      <c r="Q351" s="23">
        <f>LOG10(Table148910[[#This Row],[IFNa2]])</f>
        <v>1.0955180423231508</v>
      </c>
      <c r="R351">
        <v>0</v>
      </c>
      <c r="S351" s="23">
        <f>LOG10(Table148910[[#This Row],[Viral Copy '#]])</f>
        <v>5.0257935644529574</v>
      </c>
    </row>
    <row r="352" spans="1:19" s="5" customFormat="1" x14ac:dyDescent="0.25">
      <c r="A352">
        <v>5021</v>
      </c>
      <c r="B352" t="s">
        <v>419</v>
      </c>
      <c r="C352">
        <v>3</v>
      </c>
      <c r="D352" t="s">
        <v>472</v>
      </c>
      <c r="E352" t="s">
        <v>74</v>
      </c>
      <c r="F352">
        <v>5021</v>
      </c>
      <c r="G352"/>
      <c r="H352">
        <v>3</v>
      </c>
      <c r="I352">
        <v>3</v>
      </c>
      <c r="J352">
        <v>8.0134868621826172</v>
      </c>
      <c r="K352">
        <v>4</v>
      </c>
      <c r="L352" t="s">
        <v>481</v>
      </c>
      <c r="M352" t="s">
        <v>482</v>
      </c>
      <c r="N352">
        <v>4.5599999999999996</v>
      </c>
      <c r="O352">
        <v>5021</v>
      </c>
      <c r="P352">
        <v>3</v>
      </c>
      <c r="Q352" s="23">
        <f>LOG10(Table148910[[#This Row],[IFNa2]])</f>
        <v>0.658964842664435</v>
      </c>
      <c r="R352">
        <v>3</v>
      </c>
      <c r="S352" s="23">
        <f>LOG10(Table148910[[#This Row],[Viral Copy '#]])</f>
        <v>0.90382152925496584</v>
      </c>
    </row>
    <row r="353" spans="1:19" s="5" customFormat="1" x14ac:dyDescent="0.25">
      <c r="A353">
        <v>5021</v>
      </c>
      <c r="B353" t="s">
        <v>419</v>
      </c>
      <c r="C353">
        <v>7</v>
      </c>
      <c r="D353" t="s">
        <v>472</v>
      </c>
      <c r="E353" t="s">
        <v>74</v>
      </c>
      <c r="F353"/>
      <c r="G353"/>
      <c r="H353"/>
      <c r="I353"/>
      <c r="J353">
        <v>0</v>
      </c>
      <c r="K353"/>
      <c r="L353"/>
      <c r="M353" t="s">
        <v>482</v>
      </c>
      <c r="N353">
        <v>0.89</v>
      </c>
      <c r="O353">
        <v>5021</v>
      </c>
      <c r="P353">
        <v>7</v>
      </c>
      <c r="Q353" s="23">
        <f>LOG10(Table148910[[#This Row],[IFNa2]])</f>
        <v>-5.0609993355087209E-2</v>
      </c>
      <c r="R353"/>
      <c r="S353" s="23">
        <v>0</v>
      </c>
    </row>
    <row r="354" spans="1:19" s="5" customFormat="1" x14ac:dyDescent="0.25">
      <c r="A354">
        <v>5021</v>
      </c>
      <c r="B354" t="s">
        <v>419</v>
      </c>
      <c r="C354">
        <v>10</v>
      </c>
      <c r="D354" t="s">
        <v>472</v>
      </c>
      <c r="E354" t="s">
        <v>74</v>
      </c>
      <c r="F354"/>
      <c r="G354"/>
      <c r="H354"/>
      <c r="I354"/>
      <c r="J354">
        <v>0</v>
      </c>
      <c r="K354"/>
      <c r="L354"/>
      <c r="M354" t="s">
        <v>482</v>
      </c>
      <c r="N354">
        <v>0.9</v>
      </c>
      <c r="O354">
        <v>5021</v>
      </c>
      <c r="P354">
        <v>10</v>
      </c>
      <c r="Q354" s="23">
        <f>LOG10(Table148910[[#This Row],[IFNa2]])</f>
        <v>-4.5757490560675115E-2</v>
      </c>
      <c r="R354"/>
      <c r="S354" s="23">
        <v>0</v>
      </c>
    </row>
    <row r="355" spans="1:19" s="5" customFormat="1" x14ac:dyDescent="0.25">
      <c r="A355">
        <v>5021</v>
      </c>
      <c r="B355" t="s">
        <v>419</v>
      </c>
      <c r="C355">
        <v>32</v>
      </c>
      <c r="D355" t="s">
        <v>472</v>
      </c>
      <c r="E355" t="s">
        <v>74</v>
      </c>
      <c r="F355"/>
      <c r="G355"/>
      <c r="H355"/>
      <c r="I355"/>
      <c r="J355">
        <v>0</v>
      </c>
      <c r="K355"/>
      <c r="L355"/>
      <c r="M355" t="s">
        <v>482</v>
      </c>
      <c r="N355">
        <v>0.9</v>
      </c>
      <c r="O355">
        <v>5021</v>
      </c>
      <c r="P355">
        <v>32</v>
      </c>
      <c r="Q355" s="23">
        <f>LOG10(Table148910[[#This Row],[IFNa2]])</f>
        <v>-4.5757490560675115E-2</v>
      </c>
      <c r="R355"/>
      <c r="S355" s="23">
        <v>0</v>
      </c>
    </row>
    <row r="356" spans="1:19" s="5" customFormat="1" x14ac:dyDescent="0.25">
      <c r="A356">
        <v>5029</v>
      </c>
      <c r="B356" t="s">
        <v>451</v>
      </c>
      <c r="C356">
        <v>0</v>
      </c>
      <c r="D356" t="s">
        <v>472</v>
      </c>
      <c r="E356" t="s">
        <v>74</v>
      </c>
      <c r="F356">
        <v>5029</v>
      </c>
      <c r="G356"/>
      <c r="H356">
        <v>0</v>
      </c>
      <c r="I356">
        <v>0</v>
      </c>
      <c r="J356">
        <v>1518.384521484375</v>
      </c>
      <c r="K356">
        <v>1</v>
      </c>
      <c r="L356" t="s">
        <v>481</v>
      </c>
      <c r="M356" t="s">
        <v>482</v>
      </c>
      <c r="N356">
        <v>0.89</v>
      </c>
      <c r="O356">
        <v>5029</v>
      </c>
      <c r="P356">
        <v>0</v>
      </c>
      <c r="Q356" s="23">
        <f>LOG10(Table148910[[#This Row],[IFNa2]])</f>
        <v>-5.0609993355087209E-2</v>
      </c>
      <c r="R356">
        <v>0</v>
      </c>
      <c r="S356" s="23">
        <f>LOG10(Table148910[[#This Row],[Viral Copy '#]])</f>
        <v>3.1813817678781415</v>
      </c>
    </row>
    <row r="357" spans="1:19" s="5" customFormat="1" x14ac:dyDescent="0.25">
      <c r="A357">
        <v>5031</v>
      </c>
      <c r="B357" t="s">
        <v>452</v>
      </c>
      <c r="C357">
        <v>0</v>
      </c>
      <c r="D357" t="s">
        <v>472</v>
      </c>
      <c r="E357" t="s">
        <v>74</v>
      </c>
      <c r="F357">
        <v>5031</v>
      </c>
      <c r="G357"/>
      <c r="H357">
        <v>0</v>
      </c>
      <c r="I357">
        <v>0</v>
      </c>
      <c r="J357">
        <v>41185.78515625</v>
      </c>
      <c r="K357">
        <v>4</v>
      </c>
      <c r="L357" t="s">
        <v>481</v>
      </c>
      <c r="M357" t="s">
        <v>482</v>
      </c>
      <c r="N357">
        <v>29.74</v>
      </c>
      <c r="O357">
        <v>5031</v>
      </c>
      <c r="P357">
        <v>0</v>
      </c>
      <c r="Q357" s="23">
        <f>LOG10(Table148910[[#This Row],[IFNa2]])</f>
        <v>1.4733409641859354</v>
      </c>
      <c r="R357">
        <v>0</v>
      </c>
      <c r="S357" s="23">
        <f>LOG10(Table148910[[#This Row],[Viral Copy '#]])</f>
        <v>4.6147473496878346</v>
      </c>
    </row>
    <row r="358" spans="1:19" s="5" customFormat="1" x14ac:dyDescent="0.25">
      <c r="A358">
        <v>5031</v>
      </c>
      <c r="B358" t="s">
        <v>452</v>
      </c>
      <c r="C358">
        <v>4</v>
      </c>
      <c r="D358" t="s">
        <v>472</v>
      </c>
      <c r="E358" t="s">
        <v>74</v>
      </c>
      <c r="F358">
        <v>5031</v>
      </c>
      <c r="G358"/>
      <c r="H358">
        <v>3</v>
      </c>
      <c r="I358">
        <v>3</v>
      </c>
      <c r="J358">
        <v>115.89195251464844</v>
      </c>
      <c r="K358">
        <v>4</v>
      </c>
      <c r="L358" t="s">
        <v>481</v>
      </c>
      <c r="M358" t="s">
        <v>482</v>
      </c>
      <c r="N358">
        <v>42.63</v>
      </c>
      <c r="O358">
        <v>5031</v>
      </c>
      <c r="P358">
        <v>4</v>
      </c>
      <c r="Q358" s="23">
        <f>LOG10(Table148910[[#This Row],[IFNa2]])</f>
        <v>1.6297153326471323</v>
      </c>
      <c r="R358">
        <v>3</v>
      </c>
      <c r="S358" s="23">
        <f>LOG10(Table148910[[#This Row],[Viral Copy '#]])</f>
        <v>2.0640532797960081</v>
      </c>
    </row>
    <row r="359" spans="1:19" s="5" customFormat="1" x14ac:dyDescent="0.25">
      <c r="A359">
        <v>5031</v>
      </c>
      <c r="B359" t="s">
        <v>452</v>
      </c>
      <c r="C359">
        <v>8</v>
      </c>
      <c r="D359" t="s">
        <v>472</v>
      </c>
      <c r="E359" t="s">
        <v>74</v>
      </c>
      <c r="F359"/>
      <c r="G359"/>
      <c r="H359"/>
      <c r="I359"/>
      <c r="J359">
        <v>0</v>
      </c>
      <c r="K359"/>
      <c r="L359"/>
      <c r="M359" t="s">
        <v>482</v>
      </c>
      <c r="N359">
        <v>0.89</v>
      </c>
      <c r="O359">
        <v>5031</v>
      </c>
      <c r="P359">
        <v>8</v>
      </c>
      <c r="Q359" s="23">
        <f>LOG10(Table148910[[#This Row],[IFNa2]])</f>
        <v>-5.0609993355087209E-2</v>
      </c>
      <c r="R359"/>
      <c r="S359" s="23">
        <v>0</v>
      </c>
    </row>
    <row r="360" spans="1:19" s="5" customFormat="1" x14ac:dyDescent="0.25">
      <c r="A360">
        <v>5031</v>
      </c>
      <c r="B360" t="s">
        <v>452</v>
      </c>
      <c r="C360">
        <v>11</v>
      </c>
      <c r="D360" t="s">
        <v>472</v>
      </c>
      <c r="E360" t="s">
        <v>74</v>
      </c>
      <c r="F360"/>
      <c r="G360"/>
      <c r="H360"/>
      <c r="I360"/>
      <c r="J360">
        <v>0</v>
      </c>
      <c r="K360"/>
      <c r="L360"/>
      <c r="M360" t="s">
        <v>482</v>
      </c>
      <c r="N360">
        <v>0.89</v>
      </c>
      <c r="O360">
        <v>5031</v>
      </c>
      <c r="P360">
        <v>11</v>
      </c>
      <c r="Q360" s="23">
        <f>LOG10(Table148910[[#This Row],[IFNa2]])</f>
        <v>-5.0609993355087209E-2</v>
      </c>
      <c r="R360"/>
      <c r="S360" s="23">
        <v>0</v>
      </c>
    </row>
    <row r="361" spans="1:19" s="5" customFormat="1" x14ac:dyDescent="0.25">
      <c r="A361">
        <v>5031</v>
      </c>
      <c r="B361" t="s">
        <v>452</v>
      </c>
      <c r="C361">
        <v>22</v>
      </c>
      <c r="D361" t="s">
        <v>472</v>
      </c>
      <c r="E361" t="s">
        <v>74</v>
      </c>
      <c r="F361"/>
      <c r="G361"/>
      <c r="H361"/>
      <c r="I361"/>
      <c r="J361">
        <v>0</v>
      </c>
      <c r="K361"/>
      <c r="L361"/>
      <c r="M361" t="s">
        <v>482</v>
      </c>
      <c r="N361">
        <v>0.89</v>
      </c>
      <c r="O361">
        <v>5031</v>
      </c>
      <c r="P361">
        <v>22</v>
      </c>
      <c r="Q361" s="23">
        <f>LOG10(Table148910[[#This Row],[IFNa2]])</f>
        <v>-5.0609993355087209E-2</v>
      </c>
      <c r="R361"/>
      <c r="S361" s="23">
        <v>0</v>
      </c>
    </row>
    <row r="362" spans="1:19" s="5" customFormat="1" x14ac:dyDescent="0.25">
      <c r="A362">
        <v>5034</v>
      </c>
      <c r="B362" t="s">
        <v>453</v>
      </c>
      <c r="C362">
        <v>0</v>
      </c>
      <c r="D362" t="s">
        <v>472</v>
      </c>
      <c r="E362" t="s">
        <v>74</v>
      </c>
      <c r="F362">
        <v>5034</v>
      </c>
      <c r="G362"/>
      <c r="H362">
        <v>0</v>
      </c>
      <c r="I362">
        <v>0</v>
      </c>
      <c r="J362">
        <v>2473.807373046875</v>
      </c>
      <c r="K362">
        <v>4</v>
      </c>
      <c r="L362" t="s">
        <v>481</v>
      </c>
      <c r="M362" t="s">
        <v>482</v>
      </c>
      <c r="N362">
        <v>20.77</v>
      </c>
      <c r="O362">
        <v>5034</v>
      </c>
      <c r="P362">
        <v>0</v>
      </c>
      <c r="Q362" s="23">
        <f>LOG10(Table148910[[#This Row],[IFNa2]])</f>
        <v>1.3174364965350991</v>
      </c>
      <c r="R362">
        <v>0</v>
      </c>
      <c r="S362" s="23">
        <f>LOG10(Table148910[[#This Row],[Viral Copy '#]])</f>
        <v>3.3933658795777584</v>
      </c>
    </row>
    <row r="363" spans="1:19" s="5" customFormat="1" x14ac:dyDescent="0.25">
      <c r="A363">
        <v>5034</v>
      </c>
      <c r="B363" t="s">
        <v>453</v>
      </c>
      <c r="C363">
        <v>3</v>
      </c>
      <c r="D363" t="s">
        <v>472</v>
      </c>
      <c r="E363" t="s">
        <v>74</v>
      </c>
      <c r="F363">
        <v>5034</v>
      </c>
      <c r="G363"/>
      <c r="H363">
        <v>3</v>
      </c>
      <c r="I363">
        <v>3</v>
      </c>
      <c r="J363">
        <v>168.71731567382813</v>
      </c>
      <c r="K363">
        <v>4</v>
      </c>
      <c r="L363" t="s">
        <v>481</v>
      </c>
      <c r="M363" t="s">
        <v>482</v>
      </c>
      <c r="N363">
        <v>13.13</v>
      </c>
      <c r="O363">
        <v>5034</v>
      </c>
      <c r="P363">
        <v>3</v>
      </c>
      <c r="Q363" s="23">
        <f>LOG10(Table148910[[#This Row],[IFNa2]])</f>
        <v>1.1182647260894794</v>
      </c>
      <c r="R363">
        <v>3</v>
      </c>
      <c r="S363" s="23">
        <f>LOG10(Table148910[[#This Row],[Viral Copy '#]])</f>
        <v>2.2271596570744956</v>
      </c>
    </row>
    <row r="364" spans="1:19" s="5" customFormat="1" x14ac:dyDescent="0.25">
      <c r="A364">
        <v>5034</v>
      </c>
      <c r="B364" t="s">
        <v>453</v>
      </c>
      <c r="C364">
        <v>7</v>
      </c>
      <c r="D364" t="s">
        <v>472</v>
      </c>
      <c r="E364" t="s">
        <v>74</v>
      </c>
      <c r="F364"/>
      <c r="G364"/>
      <c r="H364"/>
      <c r="I364"/>
      <c r="J364">
        <v>0</v>
      </c>
      <c r="K364"/>
      <c r="L364"/>
      <c r="M364" t="s">
        <v>482</v>
      </c>
      <c r="N364">
        <v>11.38</v>
      </c>
      <c r="O364">
        <v>5034</v>
      </c>
      <c r="P364">
        <v>7</v>
      </c>
      <c r="Q364" s="23">
        <f>LOG10(Table148910[[#This Row],[IFNa2]])</f>
        <v>1.0561422620590524</v>
      </c>
      <c r="R364"/>
      <c r="S364" s="23">
        <v>0</v>
      </c>
    </row>
    <row r="365" spans="1:19" s="5" customFormat="1" x14ac:dyDescent="0.25">
      <c r="A365">
        <v>5034</v>
      </c>
      <c r="B365" t="s">
        <v>453</v>
      </c>
      <c r="C365">
        <v>10</v>
      </c>
      <c r="D365" t="s">
        <v>472</v>
      </c>
      <c r="E365" t="s">
        <v>74</v>
      </c>
      <c r="F365"/>
      <c r="G365"/>
      <c r="H365"/>
      <c r="I365"/>
      <c r="J365">
        <v>0</v>
      </c>
      <c r="K365"/>
      <c r="L365"/>
      <c r="M365" t="s">
        <v>482</v>
      </c>
      <c r="N365">
        <v>0.89</v>
      </c>
      <c r="O365">
        <v>5034</v>
      </c>
      <c r="P365">
        <v>10</v>
      </c>
      <c r="Q365" s="23">
        <f>LOG10(Table148910[[#This Row],[IFNa2]])</f>
        <v>-5.0609993355087209E-2</v>
      </c>
      <c r="R365"/>
      <c r="S365" s="23">
        <v>0</v>
      </c>
    </row>
    <row r="366" spans="1:19" s="5" customFormat="1" x14ac:dyDescent="0.25">
      <c r="A366">
        <v>5039</v>
      </c>
      <c r="B366" t="s">
        <v>431</v>
      </c>
      <c r="C366">
        <v>0</v>
      </c>
      <c r="D366" t="s">
        <v>472</v>
      </c>
      <c r="E366" t="s">
        <v>74</v>
      </c>
      <c r="F366">
        <v>5039</v>
      </c>
      <c r="G366"/>
      <c r="H366">
        <v>0</v>
      </c>
      <c r="I366">
        <v>0</v>
      </c>
      <c r="J366">
        <v>29.825809478759766</v>
      </c>
      <c r="K366">
        <v>1</v>
      </c>
      <c r="L366" t="s">
        <v>481</v>
      </c>
      <c r="M366" t="s">
        <v>482</v>
      </c>
      <c r="N366">
        <v>0.89</v>
      </c>
      <c r="O366">
        <v>5039</v>
      </c>
      <c r="P366">
        <v>0</v>
      </c>
      <c r="Q366" s="23">
        <f>LOG10(Table148910[[#This Row],[IFNa2]])</f>
        <v>-5.0609993355087209E-2</v>
      </c>
      <c r="R366">
        <v>0</v>
      </c>
      <c r="S366" s="23">
        <f>LOG10(Table148910[[#This Row],[Viral Copy '#]])</f>
        <v>1.4745922393461663</v>
      </c>
    </row>
    <row r="367" spans="1:19" s="5" customFormat="1" x14ac:dyDescent="0.25">
      <c r="A367">
        <v>5039</v>
      </c>
      <c r="B367" t="s">
        <v>431</v>
      </c>
      <c r="C367">
        <v>4</v>
      </c>
      <c r="D367" t="s">
        <v>472</v>
      </c>
      <c r="E367" t="s">
        <v>74</v>
      </c>
      <c r="F367"/>
      <c r="G367"/>
      <c r="H367"/>
      <c r="I367"/>
      <c r="J367">
        <v>0</v>
      </c>
      <c r="K367"/>
      <c r="L367"/>
      <c r="M367" t="s">
        <v>482</v>
      </c>
      <c r="N367">
        <v>0.89</v>
      </c>
      <c r="O367">
        <v>5039</v>
      </c>
      <c r="P367">
        <v>4</v>
      </c>
      <c r="Q367" s="23">
        <f>LOG10(Table148910[[#This Row],[IFNa2]])</f>
        <v>-5.0609993355087209E-2</v>
      </c>
      <c r="R367"/>
      <c r="S367" s="23">
        <v>0</v>
      </c>
    </row>
    <row r="368" spans="1:19" s="5" customFormat="1" x14ac:dyDescent="0.25">
      <c r="A368">
        <v>5039</v>
      </c>
      <c r="B368" t="s">
        <v>431</v>
      </c>
      <c r="C368">
        <v>7</v>
      </c>
      <c r="D368" t="s">
        <v>472</v>
      </c>
      <c r="E368" t="s">
        <v>74</v>
      </c>
      <c r="F368"/>
      <c r="G368"/>
      <c r="H368"/>
      <c r="I368"/>
      <c r="J368">
        <v>0</v>
      </c>
      <c r="K368"/>
      <c r="L368"/>
      <c r="M368" t="s">
        <v>482</v>
      </c>
      <c r="N368">
        <v>0.89</v>
      </c>
      <c r="O368">
        <v>5039</v>
      </c>
      <c r="P368">
        <v>7</v>
      </c>
      <c r="Q368" s="23">
        <f>LOG10(Table148910[[#This Row],[IFNa2]])</f>
        <v>-5.0609993355087209E-2</v>
      </c>
      <c r="R368"/>
      <c r="S368" s="23">
        <v>0</v>
      </c>
    </row>
    <row r="369" spans="1:19" s="5" customFormat="1" x14ac:dyDescent="0.25">
      <c r="A369">
        <v>5039</v>
      </c>
      <c r="B369" t="s">
        <v>431</v>
      </c>
      <c r="C369">
        <v>11</v>
      </c>
      <c r="D369" t="s">
        <v>472</v>
      </c>
      <c r="E369" t="s">
        <v>74</v>
      </c>
      <c r="F369"/>
      <c r="G369"/>
      <c r="H369"/>
      <c r="I369"/>
      <c r="J369">
        <v>0</v>
      </c>
      <c r="K369"/>
      <c r="L369"/>
      <c r="M369" t="s">
        <v>482</v>
      </c>
      <c r="N369">
        <v>0.89</v>
      </c>
      <c r="O369">
        <v>5039</v>
      </c>
      <c r="P369">
        <v>11</v>
      </c>
      <c r="Q369" s="23">
        <f>LOG10(Table148910[[#This Row],[IFNa2]])</f>
        <v>-5.0609993355087209E-2</v>
      </c>
      <c r="R369"/>
      <c r="S369" s="23">
        <v>0</v>
      </c>
    </row>
    <row r="370" spans="1:19" s="5" customFormat="1" x14ac:dyDescent="0.25">
      <c r="A370">
        <v>5042</v>
      </c>
      <c r="B370" t="s">
        <v>456</v>
      </c>
      <c r="C370">
        <v>0</v>
      </c>
      <c r="D370" t="s">
        <v>472</v>
      </c>
      <c r="E370" t="s">
        <v>74</v>
      </c>
      <c r="F370">
        <v>5042</v>
      </c>
      <c r="G370"/>
      <c r="H370">
        <v>0</v>
      </c>
      <c r="I370">
        <v>0</v>
      </c>
      <c r="J370">
        <v>30302.916015625</v>
      </c>
      <c r="K370">
        <v>1</v>
      </c>
      <c r="L370" t="s">
        <v>481</v>
      </c>
      <c r="M370" t="s">
        <v>482</v>
      </c>
      <c r="N370">
        <v>0.89</v>
      </c>
      <c r="O370">
        <v>5042</v>
      </c>
      <c r="P370">
        <v>0</v>
      </c>
      <c r="Q370" s="23">
        <f>LOG10(Table148910[[#This Row],[IFNa2]])</f>
        <v>-5.0609993355087209E-2</v>
      </c>
      <c r="R370">
        <v>0</v>
      </c>
      <c r="S370" s="23">
        <f>LOG10(Table148910[[#This Row],[Viral Copy '#]])</f>
        <v>4.4814844221841712</v>
      </c>
    </row>
    <row r="371" spans="1:19" s="5" customFormat="1" x14ac:dyDescent="0.25">
      <c r="A371">
        <v>5055</v>
      </c>
      <c r="B371" t="s">
        <v>464</v>
      </c>
      <c r="C371">
        <v>4</v>
      </c>
      <c r="D371" t="s">
        <v>472</v>
      </c>
      <c r="E371" t="s">
        <v>74</v>
      </c>
      <c r="F371">
        <v>5055</v>
      </c>
      <c r="G371"/>
      <c r="H371">
        <v>4</v>
      </c>
      <c r="I371">
        <v>3</v>
      </c>
      <c r="J371">
        <v>161.54452514648438</v>
      </c>
      <c r="K371">
        <v>1</v>
      </c>
      <c r="L371" t="s">
        <v>481</v>
      </c>
      <c r="M371" t="s">
        <v>482</v>
      </c>
      <c r="N371">
        <v>6.03</v>
      </c>
      <c r="O371">
        <v>5055</v>
      </c>
      <c r="P371">
        <v>4</v>
      </c>
      <c r="Q371" s="23">
        <f>LOG10(Table148910[[#This Row],[IFNa2]])</f>
        <v>0.78031731214015132</v>
      </c>
      <c r="R371">
        <v>4</v>
      </c>
      <c r="S371" s="23">
        <f>LOG10(Table148910[[#This Row],[Viral Copy '#]])</f>
        <v>2.2082922440685406</v>
      </c>
    </row>
    <row r="372" spans="1:19" s="5" customFormat="1" x14ac:dyDescent="0.25">
      <c r="A372">
        <v>5055</v>
      </c>
      <c r="B372" t="s">
        <v>464</v>
      </c>
      <c r="C372">
        <v>0</v>
      </c>
      <c r="D372" t="s">
        <v>472</v>
      </c>
      <c r="E372" t="s">
        <v>74</v>
      </c>
      <c r="F372"/>
      <c r="G372"/>
      <c r="H372"/>
      <c r="I372"/>
      <c r="J372"/>
      <c r="K372"/>
      <c r="L372"/>
      <c r="M372" t="s">
        <v>482</v>
      </c>
      <c r="N372">
        <v>9.64</v>
      </c>
      <c r="O372">
        <v>5055</v>
      </c>
      <c r="P372">
        <v>0</v>
      </c>
      <c r="Q372" s="23">
        <f>LOG10(Table148910[[#This Row],[IFNa2]])</f>
        <v>0.98407703390283086</v>
      </c>
      <c r="R372"/>
      <c r="S372" s="23" t="e">
        <f>LOG10(Table148910[[#This Row],[Viral Copy '#]])</f>
        <v>#NUM!</v>
      </c>
    </row>
    <row r="373" spans="1:19" s="5" customFormat="1" x14ac:dyDescent="0.25">
      <c r="A373">
        <v>5055</v>
      </c>
      <c r="B373" t="s">
        <v>464</v>
      </c>
      <c r="C373">
        <v>7</v>
      </c>
      <c r="D373" t="s">
        <v>472</v>
      </c>
      <c r="E373" t="s">
        <v>74</v>
      </c>
      <c r="F373"/>
      <c r="G373"/>
      <c r="H373"/>
      <c r="I373"/>
      <c r="J373"/>
      <c r="K373"/>
      <c r="L373"/>
      <c r="M373" t="s">
        <v>482</v>
      </c>
      <c r="N373">
        <v>4.33</v>
      </c>
      <c r="O373">
        <v>5055</v>
      </c>
      <c r="P373">
        <v>7</v>
      </c>
      <c r="Q373" s="23">
        <f>LOG10(Table148910[[#This Row],[IFNa2]])</f>
        <v>0.63648789635336545</v>
      </c>
      <c r="R373"/>
      <c r="S373" s="23" t="e">
        <f>LOG10(Table148910[[#This Row],[Viral Copy '#]])</f>
        <v>#NUM!</v>
      </c>
    </row>
    <row r="374" spans="1:19" s="5" customFormat="1" x14ac:dyDescent="0.25">
      <c r="A374">
        <v>5055</v>
      </c>
      <c r="B374" t="s">
        <v>464</v>
      </c>
      <c r="C374">
        <v>11</v>
      </c>
      <c r="D374" t="s">
        <v>472</v>
      </c>
      <c r="E374" t="s">
        <v>74</v>
      </c>
      <c r="F374"/>
      <c r="G374"/>
      <c r="H374"/>
      <c r="I374"/>
      <c r="J374"/>
      <c r="K374"/>
      <c r="L374"/>
      <c r="M374" t="s">
        <v>482</v>
      </c>
      <c r="N374">
        <v>5.66</v>
      </c>
      <c r="O374">
        <v>5055</v>
      </c>
      <c r="P374">
        <v>11</v>
      </c>
      <c r="Q374" s="23">
        <f>LOG10(Table148910[[#This Row],[IFNa2]])</f>
        <v>0.75281643118827146</v>
      </c>
      <c r="R374"/>
      <c r="S374" s="23" t="e">
        <f>LOG10(Table148910[[#This Row],[Viral Copy '#]])</f>
        <v>#NUM!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2"/>
  <sheetViews>
    <sheetView topLeftCell="A213" zoomScale="110" zoomScaleNormal="110" workbookViewId="0">
      <selection activeCell="V256" sqref="V256"/>
    </sheetView>
  </sheetViews>
  <sheetFormatPr defaultColWidth="8.85546875" defaultRowHeight="15" x14ac:dyDescent="0.25"/>
  <cols>
    <col min="1" max="1" width="5.28515625" bestFit="1" customWidth="1"/>
    <col min="2" max="2" width="10.28515625" bestFit="1" customWidth="1"/>
    <col min="3" max="3" width="11.42578125" bestFit="1" customWidth="1"/>
    <col min="4" max="4" width="9.140625" bestFit="1" customWidth="1"/>
    <col min="5" max="5" width="13.7109375" bestFit="1" customWidth="1"/>
    <col min="6" max="6" width="6.28515625" bestFit="1" customWidth="1"/>
    <col min="7" max="7" width="14" bestFit="1" customWidth="1"/>
    <col min="8" max="8" width="12" bestFit="1" customWidth="1"/>
    <col min="9" max="9" width="13.28515625" bestFit="1" customWidth="1"/>
    <col min="10" max="10" width="12.85546875" bestFit="1" customWidth="1"/>
    <col min="11" max="11" width="27.28515625" bestFit="1" customWidth="1"/>
    <col min="12" max="12" width="27.140625" bestFit="1" customWidth="1"/>
    <col min="13" max="13" width="28.42578125" bestFit="1" customWidth="1"/>
    <col min="14" max="14" width="8.28515625" customWidth="1"/>
  </cols>
  <sheetData>
    <row r="1" spans="1:19" x14ac:dyDescent="0.25">
      <c r="A1" t="s">
        <v>72</v>
      </c>
      <c r="B1" t="s">
        <v>73</v>
      </c>
      <c r="C1" t="s">
        <v>309</v>
      </c>
      <c r="D1" t="s">
        <v>467</v>
      </c>
      <c r="E1" t="s">
        <v>75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</v>
      </c>
      <c r="O1" t="s">
        <v>499</v>
      </c>
      <c r="P1" t="s">
        <v>500</v>
      </c>
      <c r="Q1" t="s">
        <v>498</v>
      </c>
      <c r="R1" t="s">
        <v>501</v>
      </c>
      <c r="S1" t="s">
        <v>502</v>
      </c>
    </row>
    <row r="2" spans="1:19" x14ac:dyDescent="0.25">
      <c r="A2">
        <v>1001</v>
      </c>
      <c r="B2" s="1" t="s">
        <v>104</v>
      </c>
      <c r="C2" s="2">
        <v>0</v>
      </c>
      <c r="D2" s="2" t="s">
        <v>468</v>
      </c>
      <c r="E2" s="1" t="s">
        <v>74</v>
      </c>
      <c r="F2">
        <v>1001</v>
      </c>
      <c r="H2">
        <v>0</v>
      </c>
      <c r="I2">
        <v>0</v>
      </c>
      <c r="J2">
        <v>920.68422444661462</v>
      </c>
      <c r="K2">
        <v>4</v>
      </c>
      <c r="L2" t="s">
        <v>481</v>
      </c>
      <c r="M2" t="s">
        <v>482</v>
      </c>
      <c r="N2" s="2">
        <v>35.33</v>
      </c>
      <c r="O2">
        <v>1001</v>
      </c>
      <c r="P2" s="2">
        <v>0</v>
      </c>
      <c r="Q2" s="23">
        <f>LOG10(Table1489105[[#This Row],[IFNa2]])</f>
        <v>1.5481436374348454</v>
      </c>
      <c r="R2">
        <v>0</v>
      </c>
      <c r="S2" s="23">
        <f>LOG10(Table1489105[[#This Row],[Viral Copy '#]])</f>
        <v>2.9641107017541999</v>
      </c>
    </row>
    <row r="3" spans="1:19" x14ac:dyDescent="0.25">
      <c r="A3">
        <v>1001</v>
      </c>
      <c r="B3" s="1" t="s">
        <v>104</v>
      </c>
      <c r="C3" s="2">
        <v>3</v>
      </c>
      <c r="D3" s="2" t="s">
        <v>468</v>
      </c>
      <c r="E3" s="1" t="s">
        <v>74</v>
      </c>
      <c r="F3">
        <v>1001</v>
      </c>
      <c r="H3">
        <v>3</v>
      </c>
      <c r="I3">
        <v>3</v>
      </c>
      <c r="J3">
        <v>41.709651947021484</v>
      </c>
      <c r="K3">
        <v>4</v>
      </c>
      <c r="L3" t="s">
        <v>481</v>
      </c>
      <c r="M3" t="s">
        <v>482</v>
      </c>
      <c r="N3" s="2">
        <v>10.27</v>
      </c>
      <c r="O3">
        <v>1001</v>
      </c>
      <c r="P3" s="2">
        <v>3</v>
      </c>
      <c r="Q3" s="23">
        <f>LOG10(Table1489105[[#This Row],[IFNa2]])</f>
        <v>1.0115704435972781</v>
      </c>
      <c r="R3">
        <v>3</v>
      </c>
      <c r="S3" s="23">
        <f>LOG10(Table1489105[[#This Row],[Viral Copy '#]])</f>
        <v>1.6202365658199704</v>
      </c>
    </row>
    <row r="4" spans="1:19" x14ac:dyDescent="0.25">
      <c r="A4">
        <v>1001</v>
      </c>
      <c r="B4" s="1" t="s">
        <v>104</v>
      </c>
      <c r="C4" s="2">
        <v>7</v>
      </c>
      <c r="D4" s="2" t="s">
        <v>468</v>
      </c>
      <c r="E4" s="1" t="s">
        <v>74</v>
      </c>
      <c r="J4">
        <v>0</v>
      </c>
      <c r="M4" t="s">
        <v>482</v>
      </c>
      <c r="N4" s="2">
        <v>8.66</v>
      </c>
      <c r="O4">
        <v>1001</v>
      </c>
      <c r="P4" s="2">
        <v>7</v>
      </c>
      <c r="Q4" s="23">
        <f>LOG10(Table1489105[[#This Row],[IFNa2]])</f>
        <v>0.9375178920173467</v>
      </c>
      <c r="R4" s="2">
        <v>7</v>
      </c>
      <c r="S4" s="23">
        <v>0</v>
      </c>
    </row>
    <row r="5" spans="1:19" x14ac:dyDescent="0.25">
      <c r="A5">
        <v>1001</v>
      </c>
      <c r="B5" s="1" t="s">
        <v>104</v>
      </c>
      <c r="C5" s="2">
        <v>9</v>
      </c>
      <c r="D5" s="2" t="s">
        <v>468</v>
      </c>
      <c r="E5" s="1" t="s">
        <v>74</v>
      </c>
      <c r="F5" s="3"/>
      <c r="G5" s="3"/>
      <c r="H5" s="3"/>
      <c r="I5" s="3"/>
      <c r="J5" s="3">
        <v>0</v>
      </c>
      <c r="K5" s="3"/>
      <c r="L5" s="2"/>
      <c r="M5" t="s">
        <v>482</v>
      </c>
      <c r="N5" s="3">
        <v>5</v>
      </c>
      <c r="O5">
        <v>1001</v>
      </c>
      <c r="P5" s="2">
        <v>9</v>
      </c>
      <c r="Q5" s="23">
        <f>LOG10(Table1489105[[#This Row],[IFNa2]])</f>
        <v>0.69897000433601886</v>
      </c>
      <c r="R5" s="2">
        <v>9</v>
      </c>
      <c r="S5" s="23">
        <v>0</v>
      </c>
    </row>
    <row r="6" spans="1:19" x14ac:dyDescent="0.25">
      <c r="A6">
        <v>1001</v>
      </c>
      <c r="B6" s="1" t="s">
        <v>104</v>
      </c>
      <c r="C6" s="2">
        <v>28</v>
      </c>
      <c r="D6" s="2" t="s">
        <v>468</v>
      </c>
      <c r="E6" s="1" t="s">
        <v>74</v>
      </c>
      <c r="F6" s="2"/>
      <c r="G6" s="2"/>
      <c r="H6" s="1"/>
      <c r="I6" s="2"/>
      <c r="J6" s="2">
        <v>0</v>
      </c>
      <c r="K6" s="2"/>
      <c r="L6" s="2"/>
      <c r="M6" t="s">
        <v>482</v>
      </c>
      <c r="N6" s="2">
        <v>8.0399999999999991</v>
      </c>
      <c r="O6">
        <v>1001</v>
      </c>
      <c r="P6" s="2">
        <v>28</v>
      </c>
      <c r="Q6" s="23">
        <f>LOG10(Table1489105[[#This Row],[IFNa2]])</f>
        <v>0.90525604874845123</v>
      </c>
      <c r="R6" s="2">
        <v>28</v>
      </c>
      <c r="S6" s="23">
        <v>0</v>
      </c>
    </row>
    <row r="7" spans="1:19" x14ac:dyDescent="0.25">
      <c r="A7">
        <v>1026</v>
      </c>
      <c r="B7" s="1" t="s">
        <v>129</v>
      </c>
      <c r="C7" s="2">
        <v>0</v>
      </c>
      <c r="D7" s="2" t="s">
        <v>468</v>
      </c>
      <c r="E7" s="1" t="s">
        <v>74</v>
      </c>
      <c r="F7">
        <v>1026</v>
      </c>
      <c r="H7">
        <v>0</v>
      </c>
      <c r="I7">
        <v>0</v>
      </c>
      <c r="J7">
        <v>141.86966451009116</v>
      </c>
      <c r="K7">
        <v>1</v>
      </c>
      <c r="L7" t="s">
        <v>481</v>
      </c>
      <c r="M7" s="1" t="s">
        <v>482</v>
      </c>
      <c r="N7" s="1">
        <v>2.16</v>
      </c>
      <c r="O7">
        <v>1026</v>
      </c>
      <c r="P7" s="2">
        <v>0</v>
      </c>
      <c r="Q7" s="23">
        <f>LOG10(Table1489105[[#This Row],[IFNa2]])</f>
        <v>0.3344537511509309</v>
      </c>
      <c r="R7">
        <v>0</v>
      </c>
      <c r="S7" s="23">
        <f>LOG10(Table1489105[[#This Row],[Viral Copy '#]])</f>
        <v>2.1518895417273463</v>
      </c>
    </row>
    <row r="8" spans="1:19" x14ac:dyDescent="0.25">
      <c r="A8">
        <v>1026</v>
      </c>
      <c r="B8" s="1" t="s">
        <v>129</v>
      </c>
      <c r="C8" s="2">
        <v>4</v>
      </c>
      <c r="D8" s="2" t="s">
        <v>468</v>
      </c>
      <c r="E8" s="1" t="s">
        <v>74</v>
      </c>
      <c r="F8" s="2"/>
      <c r="G8" s="1"/>
      <c r="H8" s="1"/>
      <c r="I8" s="1"/>
      <c r="J8" s="1">
        <v>0</v>
      </c>
      <c r="K8" s="1"/>
      <c r="L8" s="1"/>
      <c r="M8" s="1" t="s">
        <v>482</v>
      </c>
      <c r="N8" s="2">
        <v>2.4</v>
      </c>
      <c r="O8">
        <v>1026</v>
      </c>
      <c r="P8" s="2">
        <v>4</v>
      </c>
      <c r="Q8" s="23">
        <f>LOG10(Table1489105[[#This Row],[IFNa2]])</f>
        <v>0.38021124171160603</v>
      </c>
      <c r="R8" s="2">
        <v>4</v>
      </c>
      <c r="S8" s="23">
        <v>0</v>
      </c>
    </row>
    <row r="9" spans="1:19" x14ac:dyDescent="0.25">
      <c r="A9">
        <v>1026</v>
      </c>
      <c r="B9" s="1" t="s">
        <v>129</v>
      </c>
      <c r="C9" s="2">
        <v>8</v>
      </c>
      <c r="D9" s="2" t="s">
        <v>468</v>
      </c>
      <c r="E9" s="1" t="s">
        <v>74</v>
      </c>
      <c r="F9" s="1"/>
      <c r="G9" s="1"/>
      <c r="H9" s="1"/>
      <c r="I9" s="1"/>
      <c r="J9" s="1">
        <v>0</v>
      </c>
      <c r="K9" s="1"/>
      <c r="L9" s="1"/>
      <c r="M9" s="1" t="s">
        <v>482</v>
      </c>
      <c r="N9" s="1">
        <v>2.16</v>
      </c>
      <c r="O9">
        <v>1026</v>
      </c>
      <c r="P9" s="2">
        <v>8</v>
      </c>
      <c r="Q9" s="23">
        <f>LOG10(Table1489105[[#This Row],[IFNa2]])</f>
        <v>0.3344537511509309</v>
      </c>
      <c r="R9" s="2">
        <v>8</v>
      </c>
      <c r="S9" s="23">
        <v>0</v>
      </c>
    </row>
    <row r="10" spans="1:19" x14ac:dyDescent="0.25">
      <c r="A10">
        <v>1026</v>
      </c>
      <c r="B10" s="1" t="s">
        <v>129</v>
      </c>
      <c r="C10" s="2">
        <v>11</v>
      </c>
      <c r="D10" s="2" t="s">
        <v>468</v>
      </c>
      <c r="E10" s="1" t="s">
        <v>74</v>
      </c>
      <c r="F10" s="2"/>
      <c r="G10" s="1"/>
      <c r="H10" s="1"/>
      <c r="I10" s="1"/>
      <c r="J10" s="1">
        <v>0</v>
      </c>
      <c r="K10" s="1"/>
      <c r="L10" s="1"/>
      <c r="M10" s="1" t="s">
        <v>482</v>
      </c>
      <c r="N10" s="1">
        <v>2.16</v>
      </c>
      <c r="O10">
        <v>1026</v>
      </c>
      <c r="P10" s="2">
        <v>11</v>
      </c>
      <c r="Q10" s="23">
        <f>LOG10(Table1489105[[#This Row],[IFNa2]])</f>
        <v>0.3344537511509309</v>
      </c>
      <c r="R10" s="2">
        <v>11</v>
      </c>
      <c r="S10" s="23">
        <v>0</v>
      </c>
    </row>
    <row r="11" spans="1:19" x14ac:dyDescent="0.25">
      <c r="A11">
        <v>1026</v>
      </c>
      <c r="B11" s="1" t="s">
        <v>129</v>
      </c>
      <c r="C11" s="2">
        <v>27</v>
      </c>
      <c r="D11" s="2" t="s">
        <v>468</v>
      </c>
      <c r="E11" s="1" t="s">
        <v>74</v>
      </c>
      <c r="F11" s="2"/>
      <c r="G11" s="1"/>
      <c r="H11" s="1"/>
      <c r="I11" s="1"/>
      <c r="J11" s="1">
        <v>0</v>
      </c>
      <c r="K11" s="1"/>
      <c r="L11" s="1"/>
      <c r="M11" s="1" t="s">
        <v>482</v>
      </c>
      <c r="N11" s="1">
        <v>2.16</v>
      </c>
      <c r="O11">
        <v>1026</v>
      </c>
      <c r="P11" s="2">
        <v>27</v>
      </c>
      <c r="Q11" s="23">
        <f>LOG10(Table1489105[[#This Row],[IFNa2]])</f>
        <v>0.3344537511509309</v>
      </c>
      <c r="R11" s="2">
        <v>27</v>
      </c>
      <c r="S11" s="23">
        <v>0</v>
      </c>
    </row>
    <row r="12" spans="1:19" x14ac:dyDescent="0.25">
      <c r="A12">
        <v>1040</v>
      </c>
      <c r="B12" s="1" t="s">
        <v>143</v>
      </c>
      <c r="C12" s="2">
        <v>0</v>
      </c>
      <c r="D12" s="2" t="s">
        <v>468</v>
      </c>
      <c r="E12" s="1" t="s">
        <v>74</v>
      </c>
      <c r="F12">
        <v>1040</v>
      </c>
      <c r="H12">
        <v>0</v>
      </c>
      <c r="I12">
        <v>0</v>
      </c>
      <c r="J12">
        <v>199.75528462727866</v>
      </c>
      <c r="K12">
        <v>1</v>
      </c>
      <c r="L12" t="s">
        <v>481</v>
      </c>
      <c r="M12" t="s">
        <v>482</v>
      </c>
      <c r="N12" s="3"/>
      <c r="O12">
        <v>1040</v>
      </c>
      <c r="P12" s="2">
        <v>0</v>
      </c>
      <c r="Q12" s="23"/>
      <c r="R12">
        <v>0</v>
      </c>
      <c r="S12" s="23">
        <f>LOG10(Table1489105[[#This Row],[Viral Copy '#]])</f>
        <v>2.3004982776186047</v>
      </c>
    </row>
    <row r="13" spans="1:19" x14ac:dyDescent="0.25">
      <c r="A13">
        <v>1040</v>
      </c>
      <c r="B13" s="1" t="s">
        <v>143</v>
      </c>
      <c r="C13" s="2">
        <v>4</v>
      </c>
      <c r="D13" s="2" t="s">
        <v>468</v>
      </c>
      <c r="E13" s="1" t="s">
        <v>74</v>
      </c>
      <c r="F13" s="2"/>
      <c r="G13" s="2"/>
      <c r="H13" s="2"/>
      <c r="I13" s="2"/>
      <c r="J13" s="2">
        <v>0</v>
      </c>
      <c r="K13" s="2"/>
      <c r="L13" s="2"/>
      <c r="M13" t="s">
        <v>482</v>
      </c>
      <c r="N13" s="2">
        <v>34.4</v>
      </c>
      <c r="O13">
        <v>1040</v>
      </c>
      <c r="P13" s="2">
        <v>4</v>
      </c>
      <c r="Q13" s="23">
        <f>LOG10(Table1489105[[#This Row],[IFNa2]])</f>
        <v>1.5365584425715302</v>
      </c>
      <c r="R13" s="2">
        <v>4</v>
      </c>
      <c r="S13" s="23">
        <v>0</v>
      </c>
    </row>
    <row r="14" spans="1:19" x14ac:dyDescent="0.25">
      <c r="A14">
        <v>1040</v>
      </c>
      <c r="B14" s="1" t="s">
        <v>143</v>
      </c>
      <c r="C14" s="2">
        <v>7</v>
      </c>
      <c r="D14" s="2" t="s">
        <v>468</v>
      </c>
      <c r="E14" s="1" t="s">
        <v>74</v>
      </c>
      <c r="F14" s="2"/>
      <c r="G14" s="2"/>
      <c r="H14" s="2"/>
      <c r="I14" s="2"/>
      <c r="J14" s="2">
        <v>0</v>
      </c>
      <c r="K14" s="2"/>
      <c r="L14" s="2"/>
      <c r="M14" t="s">
        <v>482</v>
      </c>
      <c r="N14" s="2">
        <v>13.02</v>
      </c>
      <c r="O14">
        <v>1040</v>
      </c>
      <c r="P14" s="2">
        <v>7</v>
      </c>
      <c r="Q14" s="23">
        <f>LOG10(Table1489105[[#This Row],[IFNa2]])</f>
        <v>1.1146109842321732</v>
      </c>
      <c r="R14" s="2">
        <v>7</v>
      </c>
      <c r="S14" s="23">
        <v>0</v>
      </c>
    </row>
    <row r="15" spans="1:19" x14ac:dyDescent="0.25">
      <c r="A15">
        <v>1040</v>
      </c>
      <c r="B15" s="1" t="s">
        <v>143</v>
      </c>
      <c r="C15" s="2">
        <v>12</v>
      </c>
      <c r="D15" s="2" t="s">
        <v>468</v>
      </c>
      <c r="E15" s="1" t="s">
        <v>74</v>
      </c>
      <c r="F15" s="2"/>
      <c r="G15" s="2"/>
      <c r="H15" s="2"/>
      <c r="I15" s="2"/>
      <c r="J15" s="2">
        <v>0</v>
      </c>
      <c r="K15" s="3"/>
      <c r="L15" s="2"/>
      <c r="M15" t="s">
        <v>482</v>
      </c>
      <c r="N15" s="2">
        <v>12.52</v>
      </c>
      <c r="O15">
        <v>1040</v>
      </c>
      <c r="P15" s="2">
        <v>12</v>
      </c>
      <c r="Q15" s="23">
        <f>LOG10(Table1489105[[#This Row],[IFNa2]])</f>
        <v>1.0976043288744108</v>
      </c>
      <c r="R15" s="2">
        <v>12</v>
      </c>
      <c r="S15" s="23">
        <v>0</v>
      </c>
    </row>
    <row r="16" spans="1:19" x14ac:dyDescent="0.25">
      <c r="A16">
        <v>1040</v>
      </c>
      <c r="B16" s="1" t="s">
        <v>143</v>
      </c>
      <c r="C16" s="2">
        <v>29</v>
      </c>
      <c r="D16" s="2" t="s">
        <v>468</v>
      </c>
      <c r="E16" s="1" t="s">
        <v>74</v>
      </c>
      <c r="F16" s="2"/>
      <c r="G16" s="1"/>
      <c r="H16" s="2"/>
      <c r="I16" s="2"/>
      <c r="J16" s="2">
        <v>0</v>
      </c>
      <c r="K16" s="2"/>
      <c r="L16" s="2"/>
      <c r="M16" t="s">
        <v>482</v>
      </c>
      <c r="N16" s="2">
        <v>5.86</v>
      </c>
      <c r="O16">
        <v>1040</v>
      </c>
      <c r="P16" s="2">
        <v>29</v>
      </c>
      <c r="Q16" s="23">
        <f>LOG10(Table1489105[[#This Row],[IFNa2]])</f>
        <v>0.7678976160180907</v>
      </c>
      <c r="R16" s="2">
        <v>29</v>
      </c>
      <c r="S16" s="23">
        <v>0</v>
      </c>
    </row>
    <row r="17" spans="1:19" x14ac:dyDescent="0.25">
      <c r="A17">
        <v>1042</v>
      </c>
      <c r="B17" s="1" t="s">
        <v>145</v>
      </c>
      <c r="C17" s="2">
        <v>0</v>
      </c>
      <c r="D17" s="2" t="s">
        <v>468</v>
      </c>
      <c r="E17" s="1" t="s">
        <v>74</v>
      </c>
      <c r="F17">
        <v>1042</v>
      </c>
      <c r="H17">
        <v>0</v>
      </c>
      <c r="I17">
        <v>0</v>
      </c>
      <c r="J17">
        <v>76.287553787231445</v>
      </c>
      <c r="K17">
        <v>3</v>
      </c>
      <c r="L17" t="s">
        <v>481</v>
      </c>
      <c r="M17" t="s">
        <v>482</v>
      </c>
      <c r="N17" s="3">
        <v>38.28</v>
      </c>
      <c r="O17">
        <v>1042</v>
      </c>
      <c r="P17" s="2">
        <v>0</v>
      </c>
      <c r="Q17" s="23">
        <f>LOG10(Table1489105[[#This Row],[IFNa2]])</f>
        <v>1.5829719291048059</v>
      </c>
      <c r="R17">
        <v>0</v>
      </c>
      <c r="S17" s="23">
        <f>LOG10(Table1489105[[#This Row],[Viral Copy '#]])</f>
        <v>1.8824536891680193</v>
      </c>
    </row>
    <row r="18" spans="1:19" x14ac:dyDescent="0.25">
      <c r="A18">
        <v>1042</v>
      </c>
      <c r="B18" s="1" t="s">
        <v>145</v>
      </c>
      <c r="C18" s="2">
        <v>2</v>
      </c>
      <c r="D18" s="2" t="s">
        <v>468</v>
      </c>
      <c r="E18" s="1" t="s">
        <v>74</v>
      </c>
      <c r="F18">
        <v>1042</v>
      </c>
      <c r="H18">
        <v>2</v>
      </c>
      <c r="I18">
        <v>3</v>
      </c>
      <c r="J18">
        <v>32.89539909362793</v>
      </c>
      <c r="K18">
        <v>3</v>
      </c>
      <c r="L18" t="s">
        <v>481</v>
      </c>
      <c r="M18" t="s">
        <v>482</v>
      </c>
      <c r="N18" s="2">
        <v>30.52</v>
      </c>
      <c r="O18">
        <v>1042</v>
      </c>
      <c r="P18" s="2">
        <v>2</v>
      </c>
      <c r="Q18" s="23">
        <f>LOG10(Table1489105[[#This Row],[IFNa2]])</f>
        <v>1.4845845292828428</v>
      </c>
      <c r="R18">
        <v>2</v>
      </c>
      <c r="S18" s="23">
        <f>LOG10(Table1489105[[#This Row],[Viral Copy '#]])</f>
        <v>1.5171351597135649</v>
      </c>
    </row>
    <row r="19" spans="1:19" x14ac:dyDescent="0.25">
      <c r="A19">
        <v>1042</v>
      </c>
      <c r="B19" s="1" t="s">
        <v>145</v>
      </c>
      <c r="C19" s="2">
        <v>7</v>
      </c>
      <c r="D19" s="2" t="s">
        <v>468</v>
      </c>
      <c r="E19" s="1" t="s">
        <v>74</v>
      </c>
      <c r="F19" s="2"/>
      <c r="G19" s="2"/>
      <c r="H19" s="2"/>
      <c r="I19" s="2"/>
      <c r="J19" s="2">
        <v>0</v>
      </c>
      <c r="K19" s="2"/>
      <c r="L19" s="2"/>
      <c r="M19" t="s">
        <v>482</v>
      </c>
      <c r="N19" s="2">
        <v>5.63</v>
      </c>
      <c r="O19">
        <v>1042</v>
      </c>
      <c r="P19" s="2">
        <v>7</v>
      </c>
      <c r="Q19" s="23">
        <f>LOG10(Table1489105[[#This Row],[IFNa2]])</f>
        <v>0.75050839485134624</v>
      </c>
      <c r="R19" s="2">
        <v>7</v>
      </c>
      <c r="S19" s="23">
        <v>0</v>
      </c>
    </row>
    <row r="20" spans="1:19" x14ac:dyDescent="0.25">
      <c r="A20">
        <v>1042</v>
      </c>
      <c r="B20" s="1" t="s">
        <v>145</v>
      </c>
      <c r="C20" s="2">
        <v>9</v>
      </c>
      <c r="D20" s="2" t="s">
        <v>468</v>
      </c>
      <c r="E20" s="1" t="s">
        <v>74</v>
      </c>
      <c r="F20" s="3"/>
      <c r="G20" s="3"/>
      <c r="H20" s="3"/>
      <c r="I20" s="3"/>
      <c r="J20" s="3">
        <v>0</v>
      </c>
      <c r="K20" s="3"/>
      <c r="L20" s="2"/>
      <c r="M20" t="s">
        <v>482</v>
      </c>
      <c r="N20" s="4">
        <v>2.06</v>
      </c>
      <c r="O20">
        <v>1042</v>
      </c>
      <c r="P20" s="2">
        <v>9</v>
      </c>
      <c r="Q20" s="23">
        <f>LOG10(Table1489105[[#This Row],[IFNa2]])</f>
        <v>0.31386722036915343</v>
      </c>
      <c r="R20" s="2">
        <v>9</v>
      </c>
      <c r="S20" s="23">
        <v>0</v>
      </c>
    </row>
    <row r="21" spans="1:19" x14ac:dyDescent="0.25">
      <c r="A21">
        <v>1042</v>
      </c>
      <c r="B21" s="1" t="s">
        <v>145</v>
      </c>
      <c r="C21" s="2">
        <v>30</v>
      </c>
      <c r="D21" s="2" t="s">
        <v>468</v>
      </c>
      <c r="E21" s="1" t="s">
        <v>74</v>
      </c>
      <c r="F21" s="2"/>
      <c r="G21" s="1"/>
      <c r="H21" s="2"/>
      <c r="I21" s="2"/>
      <c r="J21" s="2">
        <v>0</v>
      </c>
      <c r="K21" s="2"/>
      <c r="L21" s="2"/>
      <c r="M21" t="s">
        <v>482</v>
      </c>
      <c r="N21" s="2">
        <v>7.8</v>
      </c>
      <c r="O21">
        <v>1042</v>
      </c>
      <c r="P21" s="2">
        <v>30</v>
      </c>
      <c r="Q21" s="23">
        <f>LOG10(Table1489105[[#This Row],[IFNa2]])</f>
        <v>0.89209460269048035</v>
      </c>
      <c r="R21" s="2">
        <v>30</v>
      </c>
      <c r="S21" s="23">
        <v>0</v>
      </c>
    </row>
    <row r="22" spans="1:19" x14ac:dyDescent="0.25">
      <c r="A22">
        <v>1052</v>
      </c>
      <c r="B22" s="1" t="s">
        <v>155</v>
      </c>
      <c r="C22" s="2">
        <v>0</v>
      </c>
      <c r="D22" s="2" t="s">
        <v>468</v>
      </c>
      <c r="E22" s="1" t="s">
        <v>74</v>
      </c>
      <c r="F22">
        <v>1052</v>
      </c>
      <c r="H22">
        <v>0</v>
      </c>
      <c r="I22">
        <v>0</v>
      </c>
      <c r="J22">
        <v>1096.4041341145833</v>
      </c>
      <c r="K22">
        <v>6</v>
      </c>
      <c r="L22" t="s">
        <v>481</v>
      </c>
      <c r="M22" t="s">
        <v>482</v>
      </c>
      <c r="N22" s="2">
        <v>110.44</v>
      </c>
      <c r="O22">
        <v>1052</v>
      </c>
      <c r="P22" s="2">
        <v>0</v>
      </c>
      <c r="Q22" s="23">
        <f>LOG10(Table1489105[[#This Row],[IFNa2]])</f>
        <v>2.0431263979672254</v>
      </c>
      <c r="R22">
        <v>0</v>
      </c>
      <c r="S22" s="23">
        <f>LOG10(Table1489105[[#This Row],[Viral Copy '#]])</f>
        <v>3.0399706644265323</v>
      </c>
    </row>
    <row r="23" spans="1:19" x14ac:dyDescent="0.25">
      <c r="A23">
        <v>1052</v>
      </c>
      <c r="B23" s="1" t="s">
        <v>155</v>
      </c>
      <c r="C23" s="2">
        <v>5</v>
      </c>
      <c r="D23" s="2" t="s">
        <v>468</v>
      </c>
      <c r="E23" s="1" t="s">
        <v>74</v>
      </c>
      <c r="F23">
        <v>1052</v>
      </c>
      <c r="H23">
        <v>5</v>
      </c>
      <c r="I23">
        <v>7</v>
      </c>
      <c r="J23">
        <v>26.478551228841145</v>
      </c>
      <c r="K23">
        <v>6</v>
      </c>
      <c r="L23" t="s">
        <v>481</v>
      </c>
      <c r="M23" t="s">
        <v>482</v>
      </c>
      <c r="N23" s="2">
        <v>76.010000000000005</v>
      </c>
      <c r="O23">
        <v>1052</v>
      </c>
      <c r="P23" s="2">
        <v>5</v>
      </c>
      <c r="Q23" s="23">
        <f>LOG10(Table1489105[[#This Row],[IFNa2]])</f>
        <v>1.8808707325324234</v>
      </c>
      <c r="R23">
        <v>5</v>
      </c>
      <c r="S23" s="23">
        <f>LOG10(Table1489105[[#This Row],[Viral Copy '#]])</f>
        <v>1.4228942190405989</v>
      </c>
    </row>
    <row r="24" spans="1:19" x14ac:dyDescent="0.25">
      <c r="A24">
        <v>1052</v>
      </c>
      <c r="B24" s="1" t="s">
        <v>155</v>
      </c>
      <c r="C24" s="2">
        <v>8</v>
      </c>
      <c r="D24" s="2" t="s">
        <v>468</v>
      </c>
      <c r="E24" s="1" t="s">
        <v>74</v>
      </c>
      <c r="F24" s="2"/>
      <c r="G24" s="2"/>
      <c r="H24" s="2"/>
      <c r="I24" s="2"/>
      <c r="J24" s="2">
        <v>0</v>
      </c>
      <c r="K24" s="2"/>
      <c r="L24" s="2"/>
      <c r="M24" t="s">
        <v>482</v>
      </c>
      <c r="N24" s="2">
        <v>22.2</v>
      </c>
      <c r="O24">
        <v>1052</v>
      </c>
      <c r="P24" s="2">
        <v>8</v>
      </c>
      <c r="Q24" s="23">
        <f>LOG10(Table1489105[[#This Row],[IFNa2]])</f>
        <v>1.3463529744506386</v>
      </c>
      <c r="R24" s="2">
        <v>8</v>
      </c>
      <c r="S24" s="23">
        <v>0</v>
      </c>
    </row>
    <row r="25" spans="1:19" x14ac:dyDescent="0.25">
      <c r="A25">
        <v>1052</v>
      </c>
      <c r="B25" s="1" t="s">
        <v>155</v>
      </c>
      <c r="C25" s="2">
        <v>12</v>
      </c>
      <c r="D25" s="2" t="s">
        <v>468</v>
      </c>
      <c r="E25" s="1" t="s">
        <v>74</v>
      </c>
      <c r="F25" s="2"/>
      <c r="G25" s="2"/>
      <c r="H25" s="2"/>
      <c r="I25" s="2"/>
      <c r="J25" s="2">
        <v>0</v>
      </c>
      <c r="K25" s="2"/>
      <c r="L25" s="2"/>
      <c r="M25" t="s">
        <v>482</v>
      </c>
      <c r="N25" s="2">
        <v>59.9</v>
      </c>
      <c r="O25">
        <v>1052</v>
      </c>
      <c r="P25" s="2">
        <v>12</v>
      </c>
      <c r="Q25" s="23">
        <f>LOG10(Table1489105[[#This Row],[IFNa2]])</f>
        <v>1.7774268223893113</v>
      </c>
      <c r="R25" s="2">
        <v>12</v>
      </c>
      <c r="S25" s="23">
        <v>0</v>
      </c>
    </row>
    <row r="26" spans="1:19" x14ac:dyDescent="0.25">
      <c r="A26">
        <v>1052</v>
      </c>
      <c r="B26" s="1" t="s">
        <v>155</v>
      </c>
      <c r="C26" s="2">
        <v>32</v>
      </c>
      <c r="D26" s="2" t="s">
        <v>468</v>
      </c>
      <c r="E26" s="1" t="s">
        <v>74</v>
      </c>
      <c r="F26" s="2"/>
      <c r="G26" s="2"/>
      <c r="H26" s="2"/>
      <c r="I26" s="2"/>
      <c r="J26" s="2">
        <v>0</v>
      </c>
      <c r="K26" s="2"/>
      <c r="L26" s="2"/>
      <c r="M26" t="s">
        <v>482</v>
      </c>
      <c r="N26" s="2">
        <v>62.23</v>
      </c>
      <c r="O26">
        <v>1052</v>
      </c>
      <c r="P26" s="2">
        <v>32</v>
      </c>
      <c r="Q26" s="23">
        <f>LOG10(Table1489105[[#This Row],[IFNa2]])</f>
        <v>1.7939998009844704</v>
      </c>
      <c r="R26" s="2">
        <v>32</v>
      </c>
      <c r="S26" s="23">
        <v>0</v>
      </c>
    </row>
    <row r="27" spans="1:19" x14ac:dyDescent="0.25">
      <c r="A27">
        <v>1056</v>
      </c>
      <c r="B27" s="1" t="s">
        <v>159</v>
      </c>
      <c r="C27" s="2">
        <v>0</v>
      </c>
      <c r="D27" s="2" t="s">
        <v>468</v>
      </c>
      <c r="E27" s="1" t="s">
        <v>74</v>
      </c>
      <c r="F27">
        <v>1056</v>
      </c>
      <c r="H27">
        <v>0</v>
      </c>
      <c r="I27">
        <v>0</v>
      </c>
      <c r="J27">
        <v>1378.561787923177</v>
      </c>
      <c r="K27">
        <v>5</v>
      </c>
      <c r="L27" t="s">
        <v>481</v>
      </c>
      <c r="M27" t="s">
        <v>482</v>
      </c>
      <c r="N27" s="3">
        <v>36.64</v>
      </c>
      <c r="O27">
        <v>1056</v>
      </c>
      <c r="P27" s="2">
        <v>0</v>
      </c>
      <c r="Q27" s="23">
        <f>LOG10(Table1489105[[#This Row],[IFNa2]])</f>
        <v>1.5639554649958127</v>
      </c>
      <c r="R27">
        <v>0</v>
      </c>
      <c r="S27" s="23">
        <f>LOG10(Table1489105[[#This Row],[Viral Copy '#]])</f>
        <v>3.1394262362036454</v>
      </c>
    </row>
    <row r="28" spans="1:19" x14ac:dyDescent="0.25">
      <c r="A28">
        <v>1056</v>
      </c>
      <c r="B28" s="1" t="s">
        <v>159</v>
      </c>
      <c r="C28" s="2">
        <v>4</v>
      </c>
      <c r="D28" s="2" t="s">
        <v>468</v>
      </c>
      <c r="E28" s="1" t="s">
        <v>74</v>
      </c>
      <c r="F28">
        <v>1056</v>
      </c>
      <c r="H28">
        <v>4</v>
      </c>
      <c r="I28">
        <v>3</v>
      </c>
      <c r="J28">
        <v>9.5266491572062169</v>
      </c>
      <c r="K28">
        <v>5</v>
      </c>
      <c r="L28" t="s">
        <v>481</v>
      </c>
      <c r="M28" t="s">
        <v>482</v>
      </c>
      <c r="N28" s="3">
        <v>19.690000000000001</v>
      </c>
      <c r="O28">
        <v>1056</v>
      </c>
      <c r="P28" s="2">
        <v>4</v>
      </c>
      <c r="Q28" s="23">
        <f>LOG10(Table1489105[[#This Row],[IFNa2]])</f>
        <v>1.2942457161381182</v>
      </c>
      <c r="R28">
        <v>4</v>
      </c>
      <c r="S28" s="23">
        <f>LOG10(Table1489105[[#This Row],[Viral Copy '#]])</f>
        <v>0.97894017152650215</v>
      </c>
    </row>
    <row r="29" spans="1:19" x14ac:dyDescent="0.25">
      <c r="A29">
        <v>1056</v>
      </c>
      <c r="B29" s="1" t="s">
        <v>159</v>
      </c>
      <c r="C29" s="2">
        <v>7</v>
      </c>
      <c r="D29" s="2" t="s">
        <v>468</v>
      </c>
      <c r="E29" s="1" t="s">
        <v>74</v>
      </c>
      <c r="F29" s="3"/>
      <c r="G29" s="3"/>
      <c r="H29" s="3"/>
      <c r="I29" s="3"/>
      <c r="J29" s="3">
        <v>0</v>
      </c>
      <c r="K29" s="3"/>
      <c r="L29" s="2"/>
      <c r="M29" t="s">
        <v>482</v>
      </c>
      <c r="N29" s="3"/>
      <c r="O29">
        <v>1056</v>
      </c>
      <c r="P29" s="2">
        <v>7</v>
      </c>
      <c r="Q29" s="23"/>
      <c r="R29" s="2">
        <v>7</v>
      </c>
      <c r="S29" s="23">
        <v>0</v>
      </c>
    </row>
    <row r="30" spans="1:19" x14ac:dyDescent="0.25">
      <c r="A30">
        <v>1056</v>
      </c>
      <c r="B30" s="1" t="s">
        <v>159</v>
      </c>
      <c r="C30" s="2">
        <v>28</v>
      </c>
      <c r="D30" s="2" t="s">
        <v>468</v>
      </c>
      <c r="E30" s="1" t="s">
        <v>74</v>
      </c>
      <c r="F30" s="3"/>
      <c r="G30" s="4"/>
      <c r="H30" s="3"/>
      <c r="I30" s="3"/>
      <c r="J30" s="3">
        <v>0</v>
      </c>
      <c r="K30" s="3"/>
      <c r="L30" s="2"/>
      <c r="M30" t="s">
        <v>482</v>
      </c>
      <c r="N30" s="3">
        <v>3.6</v>
      </c>
      <c r="O30">
        <v>1056</v>
      </c>
      <c r="P30" s="2">
        <v>28</v>
      </c>
      <c r="Q30" s="23">
        <f>LOG10(Table1489105[[#This Row],[IFNa2]])</f>
        <v>0.55630250076728727</v>
      </c>
      <c r="R30" s="2">
        <v>28</v>
      </c>
      <c r="S30" s="23">
        <v>0</v>
      </c>
    </row>
    <row r="31" spans="1:19" x14ac:dyDescent="0.25">
      <c r="A31">
        <v>1060</v>
      </c>
      <c r="B31" s="1" t="s">
        <v>163</v>
      </c>
      <c r="C31" s="2">
        <v>0</v>
      </c>
      <c r="D31" s="2" t="s">
        <v>468</v>
      </c>
      <c r="E31" s="1" t="s">
        <v>74</v>
      </c>
      <c r="F31">
        <v>1060</v>
      </c>
      <c r="H31">
        <v>0</v>
      </c>
      <c r="I31">
        <v>0</v>
      </c>
      <c r="J31">
        <v>6831.0498046875</v>
      </c>
      <c r="K31">
        <v>1</v>
      </c>
      <c r="L31" t="s">
        <v>481</v>
      </c>
      <c r="M31" t="s">
        <v>482</v>
      </c>
      <c r="N31" s="2">
        <v>5.51</v>
      </c>
      <c r="O31">
        <v>1060</v>
      </c>
      <c r="P31" s="2">
        <v>0</v>
      </c>
      <c r="Q31" s="23">
        <f>LOG10(Table1489105[[#This Row],[IFNa2]])</f>
        <v>0.74115159885178505</v>
      </c>
      <c r="R31">
        <v>0</v>
      </c>
      <c r="S31" s="23">
        <f>LOG10(Table1489105[[#This Row],[Viral Copy '#]])</f>
        <v>3.8344874517558423</v>
      </c>
    </row>
    <row r="32" spans="1:19" x14ac:dyDescent="0.25">
      <c r="A32">
        <v>1060</v>
      </c>
      <c r="B32" s="1" t="s">
        <v>163</v>
      </c>
      <c r="C32" s="2">
        <v>4</v>
      </c>
      <c r="D32" s="2" t="s">
        <v>468</v>
      </c>
      <c r="E32" s="1" t="s">
        <v>74</v>
      </c>
      <c r="F32" s="2"/>
      <c r="G32" s="1"/>
      <c r="H32" s="1"/>
      <c r="I32" s="1"/>
      <c r="J32" s="2">
        <v>0</v>
      </c>
      <c r="K32" s="2"/>
      <c r="L32" s="1"/>
      <c r="M32" t="s">
        <v>482</v>
      </c>
      <c r="N32" s="2">
        <v>4.46</v>
      </c>
      <c r="O32">
        <v>1060</v>
      </c>
      <c r="P32" s="2">
        <v>4</v>
      </c>
      <c r="Q32" s="23">
        <f>LOG10(Table1489105[[#This Row],[IFNa2]])</f>
        <v>0.64933485871214192</v>
      </c>
      <c r="R32" s="2">
        <v>4</v>
      </c>
      <c r="S32" s="23">
        <v>0</v>
      </c>
    </row>
    <row r="33" spans="1:19" x14ac:dyDescent="0.25">
      <c r="A33">
        <v>1060</v>
      </c>
      <c r="B33" s="1" t="s">
        <v>163</v>
      </c>
      <c r="C33" s="2">
        <v>7</v>
      </c>
      <c r="D33" s="2" t="s">
        <v>468</v>
      </c>
      <c r="E33" s="1" t="s">
        <v>74</v>
      </c>
      <c r="F33" s="1"/>
      <c r="G33" s="1"/>
      <c r="H33" s="1"/>
      <c r="I33" s="1"/>
      <c r="J33" s="1">
        <v>0</v>
      </c>
      <c r="K33" s="2"/>
      <c r="L33" s="1"/>
      <c r="M33" t="s">
        <v>482</v>
      </c>
      <c r="N33" s="1">
        <v>2.16</v>
      </c>
      <c r="O33">
        <v>1060</v>
      </c>
      <c r="P33" s="2">
        <v>7</v>
      </c>
      <c r="Q33" s="23">
        <f>LOG10(Table1489105[[#This Row],[IFNa2]])</f>
        <v>0.3344537511509309</v>
      </c>
      <c r="R33" s="2">
        <v>7</v>
      </c>
      <c r="S33" s="23">
        <v>0</v>
      </c>
    </row>
    <row r="34" spans="1:19" x14ac:dyDescent="0.25">
      <c r="A34">
        <v>1060</v>
      </c>
      <c r="B34" s="1" t="s">
        <v>163</v>
      </c>
      <c r="C34" s="2">
        <v>11</v>
      </c>
      <c r="D34" s="2" t="s">
        <v>468</v>
      </c>
      <c r="E34" s="1" t="s">
        <v>74</v>
      </c>
      <c r="F34" s="1"/>
      <c r="G34" s="1"/>
      <c r="H34" s="1"/>
      <c r="I34" s="2"/>
      <c r="J34" s="2">
        <v>0</v>
      </c>
      <c r="K34" s="2"/>
      <c r="L34" s="1"/>
      <c r="M34" t="s">
        <v>482</v>
      </c>
      <c r="N34" s="2">
        <v>3.34</v>
      </c>
      <c r="O34">
        <v>1060</v>
      </c>
      <c r="P34" s="2">
        <v>11</v>
      </c>
      <c r="Q34" s="23">
        <f>LOG10(Table1489105[[#This Row],[IFNa2]])</f>
        <v>0.52374646681156445</v>
      </c>
      <c r="R34" s="2">
        <v>11</v>
      </c>
      <c r="S34" s="23">
        <v>0</v>
      </c>
    </row>
    <row r="35" spans="1:19" x14ac:dyDescent="0.25">
      <c r="A35">
        <v>1060</v>
      </c>
      <c r="B35" s="1" t="s">
        <v>163</v>
      </c>
      <c r="C35" s="2">
        <v>28</v>
      </c>
      <c r="D35" s="2" t="s">
        <v>468</v>
      </c>
      <c r="E35" s="1" t="s">
        <v>74</v>
      </c>
      <c r="F35" s="1"/>
      <c r="G35" s="1"/>
      <c r="H35" s="1"/>
      <c r="I35" s="1"/>
      <c r="J35" s="1">
        <v>0</v>
      </c>
      <c r="K35" s="2"/>
      <c r="L35" s="1"/>
      <c r="M35" t="s">
        <v>482</v>
      </c>
      <c r="N35" s="2">
        <v>3.56</v>
      </c>
      <c r="O35">
        <v>1060</v>
      </c>
      <c r="P35" s="2">
        <v>28</v>
      </c>
      <c r="Q35" s="23">
        <f>LOG10(Table1489105[[#This Row],[IFNa2]])</f>
        <v>0.55144999797287519</v>
      </c>
      <c r="R35" s="2">
        <v>28</v>
      </c>
      <c r="S35" s="23">
        <v>0</v>
      </c>
    </row>
    <row r="36" spans="1:19" x14ac:dyDescent="0.25">
      <c r="A36">
        <v>1062</v>
      </c>
      <c r="B36" s="1" t="s">
        <v>165</v>
      </c>
      <c r="C36" s="2">
        <v>0</v>
      </c>
      <c r="D36" s="2" t="s">
        <v>468</v>
      </c>
      <c r="E36" s="1" t="s">
        <v>74</v>
      </c>
      <c r="F36">
        <v>1062</v>
      </c>
      <c r="H36">
        <v>0</v>
      </c>
      <c r="I36">
        <v>0</v>
      </c>
      <c r="J36">
        <v>1955.824462890625</v>
      </c>
      <c r="K36">
        <v>1</v>
      </c>
      <c r="L36" t="s">
        <v>481</v>
      </c>
      <c r="M36" t="s">
        <v>482</v>
      </c>
      <c r="N36" s="3">
        <v>295.79000000000002</v>
      </c>
      <c r="O36">
        <v>1062</v>
      </c>
      <c r="P36" s="2">
        <v>0</v>
      </c>
      <c r="Q36" s="23">
        <f>LOG10(Table1489105[[#This Row],[IFNa2]])</f>
        <v>2.4709834873815266</v>
      </c>
      <c r="R36">
        <v>0</v>
      </c>
      <c r="S36" s="23">
        <f>LOG10(Table1489105[[#This Row],[Viral Copy '#]])</f>
        <v>3.2913298738570318</v>
      </c>
    </row>
    <row r="37" spans="1:19" x14ac:dyDescent="0.25">
      <c r="A37">
        <v>1062</v>
      </c>
      <c r="B37" s="1" t="s">
        <v>165</v>
      </c>
      <c r="C37" s="2">
        <v>3</v>
      </c>
      <c r="D37" s="2" t="s">
        <v>468</v>
      </c>
      <c r="E37" s="1" t="s">
        <v>74</v>
      </c>
      <c r="F37" s="3"/>
      <c r="G37" s="3"/>
      <c r="H37" s="3"/>
      <c r="I37" s="3"/>
      <c r="J37" s="3">
        <v>0</v>
      </c>
      <c r="K37" s="3"/>
      <c r="L37" s="2"/>
      <c r="M37" t="s">
        <v>482</v>
      </c>
      <c r="N37" s="3">
        <v>15.32</v>
      </c>
      <c r="O37">
        <v>1062</v>
      </c>
      <c r="P37" s="2">
        <v>3</v>
      </c>
      <c r="Q37" s="23">
        <f>LOG10(Table1489105[[#This Row],[IFNa2]])</f>
        <v>1.1852587652965851</v>
      </c>
      <c r="R37" s="2">
        <v>3</v>
      </c>
      <c r="S37" s="23">
        <v>0</v>
      </c>
    </row>
    <row r="38" spans="1:19" x14ac:dyDescent="0.25">
      <c r="A38">
        <v>1062</v>
      </c>
      <c r="B38" s="1" t="s">
        <v>165</v>
      </c>
      <c r="C38" s="2">
        <v>7</v>
      </c>
      <c r="D38" s="2" t="s">
        <v>468</v>
      </c>
      <c r="E38" s="1" t="s">
        <v>74</v>
      </c>
      <c r="F38" s="3"/>
      <c r="G38" s="3"/>
      <c r="H38" s="3"/>
      <c r="I38" s="3"/>
      <c r="J38" s="3">
        <v>0</v>
      </c>
      <c r="K38" s="3"/>
      <c r="L38" s="2"/>
      <c r="M38" t="s">
        <v>482</v>
      </c>
      <c r="N38" s="3"/>
      <c r="O38">
        <v>1062</v>
      </c>
      <c r="P38" s="2">
        <v>7</v>
      </c>
      <c r="Q38" s="23" t="e">
        <f>LOG10(Table1489105[[#This Row],[IFNa2]])</f>
        <v>#NUM!</v>
      </c>
      <c r="R38" s="2">
        <v>7</v>
      </c>
      <c r="S38" s="23">
        <v>0</v>
      </c>
    </row>
    <row r="39" spans="1:19" x14ac:dyDescent="0.25">
      <c r="A39">
        <v>1062</v>
      </c>
      <c r="B39" s="1" t="s">
        <v>165</v>
      </c>
      <c r="C39" s="2">
        <v>10</v>
      </c>
      <c r="D39" s="2" t="s">
        <v>468</v>
      </c>
      <c r="E39" s="1" t="s">
        <v>74</v>
      </c>
      <c r="F39" s="2"/>
      <c r="G39" s="2"/>
      <c r="H39" s="2"/>
      <c r="I39" s="2"/>
      <c r="J39" s="2">
        <v>0</v>
      </c>
      <c r="K39" s="2"/>
      <c r="L39" s="2"/>
      <c r="M39" t="s">
        <v>482</v>
      </c>
      <c r="N39" s="2">
        <v>46.83</v>
      </c>
      <c r="O39">
        <v>1062</v>
      </c>
      <c r="P39" s="2">
        <v>10</v>
      </c>
      <c r="Q39" s="23">
        <f>LOG10(Table1489105[[#This Row],[IFNa2]])</f>
        <v>1.67052415778208</v>
      </c>
      <c r="R39" s="2">
        <v>10</v>
      </c>
      <c r="S39" s="23">
        <v>0</v>
      </c>
    </row>
    <row r="40" spans="1:19" x14ac:dyDescent="0.25">
      <c r="A40">
        <v>1062</v>
      </c>
      <c r="B40" s="1" t="s">
        <v>165</v>
      </c>
      <c r="C40" s="2">
        <v>28</v>
      </c>
      <c r="D40" s="2" t="s">
        <v>468</v>
      </c>
      <c r="E40" s="1" t="s">
        <v>74</v>
      </c>
      <c r="F40" s="3"/>
      <c r="G40" s="3"/>
      <c r="H40" s="3"/>
      <c r="I40" s="3"/>
      <c r="J40" s="3">
        <v>0</v>
      </c>
      <c r="K40" s="3"/>
      <c r="L40" s="2"/>
      <c r="M40" t="s">
        <v>482</v>
      </c>
      <c r="N40" s="3">
        <v>6.51</v>
      </c>
      <c r="O40">
        <v>1062</v>
      </c>
      <c r="P40" s="2">
        <v>28</v>
      </c>
      <c r="Q40" s="23">
        <f>LOG10(Table1489105[[#This Row],[IFNa2]])</f>
        <v>0.81358098856819194</v>
      </c>
      <c r="R40" s="2">
        <v>28</v>
      </c>
      <c r="S40" s="23">
        <v>0</v>
      </c>
    </row>
    <row r="41" spans="1:19" x14ac:dyDescent="0.25">
      <c r="A41">
        <v>1063</v>
      </c>
      <c r="B41" s="1" t="s">
        <v>166</v>
      </c>
      <c r="C41" s="2">
        <v>0</v>
      </c>
      <c r="D41" s="2" t="s">
        <v>468</v>
      </c>
      <c r="E41" s="1" t="s">
        <v>74</v>
      </c>
      <c r="F41">
        <v>1063</v>
      </c>
      <c r="H41">
        <v>0</v>
      </c>
      <c r="I41">
        <v>0</v>
      </c>
      <c r="J41">
        <v>21.21550687154134</v>
      </c>
      <c r="K41">
        <v>3</v>
      </c>
      <c r="L41" t="s">
        <v>481</v>
      </c>
      <c r="M41" t="s">
        <v>482</v>
      </c>
      <c r="N41" s="2">
        <v>2.7</v>
      </c>
      <c r="O41">
        <v>1063</v>
      </c>
      <c r="P41" s="2">
        <v>0</v>
      </c>
      <c r="Q41" s="23">
        <f>LOG10(Table1489105[[#This Row],[IFNa2]])</f>
        <v>0.43136376415898736</v>
      </c>
      <c r="R41">
        <v>0</v>
      </c>
      <c r="S41" s="23">
        <f>LOG10(Table1489105[[#This Row],[Viral Copy '#]])</f>
        <v>1.326653412198971</v>
      </c>
    </row>
    <row r="42" spans="1:19" x14ac:dyDescent="0.25">
      <c r="A42">
        <v>1063</v>
      </c>
      <c r="B42" s="1" t="s">
        <v>167</v>
      </c>
      <c r="C42" s="2">
        <v>2</v>
      </c>
      <c r="D42" s="2" t="s">
        <v>468</v>
      </c>
      <c r="E42" s="1" t="s">
        <v>74</v>
      </c>
      <c r="F42">
        <v>1063</v>
      </c>
      <c r="H42">
        <v>2</v>
      </c>
      <c r="I42">
        <v>3</v>
      </c>
      <c r="J42">
        <v>14.007453600565592</v>
      </c>
      <c r="K42">
        <v>3</v>
      </c>
      <c r="L42" t="s">
        <v>481</v>
      </c>
      <c r="M42" t="s">
        <v>482</v>
      </c>
      <c r="N42" s="2">
        <v>6.58</v>
      </c>
      <c r="O42">
        <v>1063</v>
      </c>
      <c r="P42" s="2">
        <v>2</v>
      </c>
      <c r="Q42" s="23">
        <f>LOG10(Table1489105[[#This Row],[IFNa2]])</f>
        <v>0.81822589361395548</v>
      </c>
      <c r="R42">
        <v>2</v>
      </c>
      <c r="S42" s="23">
        <f>LOG10(Table1489105[[#This Row],[Viral Copy '#]])</f>
        <v>1.1463591925494434</v>
      </c>
    </row>
    <row r="43" spans="1:19" x14ac:dyDescent="0.25">
      <c r="A43">
        <v>1063</v>
      </c>
      <c r="B43" s="1" t="s">
        <v>168</v>
      </c>
      <c r="C43" s="2">
        <v>7</v>
      </c>
      <c r="D43" s="2" t="s">
        <v>468</v>
      </c>
      <c r="E43" s="1" t="s">
        <v>74</v>
      </c>
      <c r="F43" s="2"/>
      <c r="G43" s="1"/>
      <c r="H43" s="1"/>
      <c r="I43" s="2"/>
      <c r="J43" s="1">
        <v>0</v>
      </c>
      <c r="K43" s="2"/>
      <c r="L43" s="1"/>
      <c r="M43" t="s">
        <v>482</v>
      </c>
      <c r="N43" s="2">
        <v>2.91</v>
      </c>
      <c r="O43">
        <v>1063</v>
      </c>
      <c r="P43" s="2">
        <v>7</v>
      </c>
      <c r="Q43" s="23">
        <f>LOG10(Table1489105[[#This Row],[IFNa2]])</f>
        <v>0.46389298898590731</v>
      </c>
      <c r="R43" s="2">
        <v>7</v>
      </c>
      <c r="S43" s="23">
        <v>0</v>
      </c>
    </row>
    <row r="44" spans="1:19" x14ac:dyDescent="0.25">
      <c r="A44">
        <v>1063</v>
      </c>
      <c r="B44" s="1" t="s">
        <v>169</v>
      </c>
      <c r="C44" s="2">
        <v>9</v>
      </c>
      <c r="D44" s="2" t="s">
        <v>468</v>
      </c>
      <c r="E44" s="1" t="s">
        <v>74</v>
      </c>
      <c r="F44" s="2"/>
      <c r="G44" s="2"/>
      <c r="H44" s="1"/>
      <c r="I44" s="1"/>
      <c r="J44" s="2">
        <v>0</v>
      </c>
      <c r="K44" s="2"/>
      <c r="L44" s="1"/>
      <c r="M44" t="s">
        <v>482</v>
      </c>
      <c r="N44" s="2">
        <v>2.5</v>
      </c>
      <c r="O44">
        <v>1063</v>
      </c>
      <c r="P44" s="2">
        <v>9</v>
      </c>
      <c r="Q44" s="23">
        <f>LOG10(Table1489105[[#This Row],[IFNa2]])</f>
        <v>0.3979400086720376</v>
      </c>
      <c r="R44" s="2">
        <v>9</v>
      </c>
      <c r="S44" s="23">
        <v>0</v>
      </c>
    </row>
    <row r="45" spans="1:19" x14ac:dyDescent="0.25">
      <c r="A45">
        <v>1071</v>
      </c>
      <c r="B45" s="1" t="s">
        <v>177</v>
      </c>
      <c r="C45" s="2">
        <v>0</v>
      </c>
      <c r="D45" s="2" t="s">
        <v>468</v>
      </c>
      <c r="E45" s="1" t="s">
        <v>74</v>
      </c>
      <c r="F45">
        <v>1071</v>
      </c>
      <c r="H45">
        <v>0</v>
      </c>
      <c r="I45">
        <v>0</v>
      </c>
      <c r="J45">
        <v>4814.369954427083</v>
      </c>
      <c r="K45">
        <v>4</v>
      </c>
      <c r="L45" t="s">
        <v>481</v>
      </c>
      <c r="M45" t="s">
        <v>482</v>
      </c>
      <c r="N45" s="3">
        <v>8.32</v>
      </c>
      <c r="O45">
        <v>1071</v>
      </c>
      <c r="P45" s="2">
        <v>0</v>
      </c>
      <c r="Q45" s="23">
        <f>LOG10(Table1489105[[#This Row],[IFNa2]])</f>
        <v>0.92012332629072391</v>
      </c>
      <c r="R45">
        <v>0</v>
      </c>
      <c r="S45" s="23">
        <f>LOG10(Table1489105[[#This Row],[Viral Copy '#]])</f>
        <v>3.6825394600546875</v>
      </c>
    </row>
    <row r="46" spans="1:19" x14ac:dyDescent="0.25">
      <c r="A46">
        <v>1071</v>
      </c>
      <c r="B46" s="1" t="s">
        <v>177</v>
      </c>
      <c r="C46" s="2">
        <v>3</v>
      </c>
      <c r="D46" s="2" t="s">
        <v>468</v>
      </c>
      <c r="E46" s="1" t="s">
        <v>74</v>
      </c>
      <c r="F46">
        <v>1071</v>
      </c>
      <c r="H46">
        <v>3</v>
      </c>
      <c r="I46">
        <v>3</v>
      </c>
      <c r="J46">
        <v>1.7741823345422745</v>
      </c>
      <c r="K46">
        <v>4</v>
      </c>
      <c r="L46" t="s">
        <v>481</v>
      </c>
      <c r="M46" t="s">
        <v>482</v>
      </c>
      <c r="N46" s="2">
        <v>4.6900000000000004</v>
      </c>
      <c r="O46">
        <v>1071</v>
      </c>
      <c r="P46" s="2">
        <v>3</v>
      </c>
      <c r="Q46" s="23">
        <f>LOG10(Table1489105[[#This Row],[IFNa2]])</f>
        <v>0.67117284271508326</v>
      </c>
      <c r="R46">
        <v>3</v>
      </c>
      <c r="S46" s="23">
        <f>LOG10(Table1489105[[#This Row],[Viral Copy '#]])</f>
        <v>0.24899825067968276</v>
      </c>
    </row>
    <row r="47" spans="1:19" x14ac:dyDescent="0.25">
      <c r="A47">
        <v>1071</v>
      </c>
      <c r="B47" s="1" t="s">
        <v>177</v>
      </c>
      <c r="C47" s="2">
        <v>7</v>
      </c>
      <c r="D47" s="2" t="s">
        <v>468</v>
      </c>
      <c r="E47" s="1" t="s">
        <v>74</v>
      </c>
      <c r="F47" s="2"/>
      <c r="G47" s="1"/>
      <c r="H47" s="1"/>
      <c r="I47" s="1"/>
      <c r="J47" s="2">
        <v>0</v>
      </c>
      <c r="K47" s="2"/>
      <c r="L47" s="1"/>
      <c r="M47" t="s">
        <v>482</v>
      </c>
      <c r="N47" s="2">
        <v>3.34</v>
      </c>
      <c r="O47">
        <v>1071</v>
      </c>
      <c r="P47" s="2">
        <v>7</v>
      </c>
      <c r="Q47" s="23">
        <f>LOG10(Table1489105[[#This Row],[IFNa2]])</f>
        <v>0.52374646681156445</v>
      </c>
      <c r="R47" s="2">
        <v>7</v>
      </c>
      <c r="S47" s="23">
        <v>0</v>
      </c>
    </row>
    <row r="48" spans="1:19" x14ac:dyDescent="0.25">
      <c r="A48">
        <v>1071</v>
      </c>
      <c r="B48" s="1" t="s">
        <v>177</v>
      </c>
      <c r="C48" s="2">
        <v>10</v>
      </c>
      <c r="D48" s="2" t="s">
        <v>468</v>
      </c>
      <c r="E48" s="1" t="s">
        <v>74</v>
      </c>
      <c r="F48" s="3"/>
      <c r="G48" s="3"/>
      <c r="H48" s="3"/>
      <c r="I48" s="3"/>
      <c r="J48" s="3">
        <v>0</v>
      </c>
      <c r="K48" s="3"/>
      <c r="L48" s="1"/>
      <c r="M48" t="s">
        <v>482</v>
      </c>
      <c r="N48" s="3">
        <v>2.65</v>
      </c>
      <c r="O48">
        <v>1071</v>
      </c>
      <c r="P48" s="2">
        <v>10</v>
      </c>
      <c r="Q48" s="23">
        <f>LOG10(Table1489105[[#This Row],[IFNa2]])</f>
        <v>0.42324587393680785</v>
      </c>
      <c r="R48" s="2">
        <v>10</v>
      </c>
      <c r="S48" s="23">
        <v>0</v>
      </c>
    </row>
    <row r="49" spans="1:19" x14ac:dyDescent="0.25">
      <c r="A49">
        <v>1071</v>
      </c>
      <c r="B49" s="1" t="s">
        <v>177</v>
      </c>
      <c r="C49" s="2">
        <v>35</v>
      </c>
      <c r="D49" s="2" t="s">
        <v>468</v>
      </c>
      <c r="E49" s="1" t="s">
        <v>74</v>
      </c>
      <c r="F49" s="2"/>
      <c r="G49" s="1"/>
      <c r="H49" s="2"/>
      <c r="I49" s="2"/>
      <c r="J49" s="2">
        <v>0</v>
      </c>
      <c r="K49" s="2"/>
      <c r="L49" s="2"/>
      <c r="M49" t="s">
        <v>482</v>
      </c>
      <c r="N49" s="2">
        <v>2.7</v>
      </c>
      <c r="O49">
        <v>1071</v>
      </c>
      <c r="P49" s="2">
        <v>35</v>
      </c>
      <c r="Q49" s="23">
        <f>LOG10(Table1489105[[#This Row],[IFNa2]])</f>
        <v>0.43136376415898736</v>
      </c>
      <c r="R49" s="2">
        <v>35</v>
      </c>
      <c r="S49" s="23">
        <v>0</v>
      </c>
    </row>
    <row r="50" spans="1:19" x14ac:dyDescent="0.25">
      <c r="A50">
        <v>1074</v>
      </c>
      <c r="B50" s="1" t="s">
        <v>179</v>
      </c>
      <c r="C50" s="2">
        <v>0</v>
      </c>
      <c r="D50" s="2" t="s">
        <v>468</v>
      </c>
      <c r="E50" s="1" t="s">
        <v>74</v>
      </c>
      <c r="F50">
        <v>1074</v>
      </c>
      <c r="H50">
        <v>0</v>
      </c>
      <c r="I50">
        <v>0</v>
      </c>
      <c r="J50">
        <v>115.9967549641927</v>
      </c>
      <c r="K50">
        <v>10</v>
      </c>
      <c r="L50" t="s">
        <v>481</v>
      </c>
      <c r="M50" t="s">
        <v>482</v>
      </c>
      <c r="N50" s="2">
        <v>9.0299999999999994</v>
      </c>
      <c r="O50">
        <v>1074</v>
      </c>
      <c r="P50" s="2">
        <v>0</v>
      </c>
      <c r="Q50" s="23">
        <f>LOG10(Table1489105[[#This Row],[IFNa2]])</f>
        <v>0.95568775031350572</v>
      </c>
      <c r="R50">
        <v>0</v>
      </c>
      <c r="S50" s="23">
        <f>LOG10(Table1489105[[#This Row],[Viral Copy '#]])</f>
        <v>2.0644458399091836</v>
      </c>
    </row>
    <row r="51" spans="1:19" x14ac:dyDescent="0.25">
      <c r="A51">
        <v>1074</v>
      </c>
      <c r="B51" s="1" t="s">
        <v>179</v>
      </c>
      <c r="C51" s="2">
        <v>3</v>
      </c>
      <c r="D51" s="2" t="s">
        <v>468</v>
      </c>
      <c r="E51" s="1" t="s">
        <v>74</v>
      </c>
      <c r="F51">
        <v>1074</v>
      </c>
      <c r="H51">
        <v>3</v>
      </c>
      <c r="I51">
        <v>3</v>
      </c>
      <c r="J51">
        <v>5.572527090708415</v>
      </c>
      <c r="K51">
        <v>10</v>
      </c>
      <c r="L51" t="s">
        <v>481</v>
      </c>
      <c r="M51" t="s">
        <v>482</v>
      </c>
      <c r="N51" s="2">
        <v>8.0399999999999991</v>
      </c>
      <c r="O51">
        <v>1074</v>
      </c>
      <c r="P51" s="2">
        <v>3</v>
      </c>
      <c r="Q51" s="23">
        <f>LOG10(Table1489105[[#This Row],[IFNa2]])</f>
        <v>0.90525604874845123</v>
      </c>
      <c r="R51">
        <v>3</v>
      </c>
      <c r="S51" s="23">
        <f>LOG10(Table1489105[[#This Row],[Viral Copy '#]])</f>
        <v>0.74605218846974097</v>
      </c>
    </row>
    <row r="52" spans="1:19" x14ac:dyDescent="0.25">
      <c r="A52">
        <v>1074</v>
      </c>
      <c r="B52" s="1" t="s">
        <v>179</v>
      </c>
      <c r="C52" s="2">
        <v>9</v>
      </c>
      <c r="D52" s="2" t="s">
        <v>468</v>
      </c>
      <c r="E52" s="1" t="s">
        <v>74</v>
      </c>
      <c r="F52">
        <v>1074</v>
      </c>
      <c r="H52">
        <v>7</v>
      </c>
      <c r="I52">
        <v>7</v>
      </c>
      <c r="J52">
        <v>2.2699004511038461</v>
      </c>
      <c r="K52">
        <v>10</v>
      </c>
      <c r="L52" t="s">
        <v>481</v>
      </c>
      <c r="M52" t="s">
        <v>482</v>
      </c>
      <c r="N52" s="3">
        <v>16.690000000000001</v>
      </c>
      <c r="O52">
        <v>1074</v>
      </c>
      <c r="P52" s="2">
        <v>9</v>
      </c>
      <c r="Q52" s="23">
        <f>LOG10(Table1489105[[#This Row],[IFNa2]])</f>
        <v>1.2224563366792467</v>
      </c>
      <c r="R52">
        <v>7</v>
      </c>
      <c r="S52" s="23">
        <f>LOG10(Table1489105[[#This Row],[Viral Copy '#]])</f>
        <v>0.35600681116480037</v>
      </c>
    </row>
    <row r="53" spans="1:19" x14ac:dyDescent="0.25">
      <c r="A53">
        <v>1074</v>
      </c>
      <c r="B53" s="1" t="s">
        <v>179</v>
      </c>
      <c r="C53" s="2">
        <v>28</v>
      </c>
      <c r="D53" s="2" t="s">
        <v>468</v>
      </c>
      <c r="E53" s="1" t="s">
        <v>74</v>
      </c>
      <c r="F53">
        <v>1074</v>
      </c>
      <c r="H53">
        <v>9</v>
      </c>
      <c r="I53">
        <v>10</v>
      </c>
      <c r="J53">
        <v>2.4567727843920388</v>
      </c>
      <c r="K53">
        <v>10</v>
      </c>
      <c r="L53" t="s">
        <v>481</v>
      </c>
      <c r="M53" t="s">
        <v>482</v>
      </c>
      <c r="N53" s="2">
        <v>8.0399999999999991</v>
      </c>
      <c r="O53">
        <v>1074</v>
      </c>
      <c r="P53" s="2">
        <v>28</v>
      </c>
      <c r="Q53" s="23">
        <f>LOG10(Table1489105[[#This Row],[IFNa2]])</f>
        <v>0.90525604874845123</v>
      </c>
      <c r="R53">
        <v>9</v>
      </c>
      <c r="S53" s="23">
        <f>LOG10(Table1489105[[#This Row],[Viral Copy '#]])</f>
        <v>0.39036499243947914</v>
      </c>
    </row>
    <row r="54" spans="1:19" x14ac:dyDescent="0.25">
      <c r="A54">
        <v>1076</v>
      </c>
      <c r="B54" s="1" t="s">
        <v>181</v>
      </c>
      <c r="C54" s="2">
        <v>0</v>
      </c>
      <c r="D54" s="2" t="s">
        <v>468</v>
      </c>
      <c r="E54" s="1" t="s">
        <v>74</v>
      </c>
      <c r="F54">
        <v>1076</v>
      </c>
      <c r="H54">
        <v>0</v>
      </c>
      <c r="I54">
        <v>0</v>
      </c>
      <c r="J54">
        <v>4685.175944010417</v>
      </c>
      <c r="K54">
        <v>10</v>
      </c>
      <c r="L54" t="s">
        <v>481</v>
      </c>
      <c r="M54" t="s">
        <v>482</v>
      </c>
      <c r="N54" s="2">
        <v>3.13</v>
      </c>
      <c r="O54">
        <v>1076</v>
      </c>
      <c r="P54" s="2">
        <v>0</v>
      </c>
      <c r="Q54" s="23">
        <f>LOG10(Table1489105[[#This Row],[IFNa2]])</f>
        <v>0.49554433754644844</v>
      </c>
      <c r="R54">
        <v>0</v>
      </c>
      <c r="S54" s="23">
        <f>LOG10(Table1489105[[#This Row],[Viral Copy '#]])</f>
        <v>3.6707259047388612</v>
      </c>
    </row>
    <row r="55" spans="1:19" x14ac:dyDescent="0.25">
      <c r="A55">
        <v>1076</v>
      </c>
      <c r="B55" s="1" t="s">
        <v>181</v>
      </c>
      <c r="C55" s="2">
        <v>3</v>
      </c>
      <c r="D55" s="2" t="s">
        <v>468</v>
      </c>
      <c r="E55" s="1" t="s">
        <v>74</v>
      </c>
      <c r="F55">
        <v>1076</v>
      </c>
      <c r="H55">
        <v>3</v>
      </c>
      <c r="I55">
        <v>3</v>
      </c>
      <c r="J55">
        <v>1.6987411379814148</v>
      </c>
      <c r="K55">
        <v>10</v>
      </c>
      <c r="L55" t="s">
        <v>481</v>
      </c>
      <c r="M55" t="s">
        <v>482</v>
      </c>
      <c r="N55" s="3">
        <v>17.61</v>
      </c>
      <c r="O55">
        <v>1076</v>
      </c>
      <c r="P55" s="2">
        <v>3</v>
      </c>
      <c r="Q55" s="23">
        <f>LOG10(Table1489105[[#This Row],[IFNa2]])</f>
        <v>1.2457593559672768</v>
      </c>
      <c r="R55">
        <v>3</v>
      </c>
      <c r="S55" s="23">
        <f>LOG10(Table1489105[[#This Row],[Viral Copy '#]])</f>
        <v>0.23012720411240703</v>
      </c>
    </row>
    <row r="56" spans="1:19" x14ac:dyDescent="0.25">
      <c r="A56">
        <v>1076</v>
      </c>
      <c r="B56" s="1" t="s">
        <v>181</v>
      </c>
      <c r="C56" s="2">
        <v>8</v>
      </c>
      <c r="D56" s="2" t="s">
        <v>468</v>
      </c>
      <c r="E56" s="1" t="s">
        <v>74</v>
      </c>
      <c r="H56">
        <v>8</v>
      </c>
      <c r="I56">
        <v>7</v>
      </c>
      <c r="J56">
        <v>3.9908702075481415</v>
      </c>
      <c r="K56">
        <v>10</v>
      </c>
      <c r="L56" t="s">
        <v>481</v>
      </c>
      <c r="M56" t="s">
        <v>482</v>
      </c>
      <c r="N56" s="2">
        <v>15.14</v>
      </c>
      <c r="O56">
        <v>1076</v>
      </c>
      <c r="P56" s="2">
        <v>8</v>
      </c>
      <c r="Q56" s="23">
        <f>LOG10(Table1489105[[#This Row],[IFNa2]])</f>
        <v>1.180125875164054</v>
      </c>
      <c r="R56">
        <v>8</v>
      </c>
      <c r="S56" s="23">
        <f>LOG10(Table1489105[[#This Row],[Viral Copy '#]])</f>
        <v>0.60106760373936352</v>
      </c>
    </row>
    <row r="57" spans="1:19" x14ac:dyDescent="0.25">
      <c r="A57">
        <v>1076</v>
      </c>
      <c r="B57" s="1" t="s">
        <v>181</v>
      </c>
      <c r="C57" s="2">
        <v>9</v>
      </c>
      <c r="D57" s="2" t="s">
        <v>468</v>
      </c>
      <c r="E57" s="1" t="s">
        <v>182</v>
      </c>
      <c r="J57">
        <v>4.8653747240702314</v>
      </c>
      <c r="M57" t="s">
        <v>482</v>
      </c>
      <c r="N57" s="2">
        <v>10.27</v>
      </c>
      <c r="O57">
        <v>1076</v>
      </c>
      <c r="P57" s="2">
        <v>9</v>
      </c>
      <c r="Q57" s="23">
        <f>LOG10(Table1489105[[#This Row],[IFNa2]])</f>
        <v>1.0115704435972781</v>
      </c>
      <c r="R57">
        <v>9</v>
      </c>
      <c r="S57" s="23">
        <f>LOG10(Table1489105[[#This Row],[Viral Copy '#]])</f>
        <v>0.68711629462055879</v>
      </c>
    </row>
    <row r="58" spans="1:19" x14ac:dyDescent="0.25">
      <c r="A58">
        <v>1076</v>
      </c>
      <c r="B58" s="1" t="s">
        <v>181</v>
      </c>
      <c r="C58" s="2">
        <v>28</v>
      </c>
      <c r="D58" s="2" t="s">
        <v>468</v>
      </c>
      <c r="E58" s="1" t="s">
        <v>74</v>
      </c>
      <c r="F58" s="2"/>
      <c r="G58" s="1"/>
      <c r="H58" s="1"/>
      <c r="I58" s="1"/>
      <c r="J58" s="2">
        <v>0</v>
      </c>
      <c r="K58" s="2"/>
      <c r="L58" s="1"/>
      <c r="M58" t="s">
        <v>482</v>
      </c>
      <c r="N58" s="2">
        <v>5.04</v>
      </c>
      <c r="O58">
        <v>1076</v>
      </c>
      <c r="P58" s="2">
        <v>28</v>
      </c>
      <c r="Q58" s="23">
        <f>LOG10(Table1489105[[#This Row],[IFNa2]])</f>
        <v>0.70243053644552533</v>
      </c>
      <c r="R58" s="2">
        <v>28</v>
      </c>
      <c r="S58" s="23">
        <v>0</v>
      </c>
    </row>
    <row r="59" spans="1:19" x14ac:dyDescent="0.25">
      <c r="A59">
        <v>1080</v>
      </c>
      <c r="B59" s="1" t="s">
        <v>186</v>
      </c>
      <c r="C59" s="2">
        <v>0</v>
      </c>
      <c r="D59" s="2" t="s">
        <v>468</v>
      </c>
      <c r="E59" s="1" t="s">
        <v>74</v>
      </c>
      <c r="F59">
        <v>1080</v>
      </c>
      <c r="H59">
        <v>0</v>
      </c>
      <c r="I59">
        <v>0</v>
      </c>
      <c r="J59">
        <v>197.77357864379883</v>
      </c>
      <c r="K59">
        <v>5</v>
      </c>
      <c r="L59" t="s">
        <v>481</v>
      </c>
      <c r="M59" t="s">
        <v>482</v>
      </c>
      <c r="N59" s="2">
        <v>27.63</v>
      </c>
      <c r="O59">
        <v>1080</v>
      </c>
      <c r="P59" s="2">
        <v>0</v>
      </c>
      <c r="Q59" s="23">
        <f>LOG10(Table1489105[[#This Row],[IFNa2]])</f>
        <v>1.4413808849165113</v>
      </c>
      <c r="R59">
        <v>0</v>
      </c>
      <c r="S59" s="23">
        <f>LOG10(Table1489105[[#This Row],[Viral Copy '#]])</f>
        <v>2.2961682720152536</v>
      </c>
    </row>
    <row r="60" spans="1:19" x14ac:dyDescent="0.25">
      <c r="A60">
        <v>1080</v>
      </c>
      <c r="B60" s="1" t="s">
        <v>186</v>
      </c>
      <c r="C60" s="2">
        <v>4</v>
      </c>
      <c r="D60" s="2" t="s">
        <v>468</v>
      </c>
      <c r="E60" s="1" t="s">
        <v>74</v>
      </c>
      <c r="F60">
        <v>1080</v>
      </c>
      <c r="H60">
        <v>4</v>
      </c>
      <c r="I60">
        <v>3</v>
      </c>
      <c r="J60">
        <v>10.497271855672201</v>
      </c>
      <c r="K60">
        <v>5</v>
      </c>
      <c r="L60" t="s">
        <v>481</v>
      </c>
      <c r="M60" t="s">
        <v>482</v>
      </c>
      <c r="N60" s="2"/>
      <c r="O60">
        <v>1080</v>
      </c>
      <c r="P60" s="2">
        <v>4</v>
      </c>
      <c r="Q60" s="23"/>
      <c r="R60">
        <v>4</v>
      </c>
      <c r="S60" s="23">
        <f>LOG10(Table1489105[[#This Row],[Viral Copy '#]])</f>
        <v>1.0210764445960607</v>
      </c>
    </row>
    <row r="61" spans="1:19" x14ac:dyDescent="0.25">
      <c r="A61">
        <v>1080</v>
      </c>
      <c r="B61" s="1" t="s">
        <v>186</v>
      </c>
      <c r="C61" s="2">
        <v>6</v>
      </c>
      <c r="D61" s="2" t="s">
        <v>468</v>
      </c>
      <c r="E61" s="1" t="s">
        <v>74</v>
      </c>
      <c r="F61" s="2"/>
      <c r="G61" s="2"/>
      <c r="H61" s="2"/>
      <c r="I61" s="2"/>
      <c r="J61" s="2">
        <v>0</v>
      </c>
      <c r="K61" s="2"/>
      <c r="L61" s="2"/>
      <c r="M61" t="s">
        <v>482</v>
      </c>
      <c r="N61" s="2">
        <v>336.5</v>
      </c>
      <c r="O61">
        <v>1080</v>
      </c>
      <c r="P61" s="2">
        <v>6</v>
      </c>
      <c r="Q61" s="23">
        <f>LOG10(Table1489105[[#This Row],[IFNa2]])</f>
        <v>2.5269850685599957</v>
      </c>
      <c r="R61" s="2">
        <v>6</v>
      </c>
      <c r="S61" s="23">
        <v>0</v>
      </c>
    </row>
    <row r="62" spans="1:19" x14ac:dyDescent="0.25">
      <c r="A62">
        <v>1080</v>
      </c>
      <c r="B62" s="1" t="s">
        <v>186</v>
      </c>
      <c r="C62" s="2">
        <v>11</v>
      </c>
      <c r="D62" s="2" t="s">
        <v>468</v>
      </c>
      <c r="E62" s="1" t="s">
        <v>74</v>
      </c>
      <c r="F62" s="2"/>
      <c r="G62" s="2"/>
      <c r="H62" s="2"/>
      <c r="I62" s="2"/>
      <c r="J62" s="2">
        <v>0</v>
      </c>
      <c r="K62" s="2"/>
      <c r="L62" s="2"/>
      <c r="M62" t="s">
        <v>482</v>
      </c>
      <c r="N62" s="2">
        <v>10.54</v>
      </c>
      <c r="O62">
        <v>1080</v>
      </c>
      <c r="P62" s="2">
        <v>11</v>
      </c>
      <c r="Q62" s="23">
        <f>LOG10(Table1489105[[#This Row],[IFNa2]])</f>
        <v>1.0228406108765278</v>
      </c>
      <c r="R62" s="2">
        <v>11</v>
      </c>
      <c r="S62" s="23">
        <v>0</v>
      </c>
    </row>
    <row r="63" spans="1:19" x14ac:dyDescent="0.25">
      <c r="A63">
        <v>1080</v>
      </c>
      <c r="B63" s="1" t="s">
        <v>186</v>
      </c>
      <c r="C63" s="2">
        <v>32</v>
      </c>
      <c r="D63" s="2" t="s">
        <v>468</v>
      </c>
      <c r="E63" s="1" t="s">
        <v>74</v>
      </c>
      <c r="F63" s="2"/>
      <c r="G63" s="1"/>
      <c r="H63" s="2"/>
      <c r="I63" s="2"/>
      <c r="J63" s="2">
        <v>0</v>
      </c>
      <c r="K63" s="2"/>
      <c r="L63" s="2"/>
      <c r="M63" t="s">
        <v>482</v>
      </c>
      <c r="N63" s="1">
        <v>4.0199999999999996</v>
      </c>
      <c r="O63">
        <v>1080</v>
      </c>
      <c r="P63" s="2">
        <v>32</v>
      </c>
      <c r="Q63" s="23">
        <f>LOG10(Table1489105[[#This Row],[IFNa2]])</f>
        <v>0.60422605308446997</v>
      </c>
      <c r="R63" s="2">
        <v>32</v>
      </c>
      <c r="S63" s="23">
        <v>0</v>
      </c>
    </row>
    <row r="64" spans="1:19" x14ac:dyDescent="0.25">
      <c r="A64">
        <v>1087</v>
      </c>
      <c r="B64" s="1" t="s">
        <v>193</v>
      </c>
      <c r="C64" s="2">
        <v>0</v>
      </c>
      <c r="D64" s="2" t="s">
        <v>468</v>
      </c>
      <c r="E64" s="1" t="s">
        <v>74</v>
      </c>
      <c r="F64">
        <v>1087</v>
      </c>
      <c r="H64">
        <v>0</v>
      </c>
      <c r="I64">
        <v>0</v>
      </c>
      <c r="J64">
        <v>710.59775797526038</v>
      </c>
      <c r="K64">
        <v>4</v>
      </c>
      <c r="L64" t="s">
        <v>481</v>
      </c>
      <c r="M64" t="s">
        <v>482</v>
      </c>
      <c r="N64" s="7">
        <v>33.89</v>
      </c>
      <c r="O64">
        <v>1087</v>
      </c>
      <c r="P64" s="2">
        <v>0</v>
      </c>
      <c r="Q64" s="23">
        <f>LOG10(Table1489105[[#This Row],[IFNa2]])</f>
        <v>1.5300715688373783</v>
      </c>
      <c r="R64">
        <v>0</v>
      </c>
      <c r="S64" s="23">
        <f>LOG10(Table1489105[[#This Row],[Viral Copy '#]])</f>
        <v>2.8516238329021006</v>
      </c>
    </row>
    <row r="65" spans="1:19" x14ac:dyDescent="0.25">
      <c r="A65">
        <v>1087</v>
      </c>
      <c r="B65" s="1" t="s">
        <v>193</v>
      </c>
      <c r="C65" s="2">
        <v>3</v>
      </c>
      <c r="D65" s="2" t="s">
        <v>468</v>
      </c>
      <c r="E65" s="1" t="s">
        <v>74</v>
      </c>
      <c r="F65">
        <v>1087</v>
      </c>
      <c r="H65">
        <v>3</v>
      </c>
      <c r="I65">
        <v>3</v>
      </c>
      <c r="J65">
        <v>1</v>
      </c>
      <c r="K65">
        <v>4</v>
      </c>
      <c r="L65" t="s">
        <v>481</v>
      </c>
      <c r="M65" t="s">
        <v>482</v>
      </c>
      <c r="N65" s="8"/>
      <c r="O65">
        <v>1087</v>
      </c>
      <c r="P65" s="2">
        <v>3</v>
      </c>
      <c r="Q65" s="23" t="e">
        <f>LOG10(Table1489105[[#This Row],[IFNa2]])</f>
        <v>#NUM!</v>
      </c>
      <c r="R65">
        <v>3</v>
      </c>
      <c r="S65" s="23">
        <f>LOG10(Table1489105[[#This Row],[Viral Copy '#]])</f>
        <v>0</v>
      </c>
    </row>
    <row r="66" spans="1:19" x14ac:dyDescent="0.25">
      <c r="A66">
        <v>1087</v>
      </c>
      <c r="B66" s="1" t="s">
        <v>193</v>
      </c>
      <c r="C66" s="2">
        <v>8</v>
      </c>
      <c r="D66" s="2" t="s">
        <v>468</v>
      </c>
      <c r="E66" s="1" t="s">
        <v>74</v>
      </c>
      <c r="F66" s="9"/>
      <c r="G66" s="8"/>
      <c r="H66" s="8"/>
      <c r="I66" s="8"/>
      <c r="J66" s="8">
        <v>0</v>
      </c>
      <c r="K66" s="8"/>
      <c r="L66" s="6"/>
      <c r="M66" t="s">
        <v>482</v>
      </c>
      <c r="N66" s="9"/>
      <c r="O66">
        <v>1087</v>
      </c>
      <c r="P66" s="2">
        <v>8</v>
      </c>
      <c r="Q66" s="23" t="e">
        <f>LOG10(Table1489105[[#This Row],[IFNa2]])</f>
        <v>#NUM!</v>
      </c>
      <c r="R66" s="2">
        <v>8</v>
      </c>
      <c r="S66" s="23">
        <v>0</v>
      </c>
    </row>
    <row r="67" spans="1:19" x14ac:dyDescent="0.25">
      <c r="A67">
        <v>1087</v>
      </c>
      <c r="B67" s="1" t="s">
        <v>193</v>
      </c>
      <c r="C67" s="2">
        <v>21</v>
      </c>
      <c r="D67" s="2" t="s">
        <v>468</v>
      </c>
      <c r="E67" s="1" t="s">
        <v>74</v>
      </c>
      <c r="F67" s="7"/>
      <c r="G67" s="7"/>
      <c r="H67" s="7"/>
      <c r="I67" s="7"/>
      <c r="J67" s="7">
        <v>0</v>
      </c>
      <c r="K67" s="7"/>
      <c r="L67" s="7"/>
      <c r="M67" t="s">
        <v>482</v>
      </c>
      <c r="N67" s="7">
        <v>50.13</v>
      </c>
      <c r="O67">
        <v>1087</v>
      </c>
      <c r="P67" s="2">
        <v>21</v>
      </c>
      <c r="Q67" s="23">
        <f>LOG10(Table1489105[[#This Row],[IFNa2]])</f>
        <v>1.7000977046130539</v>
      </c>
      <c r="R67" s="2">
        <v>21</v>
      </c>
      <c r="S67" s="23">
        <v>0</v>
      </c>
    </row>
    <row r="68" spans="1:19" x14ac:dyDescent="0.25">
      <c r="A68">
        <v>1089</v>
      </c>
      <c r="B68" s="1" t="s">
        <v>195</v>
      </c>
      <c r="C68" s="2">
        <v>0</v>
      </c>
      <c r="D68" s="2" t="s">
        <v>468</v>
      </c>
      <c r="E68" s="1" t="s">
        <v>74</v>
      </c>
      <c r="F68">
        <v>1089</v>
      </c>
      <c r="H68" s="21">
        <v>0</v>
      </c>
      <c r="I68" s="21">
        <v>0</v>
      </c>
      <c r="J68" s="21">
        <v>1736.8300369999999</v>
      </c>
      <c r="K68" s="21">
        <v>3</v>
      </c>
      <c r="L68" s="21" t="s">
        <v>481</v>
      </c>
      <c r="M68" t="s">
        <v>482</v>
      </c>
      <c r="N68" s="7">
        <v>11.86</v>
      </c>
      <c r="O68">
        <v>1089</v>
      </c>
      <c r="P68" s="2">
        <v>0</v>
      </c>
      <c r="Q68" s="23">
        <f>LOG10(Table1489105[[#This Row],[IFNa2]])</f>
        <v>1.0740846890282438</v>
      </c>
      <c r="R68" s="21">
        <v>0</v>
      </c>
      <c r="S68" s="23">
        <f>LOG10(Table1489105[[#This Row],[Viral Copy '#]])</f>
        <v>3.2397573212654285</v>
      </c>
    </row>
    <row r="69" spans="1:19" x14ac:dyDescent="0.25">
      <c r="A69">
        <v>1089</v>
      </c>
      <c r="B69" s="1" t="s">
        <v>195</v>
      </c>
      <c r="C69" s="2">
        <v>2</v>
      </c>
      <c r="D69" s="2" t="s">
        <v>468</v>
      </c>
      <c r="E69" s="1" t="s">
        <v>74</v>
      </c>
      <c r="F69">
        <v>1089</v>
      </c>
      <c r="H69" s="22">
        <v>2</v>
      </c>
      <c r="I69" s="22">
        <v>3</v>
      </c>
      <c r="J69" s="22">
        <v>99.355600989999999</v>
      </c>
      <c r="K69" s="22">
        <v>3</v>
      </c>
      <c r="L69" s="22" t="s">
        <v>481</v>
      </c>
      <c r="M69" t="s">
        <v>482</v>
      </c>
      <c r="N69" s="7">
        <v>6.38</v>
      </c>
      <c r="O69">
        <v>1089</v>
      </c>
      <c r="P69" s="2">
        <v>2</v>
      </c>
      <c r="Q69" s="23">
        <f>LOG10(Table1489105[[#This Row],[IFNa2]])</f>
        <v>0.80482067872116236</v>
      </c>
      <c r="R69" s="22">
        <v>2</v>
      </c>
      <c r="S69" s="23">
        <f>LOG10(Table1489105[[#This Row],[Viral Copy '#]])</f>
        <v>1.9971923546917889</v>
      </c>
    </row>
    <row r="70" spans="1:19" x14ac:dyDescent="0.25">
      <c r="A70">
        <v>1089</v>
      </c>
      <c r="B70" s="1" t="s">
        <v>195</v>
      </c>
      <c r="C70" s="2">
        <v>6</v>
      </c>
      <c r="D70" s="2" t="s">
        <v>468</v>
      </c>
      <c r="E70" s="1" t="s">
        <v>74</v>
      </c>
      <c r="F70" s="7"/>
      <c r="G70" s="7"/>
      <c r="H70" s="7"/>
      <c r="I70" s="7"/>
      <c r="J70" s="7">
        <v>0</v>
      </c>
      <c r="K70" s="7"/>
      <c r="L70" s="7"/>
      <c r="M70" t="s">
        <v>482</v>
      </c>
      <c r="N70" s="7">
        <v>53.52</v>
      </c>
      <c r="O70">
        <v>1089</v>
      </c>
      <c r="P70" s="2">
        <v>6</v>
      </c>
      <c r="Q70" s="23">
        <f>LOG10(Table1489105[[#This Row],[IFNa2]])</f>
        <v>1.7285161047597668</v>
      </c>
      <c r="R70" s="2">
        <v>6</v>
      </c>
      <c r="S70" s="23">
        <v>0</v>
      </c>
    </row>
    <row r="71" spans="1:19" x14ac:dyDescent="0.25">
      <c r="A71">
        <v>1089</v>
      </c>
      <c r="B71" s="1" t="s">
        <v>195</v>
      </c>
      <c r="C71" s="2">
        <v>9</v>
      </c>
      <c r="D71" s="2" t="s">
        <v>468</v>
      </c>
      <c r="E71" s="1" t="s">
        <v>74</v>
      </c>
      <c r="F71" s="7"/>
      <c r="G71" s="7"/>
      <c r="H71" s="7"/>
      <c r="I71" s="7"/>
      <c r="J71" s="7">
        <v>0</v>
      </c>
      <c r="K71" s="7"/>
      <c r="L71" s="7"/>
      <c r="M71" t="s">
        <v>482</v>
      </c>
      <c r="N71" s="7">
        <v>21.6</v>
      </c>
      <c r="O71">
        <v>1089</v>
      </c>
      <c r="P71" s="2">
        <v>9</v>
      </c>
      <c r="Q71" s="23">
        <f>LOG10(Table1489105[[#This Row],[IFNa2]])</f>
        <v>1.3344537511509309</v>
      </c>
      <c r="R71" s="2">
        <v>9</v>
      </c>
      <c r="S71" s="23">
        <v>0</v>
      </c>
    </row>
    <row r="72" spans="1:19" x14ac:dyDescent="0.25">
      <c r="A72">
        <v>1089</v>
      </c>
      <c r="B72" s="1" t="s">
        <v>195</v>
      </c>
      <c r="C72" s="2">
        <v>28</v>
      </c>
      <c r="D72" s="2" t="s">
        <v>468</v>
      </c>
      <c r="E72" s="1" t="s">
        <v>74</v>
      </c>
      <c r="F72" s="6"/>
      <c r="G72" s="6"/>
      <c r="H72" s="7"/>
      <c r="I72" s="7"/>
      <c r="J72" s="7">
        <v>0</v>
      </c>
      <c r="K72" s="7"/>
      <c r="L72" s="6"/>
      <c r="M72" t="s">
        <v>482</v>
      </c>
      <c r="N72" s="6">
        <v>4.0199999999999996</v>
      </c>
      <c r="O72">
        <v>1089</v>
      </c>
      <c r="P72" s="2">
        <v>28</v>
      </c>
      <c r="Q72" s="23">
        <f>LOG10(Table1489105[[#This Row],[IFNa2]])</f>
        <v>0.60422605308446997</v>
      </c>
      <c r="R72" s="2">
        <v>28</v>
      </c>
      <c r="S72" s="23">
        <v>0</v>
      </c>
    </row>
    <row r="73" spans="1:19" x14ac:dyDescent="0.25">
      <c r="A73">
        <v>1093</v>
      </c>
      <c r="B73" s="1" t="s">
        <v>199</v>
      </c>
      <c r="C73" s="2">
        <v>0</v>
      </c>
      <c r="D73" s="2" t="s">
        <v>468</v>
      </c>
      <c r="E73" s="1" t="s">
        <v>74</v>
      </c>
      <c r="F73">
        <v>1093</v>
      </c>
      <c r="H73">
        <v>0</v>
      </c>
      <c r="I73">
        <v>0</v>
      </c>
      <c r="J73">
        <v>1004.3752237955729</v>
      </c>
      <c r="K73">
        <v>4</v>
      </c>
      <c r="L73" t="s">
        <v>481</v>
      </c>
      <c r="M73" t="s">
        <v>482</v>
      </c>
      <c r="N73" s="7">
        <v>75.41</v>
      </c>
      <c r="O73">
        <v>1093</v>
      </c>
      <c r="P73" s="2">
        <v>0</v>
      </c>
      <c r="Q73" s="23">
        <f>LOG10(Table1489105[[#This Row],[IFNa2]])</f>
        <v>1.8774289407882196</v>
      </c>
      <c r="R73">
        <v>0</v>
      </c>
      <c r="S73" s="23">
        <f>LOG10(Table1489105[[#This Row],[Viral Copy '#]])</f>
        <v>3.0018959908772236</v>
      </c>
    </row>
    <row r="74" spans="1:19" x14ac:dyDescent="0.25">
      <c r="A74">
        <v>1093</v>
      </c>
      <c r="B74" s="1" t="s">
        <v>199</v>
      </c>
      <c r="C74" s="2">
        <v>3</v>
      </c>
      <c r="D74" s="2" t="s">
        <v>468</v>
      </c>
      <c r="E74" s="1" t="s">
        <v>74</v>
      </c>
      <c r="F74">
        <v>1093</v>
      </c>
      <c r="H74">
        <v>3</v>
      </c>
      <c r="I74">
        <v>3</v>
      </c>
      <c r="J74">
        <v>171.29978434244791</v>
      </c>
      <c r="K74">
        <v>4</v>
      </c>
      <c r="L74" t="s">
        <v>481</v>
      </c>
      <c r="M74" t="s">
        <v>482</v>
      </c>
      <c r="N74" s="7">
        <v>22.61</v>
      </c>
      <c r="O74">
        <v>1093</v>
      </c>
      <c r="P74" s="2">
        <v>3</v>
      </c>
      <c r="Q74" s="23">
        <f>LOG10(Table1489105[[#This Row],[IFNa2]])</f>
        <v>1.3543005623453597</v>
      </c>
      <c r="R74">
        <v>3</v>
      </c>
      <c r="S74" s="23">
        <f>LOG10(Table1489105[[#This Row],[Viral Copy '#]])</f>
        <v>2.2337568162116064</v>
      </c>
    </row>
    <row r="75" spans="1:19" x14ac:dyDescent="0.25">
      <c r="A75">
        <v>1093</v>
      </c>
      <c r="B75" s="1" t="s">
        <v>199</v>
      </c>
      <c r="C75" s="2">
        <v>7</v>
      </c>
      <c r="D75" s="2" t="s">
        <v>468</v>
      </c>
      <c r="E75" s="1" t="s">
        <v>74</v>
      </c>
      <c r="F75" s="7"/>
      <c r="G75" s="7"/>
      <c r="H75" s="7"/>
      <c r="I75" s="7"/>
      <c r="J75" s="7">
        <v>0</v>
      </c>
      <c r="K75" s="7"/>
      <c r="L75" s="7"/>
      <c r="M75" t="s">
        <v>482</v>
      </c>
      <c r="N75" s="7">
        <v>10.54</v>
      </c>
      <c r="O75">
        <v>1093</v>
      </c>
      <c r="P75" s="2">
        <v>7</v>
      </c>
      <c r="Q75" s="23">
        <f>LOG10(Table1489105[[#This Row],[IFNa2]])</f>
        <v>1.0228406108765278</v>
      </c>
      <c r="R75" s="2">
        <v>7</v>
      </c>
      <c r="S75" s="23">
        <v>0</v>
      </c>
    </row>
    <row r="76" spans="1:19" x14ac:dyDescent="0.25">
      <c r="A76">
        <v>1093</v>
      </c>
      <c r="B76" s="1" t="s">
        <v>199</v>
      </c>
      <c r="C76" s="2">
        <v>10</v>
      </c>
      <c r="D76" s="2" t="s">
        <v>468</v>
      </c>
      <c r="E76" s="1" t="s">
        <v>74</v>
      </c>
      <c r="F76" s="7"/>
      <c r="G76" s="7"/>
      <c r="H76" s="7"/>
      <c r="I76" s="7"/>
      <c r="J76" s="7">
        <v>0</v>
      </c>
      <c r="K76" s="7"/>
      <c r="L76" s="7"/>
      <c r="M76" t="s">
        <v>482</v>
      </c>
      <c r="N76" s="7">
        <v>11.53</v>
      </c>
      <c r="O76">
        <v>1093</v>
      </c>
      <c r="P76" s="2">
        <v>10</v>
      </c>
      <c r="Q76" s="23">
        <f>LOG10(Table1489105[[#This Row],[IFNa2]])</f>
        <v>1.0618293072946989</v>
      </c>
      <c r="R76" s="2">
        <v>10</v>
      </c>
      <c r="S76" s="23">
        <v>0</v>
      </c>
    </row>
    <row r="77" spans="1:19" x14ac:dyDescent="0.25">
      <c r="A77">
        <v>1093</v>
      </c>
      <c r="B77" s="1" t="s">
        <v>199</v>
      </c>
      <c r="C77" s="2">
        <v>28</v>
      </c>
      <c r="D77" s="2" t="s">
        <v>468</v>
      </c>
      <c r="E77" s="1" t="s">
        <v>74</v>
      </c>
      <c r="F77" s="7"/>
      <c r="G77" s="7"/>
      <c r="H77" s="7"/>
      <c r="I77" s="7"/>
      <c r="J77" s="7">
        <v>0</v>
      </c>
      <c r="K77" s="7"/>
      <c r="L77" s="7"/>
      <c r="M77" t="s">
        <v>482</v>
      </c>
      <c r="N77" s="7">
        <v>5.46</v>
      </c>
      <c r="O77">
        <v>1093</v>
      </c>
      <c r="P77" s="2">
        <v>28</v>
      </c>
      <c r="Q77" s="23">
        <f>LOG10(Table1489105[[#This Row],[IFNa2]])</f>
        <v>0.73719264270473728</v>
      </c>
      <c r="R77" s="2">
        <v>28</v>
      </c>
      <c r="S77" s="23">
        <v>0</v>
      </c>
    </row>
    <row r="78" spans="1:19" x14ac:dyDescent="0.25">
      <c r="A78">
        <v>2001</v>
      </c>
      <c r="B78" t="s">
        <v>205</v>
      </c>
      <c r="C78">
        <v>0</v>
      </c>
      <c r="D78" t="s">
        <v>469</v>
      </c>
      <c r="E78" t="s">
        <v>74</v>
      </c>
      <c r="F78">
        <v>2001</v>
      </c>
      <c r="H78">
        <v>0</v>
      </c>
      <c r="I78">
        <v>0</v>
      </c>
      <c r="J78">
        <v>11.159091949462891</v>
      </c>
      <c r="K78">
        <v>1</v>
      </c>
      <c r="L78" t="s">
        <v>485</v>
      </c>
      <c r="M78" t="s">
        <v>482</v>
      </c>
      <c r="N78">
        <v>45.66</v>
      </c>
      <c r="O78">
        <v>2001</v>
      </c>
      <c r="P78">
        <v>0</v>
      </c>
      <c r="Q78" s="23">
        <f>LOG10(Table1489105[[#This Row],[IFNa2]])</f>
        <v>1.6595359071542164</v>
      </c>
      <c r="R78">
        <v>0</v>
      </c>
      <c r="S78" s="23">
        <f>LOG10(Table1489105[[#This Row],[Viral Copy '#]])</f>
        <v>1.0476288561264404</v>
      </c>
    </row>
    <row r="79" spans="1:19" x14ac:dyDescent="0.25">
      <c r="A79">
        <v>2001</v>
      </c>
      <c r="B79" t="s">
        <v>205</v>
      </c>
      <c r="C79">
        <v>3</v>
      </c>
      <c r="D79" t="s">
        <v>469</v>
      </c>
      <c r="E79" t="s">
        <v>74</v>
      </c>
      <c r="J79">
        <v>0</v>
      </c>
      <c r="M79" t="s">
        <v>482</v>
      </c>
      <c r="N79">
        <v>12.36</v>
      </c>
      <c r="O79">
        <v>2001</v>
      </c>
      <c r="P79">
        <v>3</v>
      </c>
      <c r="Q79" s="23">
        <f>LOG10(Table1489105[[#This Row],[IFNa2]])</f>
        <v>1.0920184707527971</v>
      </c>
      <c r="R79">
        <v>3</v>
      </c>
      <c r="S79" s="23">
        <v>0</v>
      </c>
    </row>
    <row r="80" spans="1:19" x14ac:dyDescent="0.25">
      <c r="A80">
        <v>2001</v>
      </c>
      <c r="B80" t="s">
        <v>205</v>
      </c>
      <c r="C80">
        <v>7</v>
      </c>
      <c r="D80" t="s">
        <v>469</v>
      </c>
      <c r="E80" t="s">
        <v>74</v>
      </c>
      <c r="J80">
        <v>0</v>
      </c>
      <c r="M80" t="s">
        <v>482</v>
      </c>
      <c r="N80">
        <v>7.97</v>
      </c>
      <c r="O80">
        <v>2001</v>
      </c>
      <c r="P80">
        <v>7</v>
      </c>
      <c r="Q80" s="23">
        <f>LOG10(Table1489105[[#This Row],[IFNa2]])</f>
        <v>0.90145832139611237</v>
      </c>
      <c r="R80">
        <v>7</v>
      </c>
      <c r="S80" s="23">
        <v>0</v>
      </c>
    </row>
    <row r="81" spans="1:19" x14ac:dyDescent="0.25">
      <c r="A81">
        <v>2001</v>
      </c>
      <c r="B81" t="s">
        <v>205</v>
      </c>
      <c r="C81">
        <v>10</v>
      </c>
      <c r="D81" t="s">
        <v>469</v>
      </c>
      <c r="E81" t="s">
        <v>74</v>
      </c>
      <c r="J81">
        <v>0</v>
      </c>
      <c r="M81" t="s">
        <v>482</v>
      </c>
      <c r="N81">
        <v>8.36</v>
      </c>
      <c r="O81">
        <v>2001</v>
      </c>
      <c r="P81">
        <v>10</v>
      </c>
      <c r="Q81" s="23">
        <f>LOG10(Table1489105[[#This Row],[IFNa2]])</f>
        <v>0.9222062774390164</v>
      </c>
      <c r="R81">
        <v>10</v>
      </c>
      <c r="S81" s="23">
        <v>0</v>
      </c>
    </row>
    <row r="82" spans="1:19" x14ac:dyDescent="0.25">
      <c r="A82">
        <v>2001</v>
      </c>
      <c r="B82" t="s">
        <v>205</v>
      </c>
      <c r="C82">
        <v>27</v>
      </c>
      <c r="D82" t="s">
        <v>469</v>
      </c>
      <c r="E82" t="s">
        <v>74</v>
      </c>
      <c r="J82">
        <v>0</v>
      </c>
      <c r="M82" t="s">
        <v>482</v>
      </c>
      <c r="N82">
        <v>12.46</v>
      </c>
      <c r="O82">
        <v>2001</v>
      </c>
      <c r="P82">
        <v>27</v>
      </c>
      <c r="Q82" s="23">
        <f>LOG10(Table1489105[[#This Row],[IFNa2]])</f>
        <v>1.0955180423231508</v>
      </c>
      <c r="R82">
        <v>27</v>
      </c>
      <c r="S82" s="23">
        <v>0</v>
      </c>
    </row>
    <row r="83" spans="1:19" x14ac:dyDescent="0.25">
      <c r="A83">
        <v>2005</v>
      </c>
      <c r="B83" t="s">
        <v>209</v>
      </c>
      <c r="C83">
        <v>0</v>
      </c>
      <c r="D83" t="s">
        <v>469</v>
      </c>
      <c r="E83" t="s">
        <v>74</v>
      </c>
      <c r="F83">
        <v>2005</v>
      </c>
      <c r="H83">
        <v>0</v>
      </c>
      <c r="I83">
        <v>0</v>
      </c>
      <c r="J83">
        <v>2268.8843994140625</v>
      </c>
      <c r="K83">
        <v>1</v>
      </c>
      <c r="L83" t="s">
        <v>485</v>
      </c>
      <c r="M83" t="s">
        <v>482</v>
      </c>
      <c r="N83">
        <v>17.62</v>
      </c>
      <c r="O83">
        <v>2005</v>
      </c>
      <c r="P83">
        <v>0</v>
      </c>
      <c r="Q83" s="23">
        <f>LOG10(Table1489105[[#This Row],[IFNa2]])</f>
        <v>1.2460059040760292</v>
      </c>
      <c r="R83">
        <v>0</v>
      </c>
      <c r="S83" s="23">
        <f>LOG10(Table1489105[[#This Row],[Viral Copy '#]])</f>
        <v>3.3558123689675581</v>
      </c>
    </row>
    <row r="84" spans="1:19" x14ac:dyDescent="0.25">
      <c r="A84">
        <v>2005</v>
      </c>
      <c r="B84" t="s">
        <v>209</v>
      </c>
      <c r="C84">
        <v>3</v>
      </c>
      <c r="D84" t="s">
        <v>469</v>
      </c>
      <c r="E84" t="s">
        <v>74</v>
      </c>
      <c r="J84">
        <v>0</v>
      </c>
      <c r="M84" t="s">
        <v>482</v>
      </c>
      <c r="N84">
        <v>20.69</v>
      </c>
      <c r="O84">
        <v>2005</v>
      </c>
      <c r="P84">
        <v>3</v>
      </c>
      <c r="Q84" s="23">
        <f>LOG10(Table1489105[[#This Row],[IFNa2]])</f>
        <v>1.3157604906657345</v>
      </c>
      <c r="R84">
        <v>3</v>
      </c>
      <c r="S84" s="23">
        <v>0</v>
      </c>
    </row>
    <row r="85" spans="1:19" x14ac:dyDescent="0.25">
      <c r="A85">
        <v>2005</v>
      </c>
      <c r="B85" t="s">
        <v>209</v>
      </c>
      <c r="C85">
        <v>7</v>
      </c>
      <c r="D85" t="s">
        <v>469</v>
      </c>
      <c r="E85" t="s">
        <v>74</v>
      </c>
      <c r="J85">
        <v>0</v>
      </c>
      <c r="M85" t="s">
        <v>482</v>
      </c>
      <c r="N85">
        <v>5.72</v>
      </c>
      <c r="O85">
        <v>2005</v>
      </c>
      <c r="P85">
        <v>7</v>
      </c>
      <c r="Q85" s="23">
        <f>LOG10(Table1489105[[#This Row],[IFNa2]])</f>
        <v>0.75739602879302415</v>
      </c>
      <c r="R85">
        <v>7</v>
      </c>
      <c r="S85" s="23">
        <v>0</v>
      </c>
    </row>
    <row r="86" spans="1:19" x14ac:dyDescent="0.25">
      <c r="A86">
        <v>2009</v>
      </c>
      <c r="B86" t="s">
        <v>213</v>
      </c>
      <c r="C86">
        <v>0</v>
      </c>
      <c r="D86" t="s">
        <v>469</v>
      </c>
      <c r="E86" t="s">
        <v>74</v>
      </c>
      <c r="F86">
        <v>2009</v>
      </c>
      <c r="H86">
        <v>0</v>
      </c>
      <c r="I86">
        <v>0</v>
      </c>
      <c r="J86">
        <v>11.770067691802979</v>
      </c>
      <c r="K86">
        <v>1</v>
      </c>
      <c r="L86" t="s">
        <v>485</v>
      </c>
      <c r="M86" t="s">
        <v>482</v>
      </c>
      <c r="N86">
        <v>47.24</v>
      </c>
      <c r="O86">
        <v>2009</v>
      </c>
      <c r="P86">
        <v>0</v>
      </c>
      <c r="Q86" s="23">
        <f>LOG10(Table1489105[[#This Row],[IFNa2]])</f>
        <v>1.6743098889414771</v>
      </c>
      <c r="R86">
        <v>0</v>
      </c>
      <c r="S86" s="23">
        <f>LOG10(Table1489105[[#This Row],[Viral Copy '#]])</f>
        <v>1.0707789605572806</v>
      </c>
    </row>
    <row r="87" spans="1:19" x14ac:dyDescent="0.25">
      <c r="A87">
        <v>2009</v>
      </c>
      <c r="B87" t="s">
        <v>213</v>
      </c>
      <c r="C87">
        <v>4</v>
      </c>
      <c r="D87" t="s">
        <v>469</v>
      </c>
      <c r="E87" t="s">
        <v>74</v>
      </c>
      <c r="J87">
        <v>0</v>
      </c>
      <c r="M87" t="s">
        <v>482</v>
      </c>
      <c r="N87">
        <v>20.59</v>
      </c>
      <c r="O87">
        <v>2009</v>
      </c>
      <c r="P87">
        <v>4</v>
      </c>
      <c r="Q87" s="23">
        <f>LOG10(Table1489105[[#This Row],[IFNa2]])</f>
        <v>1.3136563466180313</v>
      </c>
      <c r="R87">
        <v>4</v>
      </c>
      <c r="S87" s="23">
        <v>0</v>
      </c>
    </row>
    <row r="88" spans="1:19" x14ac:dyDescent="0.25">
      <c r="A88">
        <v>2009</v>
      </c>
      <c r="B88" t="s">
        <v>213</v>
      </c>
      <c r="C88">
        <v>6</v>
      </c>
      <c r="D88" t="s">
        <v>469</v>
      </c>
      <c r="E88" t="s">
        <v>74</v>
      </c>
      <c r="J88">
        <v>0</v>
      </c>
      <c r="M88" t="s">
        <v>482</v>
      </c>
      <c r="N88">
        <v>14.34</v>
      </c>
      <c r="O88">
        <v>2009</v>
      </c>
      <c r="P88">
        <v>6</v>
      </c>
      <c r="Q88" s="23">
        <f>LOG10(Table1489105[[#This Row],[IFNa2]])</f>
        <v>1.1565491513317814</v>
      </c>
      <c r="R88">
        <v>6</v>
      </c>
      <c r="S88" s="23">
        <v>0</v>
      </c>
    </row>
    <row r="89" spans="1:19" x14ac:dyDescent="0.25">
      <c r="A89">
        <v>2009</v>
      </c>
      <c r="B89" t="s">
        <v>213</v>
      </c>
      <c r="C89">
        <v>12</v>
      </c>
      <c r="D89" t="s">
        <v>469</v>
      </c>
      <c r="E89" t="s">
        <v>74</v>
      </c>
      <c r="J89">
        <v>0</v>
      </c>
      <c r="M89" t="s">
        <v>482</v>
      </c>
      <c r="N89">
        <v>11.48</v>
      </c>
      <c r="O89">
        <v>2009</v>
      </c>
      <c r="P89">
        <v>12</v>
      </c>
      <c r="Q89" s="23">
        <f>LOG10(Table1489105[[#This Row],[IFNa2]])</f>
        <v>1.0599418880619547</v>
      </c>
      <c r="R89">
        <v>12</v>
      </c>
      <c r="S89" s="23">
        <v>0</v>
      </c>
    </row>
    <row r="90" spans="1:19" x14ac:dyDescent="0.25">
      <c r="A90">
        <v>2009</v>
      </c>
      <c r="B90" t="s">
        <v>213</v>
      </c>
      <c r="C90">
        <v>32</v>
      </c>
      <c r="D90" t="s">
        <v>469</v>
      </c>
      <c r="E90" t="s">
        <v>74</v>
      </c>
      <c r="J90">
        <v>0</v>
      </c>
      <c r="M90" t="s">
        <v>482</v>
      </c>
      <c r="N90">
        <v>10.1</v>
      </c>
      <c r="O90">
        <v>2009</v>
      </c>
      <c r="P90">
        <v>32</v>
      </c>
      <c r="Q90" s="23">
        <f>LOG10(Table1489105[[#This Row],[IFNa2]])</f>
        <v>1.0043213737826426</v>
      </c>
      <c r="R90">
        <v>32</v>
      </c>
      <c r="S90" s="23">
        <v>0</v>
      </c>
    </row>
    <row r="91" spans="1:19" x14ac:dyDescent="0.25">
      <c r="A91">
        <v>2011</v>
      </c>
      <c r="B91" t="s">
        <v>215</v>
      </c>
      <c r="C91">
        <v>0</v>
      </c>
      <c r="D91" t="s">
        <v>469</v>
      </c>
      <c r="E91" t="s">
        <v>74</v>
      </c>
      <c r="F91">
        <v>2011</v>
      </c>
      <c r="H91">
        <v>0</v>
      </c>
      <c r="I91">
        <v>0</v>
      </c>
      <c r="J91">
        <v>874.58489990234375</v>
      </c>
      <c r="K91">
        <v>1</v>
      </c>
      <c r="L91" t="s">
        <v>486</v>
      </c>
      <c r="M91" t="s">
        <v>482</v>
      </c>
      <c r="N91">
        <v>23.75</v>
      </c>
      <c r="O91">
        <v>2011</v>
      </c>
      <c r="P91">
        <v>0</v>
      </c>
      <c r="Q91" s="23">
        <f>LOG10(Table1489105[[#This Row],[IFNa2]])</f>
        <v>1.3756636139608853</v>
      </c>
      <c r="R91">
        <v>0</v>
      </c>
      <c r="S91" s="23">
        <f>LOG10(Table1489105[[#This Row],[Viral Copy '#]])</f>
        <v>2.9418019747859931</v>
      </c>
    </row>
    <row r="92" spans="1:19" x14ac:dyDescent="0.25">
      <c r="A92">
        <v>2011</v>
      </c>
      <c r="B92" t="s">
        <v>215</v>
      </c>
      <c r="C92">
        <v>4</v>
      </c>
      <c r="D92" t="s">
        <v>469</v>
      </c>
      <c r="E92" t="s">
        <v>74</v>
      </c>
      <c r="J92">
        <v>0</v>
      </c>
      <c r="M92" t="s">
        <v>482</v>
      </c>
      <c r="N92">
        <v>27.37</v>
      </c>
      <c r="O92">
        <v>2011</v>
      </c>
      <c r="P92">
        <v>4</v>
      </c>
      <c r="Q92" s="23">
        <f>LOG10(Table1489105[[#This Row],[IFNa2]])</f>
        <v>1.4372747974101237</v>
      </c>
      <c r="R92">
        <v>4</v>
      </c>
      <c r="S92" s="23">
        <v>0</v>
      </c>
    </row>
    <row r="93" spans="1:19" x14ac:dyDescent="0.25">
      <c r="A93">
        <v>2011</v>
      </c>
      <c r="B93" t="s">
        <v>215</v>
      </c>
      <c r="C93">
        <v>7</v>
      </c>
      <c r="D93" t="s">
        <v>469</v>
      </c>
      <c r="E93" t="s">
        <v>74</v>
      </c>
      <c r="J93">
        <v>0</v>
      </c>
      <c r="M93" t="s">
        <v>482</v>
      </c>
      <c r="N93">
        <v>17.12</v>
      </c>
      <c r="O93">
        <v>2011</v>
      </c>
      <c r="P93">
        <v>7</v>
      </c>
      <c r="Q93" s="23">
        <f>LOG10(Table1489105[[#This Row],[IFNa2]])</f>
        <v>1.2335037603411345</v>
      </c>
      <c r="R93">
        <v>7</v>
      </c>
      <c r="S93" s="23">
        <v>0</v>
      </c>
    </row>
    <row r="94" spans="1:19" x14ac:dyDescent="0.25">
      <c r="A94">
        <v>2011</v>
      </c>
      <c r="B94" t="s">
        <v>215</v>
      </c>
      <c r="C94">
        <v>10</v>
      </c>
      <c r="D94" t="s">
        <v>469</v>
      </c>
      <c r="E94" t="s">
        <v>74</v>
      </c>
      <c r="J94">
        <v>0</v>
      </c>
      <c r="M94" t="s">
        <v>482</v>
      </c>
      <c r="N94">
        <v>2.85</v>
      </c>
      <c r="O94">
        <v>2011</v>
      </c>
      <c r="P94">
        <v>10</v>
      </c>
      <c r="Q94" s="23">
        <f>LOG10(Table1489105[[#This Row],[IFNa2]])</f>
        <v>0.45484486000851021</v>
      </c>
      <c r="R94">
        <v>10</v>
      </c>
      <c r="S94" s="23">
        <v>0</v>
      </c>
    </row>
    <row r="95" spans="1:19" x14ac:dyDescent="0.25">
      <c r="A95">
        <v>2011</v>
      </c>
      <c r="B95" t="s">
        <v>215</v>
      </c>
      <c r="C95">
        <v>28</v>
      </c>
      <c r="D95" t="s">
        <v>469</v>
      </c>
      <c r="E95" t="s">
        <v>74</v>
      </c>
      <c r="J95">
        <v>0</v>
      </c>
      <c r="M95" t="s">
        <v>482</v>
      </c>
      <c r="N95">
        <v>11.48</v>
      </c>
      <c r="O95">
        <v>2011</v>
      </c>
      <c r="P95">
        <v>28</v>
      </c>
      <c r="Q95" s="23">
        <f>LOG10(Table1489105[[#This Row],[IFNa2]])</f>
        <v>1.0599418880619547</v>
      </c>
      <c r="R95">
        <v>28</v>
      </c>
      <c r="S95" s="23">
        <v>0</v>
      </c>
    </row>
    <row r="96" spans="1:19" x14ac:dyDescent="0.25">
      <c r="A96">
        <v>2013</v>
      </c>
      <c r="B96" t="s">
        <v>218</v>
      </c>
      <c r="C96">
        <v>0</v>
      </c>
      <c r="D96" t="s">
        <v>469</v>
      </c>
      <c r="E96" t="s">
        <v>74</v>
      </c>
      <c r="F96">
        <v>2013</v>
      </c>
      <c r="H96">
        <v>0</v>
      </c>
      <c r="I96">
        <v>0</v>
      </c>
      <c r="J96">
        <v>16.983287811279297</v>
      </c>
      <c r="K96">
        <v>4</v>
      </c>
      <c r="L96" t="s">
        <v>485</v>
      </c>
      <c r="M96" t="s">
        <v>482</v>
      </c>
      <c r="N96">
        <v>7.69</v>
      </c>
      <c r="O96">
        <v>2013</v>
      </c>
      <c r="P96">
        <v>0</v>
      </c>
      <c r="Q96" s="23">
        <f>LOG10(Table1489105[[#This Row],[IFNa2]])</f>
        <v>0.8859263398014311</v>
      </c>
      <c r="R96">
        <v>0</v>
      </c>
      <c r="S96" s="23">
        <f>LOG10(Table1489105[[#This Row],[Viral Copy '#]])</f>
        <v>1.2300217695401507</v>
      </c>
    </row>
    <row r="97" spans="1:19" x14ac:dyDescent="0.25">
      <c r="A97">
        <v>2013</v>
      </c>
      <c r="B97" t="s">
        <v>218</v>
      </c>
      <c r="C97">
        <v>3</v>
      </c>
      <c r="D97" t="s">
        <v>469</v>
      </c>
      <c r="E97" t="s">
        <v>74</v>
      </c>
      <c r="F97">
        <v>2013</v>
      </c>
      <c r="H97">
        <v>3</v>
      </c>
      <c r="I97">
        <v>3</v>
      </c>
      <c r="J97">
        <v>14.19944429397583</v>
      </c>
      <c r="K97">
        <v>4</v>
      </c>
      <c r="L97" t="s">
        <v>485</v>
      </c>
      <c r="M97" t="s">
        <v>482</v>
      </c>
      <c r="N97">
        <v>9.32</v>
      </c>
      <c r="O97">
        <v>2013</v>
      </c>
      <c r="P97">
        <v>3</v>
      </c>
      <c r="Q97" s="23">
        <f>LOG10(Table1489105[[#This Row],[IFNa2]])</f>
        <v>0.96941591235398139</v>
      </c>
      <c r="R97">
        <v>3</v>
      </c>
      <c r="S97" s="23">
        <f>LOG10(Table1489105[[#This Row],[Viral Copy '#]])</f>
        <v>1.1522713482716263</v>
      </c>
    </row>
    <row r="98" spans="1:19" x14ac:dyDescent="0.25">
      <c r="A98">
        <v>2013</v>
      </c>
      <c r="B98" t="s">
        <v>218</v>
      </c>
      <c r="C98">
        <v>7</v>
      </c>
      <c r="D98" t="s">
        <v>469</v>
      </c>
      <c r="E98" t="s">
        <v>74</v>
      </c>
      <c r="J98">
        <v>0</v>
      </c>
      <c r="M98" t="s">
        <v>482</v>
      </c>
      <c r="N98">
        <v>7.21</v>
      </c>
      <c r="O98">
        <v>2013</v>
      </c>
      <c r="P98">
        <v>7</v>
      </c>
      <c r="Q98" s="23">
        <f>LOG10(Table1489105[[#This Row],[IFNa2]])</f>
        <v>0.85793526471942905</v>
      </c>
      <c r="R98">
        <v>7</v>
      </c>
      <c r="S98" s="23">
        <v>0</v>
      </c>
    </row>
    <row r="99" spans="1:19" x14ac:dyDescent="0.25">
      <c r="A99">
        <v>2013</v>
      </c>
      <c r="B99" t="s">
        <v>218</v>
      </c>
      <c r="C99">
        <v>13</v>
      </c>
      <c r="D99" t="s">
        <v>469</v>
      </c>
      <c r="E99" t="s">
        <v>74</v>
      </c>
      <c r="J99">
        <v>0</v>
      </c>
      <c r="M99" t="s">
        <v>482</v>
      </c>
      <c r="N99">
        <v>2.85</v>
      </c>
      <c r="O99">
        <v>2013</v>
      </c>
      <c r="P99">
        <v>13</v>
      </c>
      <c r="Q99" s="23">
        <f>LOG10(Table1489105[[#This Row],[IFNa2]])</f>
        <v>0.45484486000851021</v>
      </c>
      <c r="R99">
        <v>13</v>
      </c>
      <c r="S99" s="23">
        <v>0</v>
      </c>
    </row>
    <row r="100" spans="1:19" x14ac:dyDescent="0.25">
      <c r="A100">
        <v>2013</v>
      </c>
      <c r="B100" t="s">
        <v>218</v>
      </c>
      <c r="C100">
        <v>31</v>
      </c>
      <c r="D100" t="s">
        <v>469</v>
      </c>
      <c r="E100" t="s">
        <v>74</v>
      </c>
      <c r="J100">
        <v>0</v>
      </c>
      <c r="M100" t="s">
        <v>482</v>
      </c>
      <c r="N100">
        <v>2.85</v>
      </c>
      <c r="O100">
        <v>2013</v>
      </c>
      <c r="P100">
        <v>31</v>
      </c>
      <c r="Q100" s="23">
        <f>LOG10(Table1489105[[#This Row],[IFNa2]])</f>
        <v>0.45484486000851021</v>
      </c>
      <c r="R100">
        <v>31</v>
      </c>
      <c r="S100" s="23">
        <v>0</v>
      </c>
    </row>
    <row r="101" spans="1:19" x14ac:dyDescent="0.25">
      <c r="A101">
        <v>2014</v>
      </c>
      <c r="B101" t="s">
        <v>219</v>
      </c>
      <c r="C101">
        <v>0</v>
      </c>
      <c r="D101" t="s">
        <v>469</v>
      </c>
      <c r="E101" t="s">
        <v>74</v>
      </c>
      <c r="F101">
        <v>2014</v>
      </c>
      <c r="H101">
        <v>0</v>
      </c>
      <c r="I101">
        <v>0</v>
      </c>
      <c r="J101">
        <v>1827.3126220703125</v>
      </c>
      <c r="K101">
        <v>4</v>
      </c>
      <c r="L101" t="s">
        <v>485</v>
      </c>
      <c r="M101" t="s">
        <v>482</v>
      </c>
      <c r="N101">
        <v>34.24</v>
      </c>
      <c r="O101">
        <v>2014</v>
      </c>
      <c r="P101">
        <v>0</v>
      </c>
      <c r="Q101" s="23">
        <f>LOG10(Table1489105[[#This Row],[IFNa2]])</f>
        <v>1.5345337560051155</v>
      </c>
      <c r="R101">
        <v>0</v>
      </c>
      <c r="S101" s="23">
        <f>LOG10(Table1489105[[#This Row],[Viral Copy '#]])</f>
        <v>3.2618128540988018</v>
      </c>
    </row>
    <row r="102" spans="1:19" x14ac:dyDescent="0.25">
      <c r="A102">
        <v>2014</v>
      </c>
      <c r="B102" t="s">
        <v>219</v>
      </c>
      <c r="C102">
        <v>3</v>
      </c>
      <c r="D102" t="s">
        <v>469</v>
      </c>
      <c r="E102" t="s">
        <v>74</v>
      </c>
      <c r="F102">
        <v>2014</v>
      </c>
      <c r="H102">
        <v>3</v>
      </c>
      <c r="I102">
        <v>3</v>
      </c>
      <c r="J102">
        <v>20.341915607452393</v>
      </c>
      <c r="K102">
        <v>4</v>
      </c>
      <c r="L102" t="s">
        <v>485</v>
      </c>
      <c r="M102" t="s">
        <v>482</v>
      </c>
      <c r="N102">
        <v>17.82</v>
      </c>
      <c r="O102">
        <v>2014</v>
      </c>
      <c r="P102">
        <v>3</v>
      </c>
      <c r="Q102" s="23">
        <f>LOG10(Table1489105[[#This Row],[IFNa2]])</f>
        <v>1.2509076997008559</v>
      </c>
      <c r="R102">
        <v>3</v>
      </c>
      <c r="S102" s="23">
        <f>LOG10(Table1489105[[#This Row],[Viral Copy '#]])</f>
        <v>1.3083918482215764</v>
      </c>
    </row>
    <row r="103" spans="1:19" x14ac:dyDescent="0.25">
      <c r="A103">
        <v>2014</v>
      </c>
      <c r="B103" t="s">
        <v>219</v>
      </c>
      <c r="C103">
        <v>10</v>
      </c>
      <c r="D103" t="s">
        <v>469</v>
      </c>
      <c r="E103" t="s">
        <v>74</v>
      </c>
      <c r="J103">
        <v>0</v>
      </c>
      <c r="M103" t="s">
        <v>482</v>
      </c>
      <c r="N103">
        <v>11.87</v>
      </c>
      <c r="O103">
        <v>2014</v>
      </c>
      <c r="P103">
        <v>10</v>
      </c>
      <c r="Q103" s="23">
        <f>LOG10(Table1489105[[#This Row],[IFNa2]])</f>
        <v>1.0744507189545911</v>
      </c>
      <c r="R103">
        <v>10</v>
      </c>
      <c r="S103" s="23">
        <v>0</v>
      </c>
    </row>
    <row r="104" spans="1:19" x14ac:dyDescent="0.25">
      <c r="A104">
        <v>2014</v>
      </c>
      <c r="B104" t="s">
        <v>219</v>
      </c>
      <c r="C104">
        <v>28</v>
      </c>
      <c r="D104" t="s">
        <v>469</v>
      </c>
      <c r="E104" t="s">
        <v>74</v>
      </c>
      <c r="J104">
        <v>0</v>
      </c>
      <c r="M104" t="s">
        <v>482</v>
      </c>
      <c r="N104">
        <v>5.35</v>
      </c>
      <c r="O104">
        <v>2014</v>
      </c>
      <c r="P104">
        <v>28</v>
      </c>
      <c r="Q104" s="23">
        <f>LOG10(Table1489105[[#This Row],[IFNa2]])</f>
        <v>0.72835378202122847</v>
      </c>
      <c r="R104">
        <v>28</v>
      </c>
      <c r="S104" s="23">
        <v>0</v>
      </c>
    </row>
    <row r="105" spans="1:19" x14ac:dyDescent="0.25">
      <c r="A105">
        <v>2015</v>
      </c>
      <c r="B105" t="s">
        <v>220</v>
      </c>
      <c r="C105">
        <v>0</v>
      </c>
      <c r="D105" t="s">
        <v>469</v>
      </c>
      <c r="E105" t="s">
        <v>74</v>
      </c>
      <c r="F105" s="21">
        <v>2015</v>
      </c>
      <c r="G105" s="21"/>
      <c r="H105">
        <v>0</v>
      </c>
      <c r="I105">
        <v>0</v>
      </c>
      <c r="J105">
        <v>1678.629638671875</v>
      </c>
      <c r="K105">
        <v>11</v>
      </c>
      <c r="L105" t="s">
        <v>485</v>
      </c>
      <c r="M105" t="s">
        <v>482</v>
      </c>
      <c r="N105">
        <v>487.42</v>
      </c>
      <c r="O105">
        <v>2015</v>
      </c>
      <c r="P105">
        <v>0</v>
      </c>
      <c r="Q105" s="23">
        <f>LOG10(Table1489105[[#This Row],[IFNa2]])</f>
        <v>2.6879033453481602</v>
      </c>
      <c r="R105">
        <v>0</v>
      </c>
      <c r="S105" s="23">
        <f>LOG10(Table1489105[[#This Row],[Viral Copy '#]])</f>
        <v>3.2249548869517617</v>
      </c>
    </row>
    <row r="106" spans="1:19" x14ac:dyDescent="0.25">
      <c r="A106">
        <v>2015</v>
      </c>
      <c r="B106" t="s">
        <v>220</v>
      </c>
      <c r="C106">
        <v>3</v>
      </c>
      <c r="D106" t="s">
        <v>469</v>
      </c>
      <c r="E106" t="s">
        <v>74</v>
      </c>
      <c r="F106" s="22">
        <v>2015</v>
      </c>
      <c r="G106" s="22"/>
      <c r="H106">
        <v>3</v>
      </c>
      <c r="I106">
        <v>3</v>
      </c>
      <c r="J106">
        <v>652.37149047851563</v>
      </c>
      <c r="K106">
        <v>11</v>
      </c>
      <c r="L106" t="s">
        <v>485</v>
      </c>
      <c r="M106" t="s">
        <v>482</v>
      </c>
      <c r="N106">
        <v>217</v>
      </c>
      <c r="O106">
        <v>2015</v>
      </c>
      <c r="P106">
        <v>3</v>
      </c>
      <c r="Q106" s="23">
        <f>LOG10(Table1489105[[#This Row],[IFNa2]])</f>
        <v>2.3364597338485296</v>
      </c>
      <c r="R106">
        <v>3</v>
      </c>
      <c r="S106" s="23">
        <f>LOG10(Table1489105[[#This Row],[Viral Copy '#]])</f>
        <v>2.8144949735233529</v>
      </c>
    </row>
    <row r="107" spans="1:19" x14ac:dyDescent="0.25">
      <c r="A107">
        <v>2015</v>
      </c>
      <c r="B107" t="s">
        <v>220</v>
      </c>
      <c r="C107">
        <v>10</v>
      </c>
      <c r="D107" t="s">
        <v>469</v>
      </c>
      <c r="E107" t="s">
        <v>74</v>
      </c>
      <c r="F107" s="21">
        <v>2015</v>
      </c>
      <c r="G107" s="21"/>
      <c r="H107">
        <v>10</v>
      </c>
      <c r="I107">
        <v>10</v>
      </c>
      <c r="J107">
        <v>6.6143734455108643</v>
      </c>
      <c r="K107">
        <v>11</v>
      </c>
      <c r="L107" t="s">
        <v>485</v>
      </c>
      <c r="M107" t="s">
        <v>482</v>
      </c>
      <c r="N107">
        <v>2.85</v>
      </c>
      <c r="O107">
        <v>2015</v>
      </c>
      <c r="P107">
        <v>10</v>
      </c>
      <c r="Q107" s="23">
        <f>LOG10(Table1489105[[#This Row],[IFNa2]])</f>
        <v>0.45484486000851021</v>
      </c>
      <c r="R107">
        <v>10</v>
      </c>
      <c r="S107" s="23">
        <f>LOG10(Table1489105[[#This Row],[Viral Copy '#]])</f>
        <v>0.82048871140412893</v>
      </c>
    </row>
    <row r="108" spans="1:19" x14ac:dyDescent="0.25">
      <c r="A108">
        <v>2015</v>
      </c>
      <c r="B108" t="s">
        <v>220</v>
      </c>
      <c r="C108">
        <v>28</v>
      </c>
      <c r="D108" t="s">
        <v>469</v>
      </c>
      <c r="E108" t="s">
        <v>74</v>
      </c>
      <c r="J108">
        <v>0</v>
      </c>
      <c r="M108" t="s">
        <v>482</v>
      </c>
      <c r="N108">
        <v>11.77</v>
      </c>
      <c r="O108">
        <v>2015</v>
      </c>
      <c r="P108">
        <v>28</v>
      </c>
      <c r="Q108" s="23">
        <f>LOG10(Table1489105[[#This Row],[IFNa2]])</f>
        <v>1.0707764628434346</v>
      </c>
      <c r="R108">
        <v>28</v>
      </c>
      <c r="S108" s="23">
        <v>0</v>
      </c>
    </row>
    <row r="109" spans="1:19" x14ac:dyDescent="0.25">
      <c r="A109">
        <v>2018</v>
      </c>
      <c r="B109" t="s">
        <v>223</v>
      </c>
      <c r="C109">
        <v>0</v>
      </c>
      <c r="D109" t="s">
        <v>469</v>
      </c>
      <c r="E109" t="s">
        <v>74</v>
      </c>
      <c r="F109">
        <v>2018</v>
      </c>
      <c r="H109">
        <v>0</v>
      </c>
      <c r="I109">
        <v>0</v>
      </c>
      <c r="J109">
        <v>356.8118896484375</v>
      </c>
      <c r="K109">
        <v>4</v>
      </c>
      <c r="L109" t="s">
        <v>486</v>
      </c>
      <c r="M109" t="s">
        <v>482</v>
      </c>
      <c r="N109">
        <v>284.13</v>
      </c>
      <c r="O109">
        <v>2018</v>
      </c>
      <c r="P109">
        <v>0</v>
      </c>
      <c r="Q109" s="23">
        <f>LOG10(Table1489105[[#This Row],[IFNa2]])</f>
        <v>2.4535170913315421</v>
      </c>
      <c r="R109">
        <v>0</v>
      </c>
      <c r="S109" s="23">
        <f>LOG10(Table1489105[[#This Row],[Viral Copy '#]])</f>
        <v>2.552439317460466</v>
      </c>
    </row>
    <row r="110" spans="1:19" x14ac:dyDescent="0.25">
      <c r="A110">
        <v>2018</v>
      </c>
      <c r="B110" t="s">
        <v>223</v>
      </c>
      <c r="C110">
        <v>3</v>
      </c>
      <c r="D110" t="s">
        <v>469</v>
      </c>
      <c r="E110" t="s">
        <v>74</v>
      </c>
      <c r="F110">
        <v>2018</v>
      </c>
      <c r="H110">
        <v>3</v>
      </c>
      <c r="I110">
        <v>3</v>
      </c>
      <c r="J110">
        <v>610.93064371744788</v>
      </c>
      <c r="K110">
        <v>4</v>
      </c>
      <c r="L110" t="s">
        <v>486</v>
      </c>
      <c r="M110" t="s">
        <v>482</v>
      </c>
      <c r="N110">
        <v>159.55000000000001</v>
      </c>
      <c r="O110">
        <v>2018</v>
      </c>
      <c r="P110">
        <v>3</v>
      </c>
      <c r="Q110" s="23">
        <f>LOG10(Table1489105[[#This Row],[IFNa2]])</f>
        <v>2.2028968085295291</v>
      </c>
      <c r="R110">
        <v>3</v>
      </c>
      <c r="S110" s="23">
        <f>LOG10(Table1489105[[#This Row],[Viral Copy '#]])</f>
        <v>2.7859919094888905</v>
      </c>
    </row>
    <row r="111" spans="1:19" x14ac:dyDescent="0.25">
      <c r="A111">
        <v>2018</v>
      </c>
      <c r="B111" t="s">
        <v>223</v>
      </c>
      <c r="C111">
        <v>10</v>
      </c>
      <c r="D111" t="s">
        <v>469</v>
      </c>
      <c r="E111" t="s">
        <v>74</v>
      </c>
      <c r="J111">
        <v>0</v>
      </c>
      <c r="M111" t="s">
        <v>482</v>
      </c>
      <c r="N111">
        <v>27.27</v>
      </c>
      <c r="O111">
        <v>2018</v>
      </c>
      <c r="P111">
        <v>10</v>
      </c>
      <c r="Q111" s="23">
        <f>LOG10(Table1489105[[#This Row],[IFNa2]])</f>
        <v>1.4356851379416298</v>
      </c>
      <c r="R111">
        <v>10</v>
      </c>
      <c r="S111" s="23">
        <v>0</v>
      </c>
    </row>
    <row r="112" spans="1:19" x14ac:dyDescent="0.25">
      <c r="A112">
        <v>2018</v>
      </c>
      <c r="B112" t="s">
        <v>223</v>
      </c>
      <c r="C112">
        <v>31</v>
      </c>
      <c r="D112" t="s">
        <v>469</v>
      </c>
      <c r="E112" t="s">
        <v>74</v>
      </c>
      <c r="J112">
        <v>0</v>
      </c>
      <c r="M112" t="s">
        <v>482</v>
      </c>
      <c r="N112">
        <v>51.29</v>
      </c>
      <c r="O112">
        <v>2018</v>
      </c>
      <c r="P112">
        <v>31</v>
      </c>
      <c r="Q112" s="23">
        <f>LOG10(Table1489105[[#This Row],[IFNa2]])</f>
        <v>1.7100326990657535</v>
      </c>
      <c r="R112">
        <v>31</v>
      </c>
      <c r="S112" s="23">
        <v>0</v>
      </c>
    </row>
    <row r="113" spans="1:19" x14ac:dyDescent="0.25">
      <c r="A113">
        <v>2019</v>
      </c>
      <c r="B113" t="s">
        <v>224</v>
      </c>
      <c r="C113">
        <v>0</v>
      </c>
      <c r="D113" t="s">
        <v>469</v>
      </c>
      <c r="E113" t="s">
        <v>74</v>
      </c>
      <c r="F113" s="22">
        <v>2019</v>
      </c>
      <c r="G113" s="22"/>
      <c r="H113" s="22">
        <v>0</v>
      </c>
      <c r="I113" s="22">
        <v>0</v>
      </c>
      <c r="J113" s="22">
        <v>146.45566049999999</v>
      </c>
      <c r="K113" s="22">
        <v>4</v>
      </c>
      <c r="L113" s="22" t="s">
        <v>486</v>
      </c>
      <c r="M113" t="s">
        <v>482</v>
      </c>
      <c r="N113">
        <v>19.100000000000001</v>
      </c>
      <c r="O113">
        <v>2019</v>
      </c>
      <c r="P113">
        <v>0</v>
      </c>
      <c r="Q113" s="24">
        <f>LOG10(Table1489105[[#This Row],[IFNa2]])</f>
        <v>1.2810333672477277</v>
      </c>
      <c r="R113" s="22">
        <v>0</v>
      </c>
      <c r="S113" s="23">
        <f>LOG10(Table1489105[[#This Row],[Viral Copy '#]])</f>
        <v>2.1657061617902853</v>
      </c>
    </row>
    <row r="114" spans="1:19" x14ac:dyDescent="0.25">
      <c r="A114">
        <v>2019</v>
      </c>
      <c r="B114" t="s">
        <v>224</v>
      </c>
      <c r="C114">
        <v>3</v>
      </c>
      <c r="D114" t="s">
        <v>469</v>
      </c>
      <c r="E114" t="s">
        <v>74</v>
      </c>
      <c r="F114" s="21">
        <v>2019</v>
      </c>
      <c r="G114" s="21"/>
      <c r="H114" s="21">
        <v>3</v>
      </c>
      <c r="I114" s="21">
        <v>3</v>
      </c>
      <c r="J114" s="21">
        <v>50.215187069999999</v>
      </c>
      <c r="K114" s="21">
        <v>4</v>
      </c>
      <c r="L114" s="21" t="s">
        <v>486</v>
      </c>
      <c r="M114" t="s">
        <v>482</v>
      </c>
      <c r="N114">
        <v>13.65</v>
      </c>
      <c r="O114">
        <v>2019</v>
      </c>
      <c r="P114">
        <v>3</v>
      </c>
      <c r="Q114" s="24">
        <f>LOG10(Table1489105[[#This Row],[IFNa2]])</f>
        <v>1.1351326513767748</v>
      </c>
      <c r="R114" s="21">
        <v>3</v>
      </c>
      <c r="S114" s="23">
        <f>LOG10(Table1489105[[#This Row],[Viral Copy '#]])</f>
        <v>1.7008350849378806</v>
      </c>
    </row>
    <row r="115" spans="1:19" x14ac:dyDescent="0.25">
      <c r="A115">
        <v>2019</v>
      </c>
      <c r="B115" t="s">
        <v>224</v>
      </c>
      <c r="C115">
        <v>10</v>
      </c>
      <c r="D115" t="s">
        <v>469</v>
      </c>
      <c r="E115" t="s">
        <v>74</v>
      </c>
      <c r="J115">
        <v>0</v>
      </c>
      <c r="M115" t="s">
        <v>482</v>
      </c>
      <c r="N115">
        <v>2.85</v>
      </c>
      <c r="O115">
        <v>2019</v>
      </c>
      <c r="P115">
        <v>10</v>
      </c>
      <c r="Q115" s="24">
        <f>LOG10(Table1489105[[#This Row],[IFNa2]])</f>
        <v>0.45484486000851021</v>
      </c>
      <c r="R115">
        <v>10</v>
      </c>
      <c r="S115" s="23">
        <v>0</v>
      </c>
    </row>
    <row r="116" spans="1:19" x14ac:dyDescent="0.25">
      <c r="A116">
        <v>2019</v>
      </c>
      <c r="B116" t="s">
        <v>224</v>
      </c>
      <c r="C116">
        <v>31</v>
      </c>
      <c r="D116" t="s">
        <v>469</v>
      </c>
      <c r="E116" t="s">
        <v>74</v>
      </c>
      <c r="J116">
        <v>0</v>
      </c>
      <c r="M116" t="s">
        <v>482</v>
      </c>
      <c r="N116">
        <v>3.42</v>
      </c>
      <c r="O116">
        <v>2019</v>
      </c>
      <c r="P116">
        <v>31</v>
      </c>
      <c r="Q116" s="24">
        <f>LOG10(Table1489105[[#This Row],[IFNa2]])</f>
        <v>0.53402610605613499</v>
      </c>
      <c r="R116">
        <v>31</v>
      </c>
      <c r="S116" s="23">
        <v>0</v>
      </c>
    </row>
    <row r="117" spans="1:19" x14ac:dyDescent="0.25">
      <c r="A117">
        <v>2021</v>
      </c>
      <c r="B117" t="s">
        <v>225</v>
      </c>
      <c r="C117">
        <v>0</v>
      </c>
      <c r="D117" t="s">
        <v>469</v>
      </c>
      <c r="E117" t="s">
        <v>74</v>
      </c>
      <c r="F117">
        <v>2021</v>
      </c>
      <c r="H117">
        <v>0</v>
      </c>
      <c r="I117">
        <v>0</v>
      </c>
      <c r="J117">
        <v>43.220115661621094</v>
      </c>
      <c r="K117">
        <v>8</v>
      </c>
      <c r="L117" t="s">
        <v>485</v>
      </c>
      <c r="M117" t="s">
        <v>482</v>
      </c>
      <c r="N117">
        <v>2.85</v>
      </c>
      <c r="O117">
        <v>2021</v>
      </c>
      <c r="P117">
        <v>0</v>
      </c>
      <c r="Q117" s="24">
        <f>LOG10(Table1489105[[#This Row],[IFNa2]])</f>
        <v>0.45484486000851021</v>
      </c>
      <c r="R117">
        <v>0</v>
      </c>
      <c r="S117" s="23">
        <f>LOG10(Table1489105[[#This Row],[Viral Copy '#]])</f>
        <v>1.6356859247669495</v>
      </c>
    </row>
    <row r="118" spans="1:19" x14ac:dyDescent="0.25">
      <c r="A118">
        <v>2021</v>
      </c>
      <c r="B118" t="s">
        <v>225</v>
      </c>
      <c r="C118">
        <v>3</v>
      </c>
      <c r="D118" t="s">
        <v>469</v>
      </c>
      <c r="E118" t="s">
        <v>74</v>
      </c>
      <c r="N118">
        <v>2.85</v>
      </c>
      <c r="O118">
        <v>2021</v>
      </c>
      <c r="P118">
        <v>3</v>
      </c>
      <c r="Q118" s="24">
        <f>LOG10(Table1489105[[#This Row],[IFNa2]])</f>
        <v>0.45484486000851021</v>
      </c>
      <c r="R118">
        <v>3</v>
      </c>
      <c r="S118" s="23"/>
    </row>
    <row r="119" spans="1:19" x14ac:dyDescent="0.25">
      <c r="A119">
        <v>2021</v>
      </c>
      <c r="B119" t="s">
        <v>225</v>
      </c>
      <c r="C119">
        <v>7</v>
      </c>
      <c r="D119" t="s">
        <v>469</v>
      </c>
      <c r="E119" t="s">
        <v>74</v>
      </c>
      <c r="F119">
        <v>2021</v>
      </c>
      <c r="H119">
        <v>7</v>
      </c>
      <c r="I119">
        <v>7</v>
      </c>
      <c r="J119">
        <v>5.3362865447998047</v>
      </c>
      <c r="K119">
        <v>8</v>
      </c>
      <c r="L119" t="s">
        <v>485</v>
      </c>
      <c r="M119" t="s">
        <v>482</v>
      </c>
      <c r="N119">
        <v>2.85</v>
      </c>
      <c r="O119">
        <v>2021</v>
      </c>
      <c r="P119">
        <v>7</v>
      </c>
      <c r="Q119" s="24">
        <f>LOG10(Table1489105[[#This Row],[IFNa2]])</f>
        <v>0.45484486000851021</v>
      </c>
      <c r="R119">
        <v>7</v>
      </c>
      <c r="S119" s="23">
        <f>LOG10(Table1489105[[#This Row],[Viral Copy '#]])</f>
        <v>0.72723914202620821</v>
      </c>
    </row>
    <row r="120" spans="1:19" x14ac:dyDescent="0.25">
      <c r="A120">
        <v>2021</v>
      </c>
      <c r="B120" t="s">
        <v>225</v>
      </c>
      <c r="C120">
        <v>10</v>
      </c>
      <c r="D120" t="s">
        <v>469</v>
      </c>
      <c r="E120" t="s">
        <v>74</v>
      </c>
      <c r="J120">
        <v>0</v>
      </c>
      <c r="M120" t="s">
        <v>482</v>
      </c>
      <c r="N120">
        <v>3.93</v>
      </c>
      <c r="O120">
        <v>2021</v>
      </c>
      <c r="P120">
        <v>10</v>
      </c>
      <c r="Q120" s="24">
        <f>LOG10(Table1489105[[#This Row],[IFNa2]])</f>
        <v>0.59439255037542671</v>
      </c>
      <c r="R120">
        <v>10</v>
      </c>
      <c r="S120" s="23">
        <v>0</v>
      </c>
    </row>
    <row r="121" spans="1:19" x14ac:dyDescent="0.25">
      <c r="A121">
        <v>2021</v>
      </c>
      <c r="B121" t="s">
        <v>225</v>
      </c>
      <c r="C121">
        <v>28</v>
      </c>
      <c r="D121" t="s">
        <v>469</v>
      </c>
      <c r="E121" t="s">
        <v>74</v>
      </c>
      <c r="J121">
        <v>0</v>
      </c>
      <c r="M121" t="s">
        <v>482</v>
      </c>
      <c r="N121">
        <v>2.85</v>
      </c>
      <c r="O121">
        <v>2021</v>
      </c>
      <c r="P121">
        <v>28</v>
      </c>
      <c r="Q121" s="24">
        <f>LOG10(Table1489105[[#This Row],[IFNa2]])</f>
        <v>0.45484486000851021</v>
      </c>
      <c r="R121">
        <v>28</v>
      </c>
      <c r="S121" s="23">
        <v>0</v>
      </c>
    </row>
    <row r="122" spans="1:19" x14ac:dyDescent="0.25">
      <c r="A122">
        <v>2026</v>
      </c>
      <c r="B122" t="s">
        <v>230</v>
      </c>
      <c r="C122">
        <v>0</v>
      </c>
      <c r="D122" t="s">
        <v>469</v>
      </c>
      <c r="E122" t="s">
        <v>74</v>
      </c>
      <c r="F122">
        <v>2026</v>
      </c>
      <c r="H122">
        <v>0</v>
      </c>
      <c r="I122">
        <v>0</v>
      </c>
      <c r="J122">
        <v>1241.0568033854167</v>
      </c>
      <c r="K122">
        <v>7</v>
      </c>
      <c r="L122" t="s">
        <v>481</v>
      </c>
      <c r="M122" t="s">
        <v>482</v>
      </c>
      <c r="N122">
        <v>147.97</v>
      </c>
      <c r="O122">
        <v>2026</v>
      </c>
      <c r="P122">
        <v>0</v>
      </c>
      <c r="Q122" s="24">
        <f>LOG10(Table1489105[[#This Row],[IFNa2]])</f>
        <v>2.1701736738062714</v>
      </c>
      <c r="R122">
        <v>0</v>
      </c>
      <c r="S122" s="23">
        <f>LOG10(Table1489105[[#This Row],[Viral Copy '#]])</f>
        <v>3.093791659687505</v>
      </c>
    </row>
    <row r="123" spans="1:19" x14ac:dyDescent="0.25">
      <c r="A123">
        <v>2026</v>
      </c>
      <c r="B123" t="s">
        <v>230</v>
      </c>
      <c r="C123">
        <v>2</v>
      </c>
      <c r="D123" t="s">
        <v>469</v>
      </c>
      <c r="E123" t="s">
        <v>74</v>
      </c>
      <c r="F123">
        <v>2026</v>
      </c>
      <c r="H123">
        <v>2</v>
      </c>
      <c r="I123">
        <v>3</v>
      </c>
      <c r="J123">
        <v>66.700208028157547</v>
      </c>
      <c r="K123">
        <v>7</v>
      </c>
      <c r="L123" t="s">
        <v>481</v>
      </c>
      <c r="M123" t="s">
        <v>482</v>
      </c>
      <c r="N123">
        <v>85.58</v>
      </c>
      <c r="O123">
        <v>2026</v>
      </c>
      <c r="P123">
        <v>2</v>
      </c>
      <c r="Q123" s="24">
        <f>LOG10(Table1489105[[#This Row],[IFNa2]])</f>
        <v>1.9323722821479139</v>
      </c>
      <c r="R123">
        <v>2</v>
      </c>
      <c r="S123" s="23">
        <f>LOG10(Table1489105[[#This Row],[Viral Copy '#]])</f>
        <v>1.8241271884193977</v>
      </c>
    </row>
    <row r="124" spans="1:19" x14ac:dyDescent="0.25">
      <c r="A124">
        <v>2026</v>
      </c>
      <c r="B124" t="s">
        <v>230</v>
      </c>
      <c r="C124">
        <v>6</v>
      </c>
      <c r="D124" t="s">
        <v>469</v>
      </c>
      <c r="E124" t="s">
        <v>74</v>
      </c>
      <c r="F124">
        <v>2026</v>
      </c>
      <c r="H124">
        <v>6</v>
      </c>
      <c r="I124">
        <v>7</v>
      </c>
      <c r="J124">
        <v>3.4202394088109336</v>
      </c>
      <c r="K124">
        <v>7</v>
      </c>
      <c r="L124" t="s">
        <v>481</v>
      </c>
      <c r="M124" t="s">
        <v>482</v>
      </c>
      <c r="N124">
        <v>12.66</v>
      </c>
      <c r="O124">
        <v>2026</v>
      </c>
      <c r="P124">
        <v>6</v>
      </c>
      <c r="Q124" s="24">
        <f>LOG10(Table1489105[[#This Row],[IFNa2]])</f>
        <v>1.1024337056813363</v>
      </c>
      <c r="R124">
        <v>6</v>
      </c>
      <c r="S124" s="23">
        <f>LOG10(Table1489105[[#This Row],[Viral Copy '#]])</f>
        <v>0.53405650672468941</v>
      </c>
    </row>
    <row r="125" spans="1:19" x14ac:dyDescent="0.25">
      <c r="A125">
        <v>2026</v>
      </c>
      <c r="B125" t="s">
        <v>230</v>
      </c>
      <c r="C125">
        <v>9</v>
      </c>
      <c r="D125" t="s">
        <v>469</v>
      </c>
      <c r="E125" t="s">
        <v>74</v>
      </c>
      <c r="J125">
        <v>0</v>
      </c>
      <c r="M125" t="s">
        <v>482</v>
      </c>
      <c r="N125">
        <v>15.34</v>
      </c>
      <c r="O125">
        <v>2026</v>
      </c>
      <c r="P125">
        <v>9</v>
      </c>
      <c r="Q125" s="24">
        <f>LOG10(Table1489105[[#This Row],[IFNa2]])</f>
        <v>1.1858253596129622</v>
      </c>
      <c r="R125">
        <v>9</v>
      </c>
      <c r="S125" s="23">
        <v>0</v>
      </c>
    </row>
    <row r="126" spans="1:19" x14ac:dyDescent="0.25">
      <c r="A126">
        <v>2026</v>
      </c>
      <c r="B126" t="s">
        <v>230</v>
      </c>
      <c r="C126">
        <v>28</v>
      </c>
      <c r="D126" t="s">
        <v>469</v>
      </c>
      <c r="E126" t="s">
        <v>74</v>
      </c>
      <c r="J126">
        <v>0</v>
      </c>
      <c r="M126" t="s">
        <v>482</v>
      </c>
      <c r="N126">
        <v>54.58</v>
      </c>
      <c r="O126">
        <v>2026</v>
      </c>
      <c r="P126">
        <v>28</v>
      </c>
      <c r="Q126" s="24">
        <f>LOG10(Table1489105[[#This Row],[IFNa2]])</f>
        <v>1.7370335313338776</v>
      </c>
      <c r="R126">
        <v>28</v>
      </c>
      <c r="S126" s="23">
        <v>0</v>
      </c>
    </row>
    <row r="127" spans="1:19" x14ac:dyDescent="0.25">
      <c r="A127">
        <v>2028</v>
      </c>
      <c r="B127" t="s">
        <v>232</v>
      </c>
      <c r="C127">
        <v>0</v>
      </c>
      <c r="D127" t="s">
        <v>469</v>
      </c>
      <c r="E127" t="s">
        <v>74</v>
      </c>
      <c r="F127">
        <v>2028</v>
      </c>
      <c r="H127">
        <v>0</v>
      </c>
      <c r="I127">
        <v>0</v>
      </c>
      <c r="J127">
        <v>285838.6875</v>
      </c>
      <c r="K127">
        <v>5</v>
      </c>
      <c r="L127" t="s">
        <v>485</v>
      </c>
      <c r="M127" t="s">
        <v>482</v>
      </c>
      <c r="N127">
        <v>110.19</v>
      </c>
      <c r="O127">
        <v>2028</v>
      </c>
      <c r="P127">
        <v>0</v>
      </c>
      <c r="Q127" s="24">
        <f>LOG10(Table1489105[[#This Row],[IFNa2]])</f>
        <v>2.0421421830649562</v>
      </c>
      <c r="R127">
        <v>0</v>
      </c>
      <c r="S127" s="23">
        <f>LOG10(Table1489105[[#This Row],[Viral Copy '#]])</f>
        <v>5.456121009026961</v>
      </c>
    </row>
    <row r="128" spans="1:19" x14ac:dyDescent="0.25">
      <c r="A128">
        <v>2028</v>
      </c>
      <c r="B128" t="s">
        <v>232</v>
      </c>
      <c r="C128">
        <v>4</v>
      </c>
      <c r="D128" t="s">
        <v>469</v>
      </c>
      <c r="E128" t="s">
        <v>74</v>
      </c>
      <c r="F128">
        <v>2028</v>
      </c>
      <c r="H128">
        <v>4</v>
      </c>
      <c r="I128">
        <v>3</v>
      </c>
      <c r="J128">
        <v>32.054693222045898</v>
      </c>
      <c r="K128">
        <v>5</v>
      </c>
      <c r="L128" t="s">
        <v>485</v>
      </c>
      <c r="M128" t="s">
        <v>482</v>
      </c>
      <c r="N128">
        <v>8.4499999999999993</v>
      </c>
      <c r="O128">
        <v>2028</v>
      </c>
      <c r="P128">
        <v>4</v>
      </c>
      <c r="Q128" s="24">
        <f>LOG10(Table1489105[[#This Row],[IFNa2]])</f>
        <v>0.9268567089496923</v>
      </c>
      <c r="R128">
        <v>4</v>
      </c>
      <c r="S128" s="23">
        <f>LOG10(Table1489105[[#This Row],[Viral Copy '#]])</f>
        <v>1.5058916248444525</v>
      </c>
    </row>
    <row r="129" spans="1:19" x14ac:dyDescent="0.25">
      <c r="A129">
        <v>2028</v>
      </c>
      <c r="B129" t="s">
        <v>232</v>
      </c>
      <c r="C129">
        <v>8</v>
      </c>
      <c r="D129" t="s">
        <v>469</v>
      </c>
      <c r="E129" t="s">
        <v>74</v>
      </c>
      <c r="J129">
        <v>0</v>
      </c>
      <c r="M129" t="s">
        <v>482</v>
      </c>
      <c r="N129">
        <v>4.28</v>
      </c>
      <c r="O129">
        <v>2028</v>
      </c>
      <c r="P129">
        <v>8</v>
      </c>
      <c r="Q129" s="24">
        <f>LOG10(Table1489105[[#This Row],[IFNa2]])</f>
        <v>0.63144376901317201</v>
      </c>
      <c r="R129">
        <v>8</v>
      </c>
      <c r="S129" s="23">
        <v>0</v>
      </c>
    </row>
    <row r="130" spans="1:19" x14ac:dyDescent="0.25">
      <c r="A130">
        <v>2028</v>
      </c>
      <c r="B130" t="s">
        <v>232</v>
      </c>
      <c r="C130">
        <v>11</v>
      </c>
      <c r="D130" t="s">
        <v>469</v>
      </c>
      <c r="E130" t="s">
        <v>74</v>
      </c>
      <c r="J130">
        <v>0</v>
      </c>
      <c r="M130" t="s">
        <v>482</v>
      </c>
      <c r="N130">
        <v>8.5500000000000007</v>
      </c>
      <c r="O130">
        <v>2028</v>
      </c>
      <c r="P130">
        <v>11</v>
      </c>
      <c r="Q130" s="24">
        <f>LOG10(Table1489105[[#This Row],[IFNa2]])</f>
        <v>0.9319661147281727</v>
      </c>
      <c r="R130">
        <v>11</v>
      </c>
      <c r="S130" s="23">
        <v>0</v>
      </c>
    </row>
    <row r="131" spans="1:19" x14ac:dyDescent="0.25">
      <c r="A131">
        <v>2031</v>
      </c>
      <c r="B131" t="s">
        <v>235</v>
      </c>
      <c r="C131">
        <v>0</v>
      </c>
      <c r="D131" t="s">
        <v>469</v>
      </c>
      <c r="E131" t="s">
        <v>74</v>
      </c>
      <c r="F131" s="21">
        <v>2031</v>
      </c>
      <c r="G131" s="21"/>
      <c r="H131">
        <v>0</v>
      </c>
      <c r="I131">
        <v>0</v>
      </c>
      <c r="J131">
        <v>352.10621134440106</v>
      </c>
      <c r="K131">
        <v>4</v>
      </c>
      <c r="L131" t="s">
        <v>486</v>
      </c>
      <c r="M131" t="s">
        <v>482</v>
      </c>
      <c r="N131">
        <v>10.199999999999999</v>
      </c>
      <c r="O131">
        <v>2031</v>
      </c>
      <c r="P131">
        <v>0</v>
      </c>
      <c r="Q131" s="24">
        <f>LOG10(Table1489105[[#This Row],[IFNa2]])</f>
        <v>1.0086001717619175</v>
      </c>
      <c r="R131">
        <v>0</v>
      </c>
      <c r="S131" s="23">
        <f>LOG10(Table1489105[[#This Row],[Viral Copy '#]])</f>
        <v>2.5466736863277966</v>
      </c>
    </row>
    <row r="132" spans="1:19" x14ac:dyDescent="0.25">
      <c r="A132">
        <v>2031</v>
      </c>
      <c r="B132" t="s">
        <v>235</v>
      </c>
      <c r="C132">
        <v>3</v>
      </c>
      <c r="D132" t="s">
        <v>469</v>
      </c>
      <c r="E132" t="s">
        <v>74</v>
      </c>
      <c r="F132" s="22">
        <v>2031</v>
      </c>
      <c r="G132" s="22"/>
      <c r="H132">
        <v>3</v>
      </c>
      <c r="I132">
        <v>3</v>
      </c>
      <c r="J132">
        <v>148.22185007731119</v>
      </c>
      <c r="K132">
        <v>4</v>
      </c>
      <c r="L132" t="s">
        <v>486</v>
      </c>
      <c r="M132" t="s">
        <v>482</v>
      </c>
      <c r="N132">
        <v>595.52</v>
      </c>
      <c r="O132">
        <v>2031</v>
      </c>
      <c r="P132">
        <v>3</v>
      </c>
      <c r="Q132" s="24">
        <f>LOG10(Table1489105[[#This Row],[IFNa2]])</f>
        <v>2.774896351450673</v>
      </c>
      <c r="R132">
        <v>3</v>
      </c>
      <c r="S132" s="23">
        <f>LOG10(Table1489105[[#This Row],[Viral Copy '#]])</f>
        <v>2.1709122297467838</v>
      </c>
    </row>
    <row r="133" spans="1:19" x14ac:dyDescent="0.25">
      <c r="A133">
        <v>2031</v>
      </c>
      <c r="B133" t="s">
        <v>235</v>
      </c>
      <c r="C133">
        <v>10</v>
      </c>
      <c r="D133" t="s">
        <v>469</v>
      </c>
      <c r="E133" t="s">
        <v>74</v>
      </c>
      <c r="J133">
        <v>0</v>
      </c>
      <c r="M133" t="s">
        <v>482</v>
      </c>
      <c r="N133">
        <v>8.5500000000000007</v>
      </c>
      <c r="O133">
        <v>2031</v>
      </c>
      <c r="P133">
        <v>10</v>
      </c>
      <c r="Q133" s="24">
        <f>LOG10(Table1489105[[#This Row],[IFNa2]])</f>
        <v>0.9319661147281727</v>
      </c>
      <c r="R133">
        <v>10</v>
      </c>
      <c r="S133" s="23">
        <v>0</v>
      </c>
    </row>
    <row r="134" spans="1:19" x14ac:dyDescent="0.25">
      <c r="A134">
        <v>2031</v>
      </c>
      <c r="B134" t="s">
        <v>235</v>
      </c>
      <c r="C134">
        <v>27</v>
      </c>
      <c r="D134" t="s">
        <v>469</v>
      </c>
      <c r="E134" t="s">
        <v>74</v>
      </c>
      <c r="J134">
        <v>0</v>
      </c>
      <c r="M134" t="s">
        <v>482</v>
      </c>
      <c r="N134">
        <v>9.52</v>
      </c>
      <c r="O134">
        <v>2031</v>
      </c>
      <c r="P134">
        <v>27</v>
      </c>
      <c r="Q134" s="24">
        <f>LOG10(Table1489105[[#This Row],[IFNa2]])</f>
        <v>0.97863694838447435</v>
      </c>
      <c r="R134">
        <v>27</v>
      </c>
      <c r="S134" s="23">
        <v>0</v>
      </c>
    </row>
    <row r="135" spans="1:19" x14ac:dyDescent="0.25">
      <c r="A135">
        <v>2034</v>
      </c>
      <c r="B135" t="s">
        <v>238</v>
      </c>
      <c r="C135">
        <v>0</v>
      </c>
      <c r="D135" t="s">
        <v>469</v>
      </c>
      <c r="E135" t="s">
        <v>74</v>
      </c>
      <c r="F135">
        <v>2034</v>
      </c>
      <c r="H135">
        <v>0</v>
      </c>
      <c r="I135">
        <v>0</v>
      </c>
      <c r="J135">
        <v>1191.871805826823</v>
      </c>
      <c r="K135">
        <v>8</v>
      </c>
      <c r="L135" t="s">
        <v>486</v>
      </c>
      <c r="M135" t="s">
        <v>482</v>
      </c>
      <c r="N135">
        <v>4.99</v>
      </c>
      <c r="O135">
        <v>2034</v>
      </c>
      <c r="P135">
        <v>0</v>
      </c>
      <c r="Q135" s="24">
        <f>LOG10(Table1489105[[#This Row],[IFNa2]])</f>
        <v>0.69810054562338997</v>
      </c>
      <c r="R135">
        <v>0</v>
      </c>
      <c r="S135" s="23">
        <f>LOG10(Table1489105[[#This Row],[Viral Copy '#]])</f>
        <v>3.076229546498193</v>
      </c>
    </row>
    <row r="136" spans="1:19" x14ac:dyDescent="0.25">
      <c r="A136">
        <v>2034</v>
      </c>
      <c r="B136" t="s">
        <v>238</v>
      </c>
      <c r="C136">
        <v>4</v>
      </c>
      <c r="D136" t="s">
        <v>469</v>
      </c>
      <c r="E136" t="s">
        <v>74</v>
      </c>
      <c r="F136">
        <v>2034</v>
      </c>
      <c r="H136">
        <v>7</v>
      </c>
      <c r="I136">
        <v>7</v>
      </c>
      <c r="J136">
        <v>12.203076362609863</v>
      </c>
      <c r="K136">
        <v>8</v>
      </c>
      <c r="L136" t="s">
        <v>486</v>
      </c>
      <c r="M136" t="s">
        <v>482</v>
      </c>
      <c r="N136">
        <v>6.37</v>
      </c>
      <c r="O136">
        <v>2034</v>
      </c>
      <c r="P136">
        <v>4</v>
      </c>
      <c r="Q136" s="24">
        <f>LOG10(Table1489105[[#This Row],[IFNa2]])</f>
        <v>0.80413943233535046</v>
      </c>
      <c r="R136">
        <v>7</v>
      </c>
      <c r="S136" s="23">
        <f>LOG10(Table1489105[[#This Row],[Viral Copy '#]])</f>
        <v>1.0864693289439846</v>
      </c>
    </row>
    <row r="137" spans="1:19" x14ac:dyDescent="0.25">
      <c r="A137">
        <v>2034</v>
      </c>
      <c r="B137" t="s">
        <v>238</v>
      </c>
      <c r="C137">
        <v>10</v>
      </c>
      <c r="D137" t="s">
        <v>469</v>
      </c>
      <c r="E137" t="s">
        <v>74</v>
      </c>
      <c r="J137">
        <v>0</v>
      </c>
      <c r="M137" t="s">
        <v>482</v>
      </c>
      <c r="N137">
        <v>2.85</v>
      </c>
      <c r="O137">
        <v>2034</v>
      </c>
      <c r="P137">
        <v>10</v>
      </c>
      <c r="Q137" s="24">
        <f>LOG10(Table1489105[[#This Row],[IFNa2]])</f>
        <v>0.45484486000851021</v>
      </c>
      <c r="R137">
        <v>10</v>
      </c>
      <c r="S137" s="23">
        <v>0</v>
      </c>
    </row>
    <row r="138" spans="1:19" x14ac:dyDescent="0.25">
      <c r="A138">
        <v>2037</v>
      </c>
      <c r="B138" t="s">
        <v>241</v>
      </c>
      <c r="C138">
        <v>0</v>
      </c>
      <c r="D138" t="s">
        <v>469</v>
      </c>
      <c r="E138" t="s">
        <v>74</v>
      </c>
      <c r="F138">
        <v>2037</v>
      </c>
      <c r="H138">
        <v>0</v>
      </c>
      <c r="I138">
        <v>0</v>
      </c>
      <c r="J138">
        <v>524.39093017578125</v>
      </c>
      <c r="K138">
        <v>3</v>
      </c>
      <c r="L138" t="s">
        <v>485</v>
      </c>
      <c r="M138" t="s">
        <v>482</v>
      </c>
      <c r="N138">
        <v>15.63</v>
      </c>
      <c r="O138">
        <v>2037</v>
      </c>
      <c r="P138">
        <v>0</v>
      </c>
      <c r="Q138" s="24">
        <f>LOG10(Table1489105[[#This Row],[IFNa2]])</f>
        <v>1.1939589780191868</v>
      </c>
      <c r="R138">
        <v>0</v>
      </c>
      <c r="S138" s="23">
        <f>LOG10(Table1489105[[#This Row],[Viral Copy '#]])</f>
        <v>2.7196551715598583</v>
      </c>
    </row>
    <row r="139" spans="1:19" x14ac:dyDescent="0.25">
      <c r="A139">
        <v>2037</v>
      </c>
      <c r="B139" t="s">
        <v>241</v>
      </c>
      <c r="C139">
        <v>2</v>
      </c>
      <c r="D139" t="s">
        <v>469</v>
      </c>
      <c r="E139" t="s">
        <v>74</v>
      </c>
      <c r="F139">
        <v>2037</v>
      </c>
      <c r="H139">
        <v>2</v>
      </c>
      <c r="I139">
        <v>3</v>
      </c>
      <c r="J139">
        <v>6.3818062543869019</v>
      </c>
      <c r="K139">
        <v>3</v>
      </c>
      <c r="L139" t="s">
        <v>485</v>
      </c>
      <c r="M139" t="s">
        <v>482</v>
      </c>
      <c r="N139">
        <v>19.5</v>
      </c>
      <c r="O139">
        <v>2037</v>
      </c>
      <c r="P139">
        <v>2</v>
      </c>
      <c r="Q139" s="24">
        <f>LOG10(Table1489105[[#This Row],[IFNa2]])</f>
        <v>1.2900346113625181</v>
      </c>
      <c r="R139">
        <v>2</v>
      </c>
      <c r="S139" s="23">
        <f>LOG10(Table1489105[[#This Row],[Viral Copy '#]])</f>
        <v>0.80494361528715408</v>
      </c>
    </row>
    <row r="140" spans="1:19" x14ac:dyDescent="0.25">
      <c r="A140">
        <v>2037</v>
      </c>
      <c r="B140" t="s">
        <v>241</v>
      </c>
      <c r="C140">
        <v>30</v>
      </c>
      <c r="D140" t="s">
        <v>469</v>
      </c>
      <c r="E140" t="s">
        <v>74</v>
      </c>
      <c r="J140">
        <v>0</v>
      </c>
      <c r="M140" t="s">
        <v>482</v>
      </c>
      <c r="N140">
        <v>33.369999999999997</v>
      </c>
      <c r="O140">
        <v>2037</v>
      </c>
      <c r="P140">
        <v>30</v>
      </c>
      <c r="Q140" s="24">
        <f>LOG10(Table1489105[[#This Row],[IFNa2]])</f>
        <v>1.5233562066547928</v>
      </c>
      <c r="R140">
        <v>30</v>
      </c>
      <c r="S140" s="23">
        <v>0</v>
      </c>
    </row>
    <row r="141" spans="1:19" x14ac:dyDescent="0.25">
      <c r="A141">
        <v>2041</v>
      </c>
      <c r="B141" t="s">
        <v>245</v>
      </c>
      <c r="C141">
        <v>0</v>
      </c>
      <c r="D141" t="s">
        <v>469</v>
      </c>
      <c r="E141" t="s">
        <v>74</v>
      </c>
      <c r="F141">
        <v>2041</v>
      </c>
      <c r="H141">
        <v>0</v>
      </c>
      <c r="I141">
        <v>0</v>
      </c>
      <c r="J141">
        <v>3455.896484375</v>
      </c>
      <c r="K141">
        <v>4</v>
      </c>
      <c r="L141" t="s">
        <v>481</v>
      </c>
      <c r="M141" t="s">
        <v>482</v>
      </c>
      <c r="N141">
        <v>235.61</v>
      </c>
      <c r="O141">
        <v>2041</v>
      </c>
      <c r="P141">
        <v>0</v>
      </c>
      <c r="Q141" s="24">
        <f>LOG10(Table1489105[[#This Row],[IFNa2]])</f>
        <v>2.3721937192757343</v>
      </c>
      <c r="R141">
        <v>0</v>
      </c>
      <c r="S141" s="23">
        <f>LOG10(Table1489105[[#This Row],[Viral Copy '#]])</f>
        <v>3.5385607254335869</v>
      </c>
    </row>
    <row r="142" spans="1:19" x14ac:dyDescent="0.25">
      <c r="A142">
        <v>2041</v>
      </c>
      <c r="B142" t="s">
        <v>245</v>
      </c>
      <c r="C142">
        <v>3</v>
      </c>
      <c r="D142" t="s">
        <v>469</v>
      </c>
      <c r="E142" t="s">
        <v>74</v>
      </c>
      <c r="F142">
        <v>2041</v>
      </c>
      <c r="H142">
        <v>3</v>
      </c>
      <c r="I142">
        <v>3</v>
      </c>
      <c r="J142">
        <v>4728.14208984375</v>
      </c>
      <c r="K142">
        <v>4</v>
      </c>
      <c r="L142" t="s">
        <v>481</v>
      </c>
      <c r="M142" t="s">
        <v>482</v>
      </c>
      <c r="N142">
        <v>33.47</v>
      </c>
      <c r="O142">
        <v>2041</v>
      </c>
      <c r="P142">
        <v>3</v>
      </c>
      <c r="Q142" s="24">
        <f>LOG10(Table1489105[[#This Row],[IFNa2]])</f>
        <v>1.5246557123577771</v>
      </c>
      <c r="R142">
        <v>3</v>
      </c>
      <c r="S142" s="23">
        <f>LOG10(Table1489105[[#This Row],[Viral Copy '#]])</f>
        <v>3.6746905194611497</v>
      </c>
    </row>
    <row r="143" spans="1:19" x14ac:dyDescent="0.25">
      <c r="A143">
        <v>2041</v>
      </c>
      <c r="B143" t="s">
        <v>245</v>
      </c>
      <c r="C143">
        <v>7</v>
      </c>
      <c r="D143" t="s">
        <v>469</v>
      </c>
      <c r="E143" t="s">
        <v>74</v>
      </c>
      <c r="J143">
        <v>0</v>
      </c>
      <c r="M143" t="s">
        <v>482</v>
      </c>
      <c r="N143">
        <v>26.88</v>
      </c>
      <c r="O143">
        <v>2041</v>
      </c>
      <c r="P143">
        <v>7</v>
      </c>
      <c r="Q143" s="24">
        <f>LOG10(Table1489105[[#This Row],[IFNa2]])</f>
        <v>1.4294292643817876</v>
      </c>
      <c r="R143">
        <v>7</v>
      </c>
      <c r="S143" s="23">
        <v>0</v>
      </c>
    </row>
    <row r="144" spans="1:19" x14ac:dyDescent="0.25">
      <c r="A144">
        <v>2041</v>
      </c>
      <c r="B144" t="s">
        <v>245</v>
      </c>
      <c r="C144">
        <v>10</v>
      </c>
      <c r="D144" t="s">
        <v>469</v>
      </c>
      <c r="E144" t="s">
        <v>74</v>
      </c>
      <c r="J144">
        <v>0</v>
      </c>
      <c r="M144" t="s">
        <v>482</v>
      </c>
      <c r="N144">
        <v>17.22</v>
      </c>
      <c r="O144">
        <v>2041</v>
      </c>
      <c r="P144">
        <v>10</v>
      </c>
      <c r="Q144" s="24">
        <f>LOG10(Table1489105[[#This Row],[IFNa2]])</f>
        <v>1.236033147117636</v>
      </c>
      <c r="R144">
        <v>10</v>
      </c>
      <c r="S144" s="23">
        <v>0</v>
      </c>
    </row>
    <row r="145" spans="1:19" x14ac:dyDescent="0.25">
      <c r="A145">
        <v>2041</v>
      </c>
      <c r="B145" t="s">
        <v>245</v>
      </c>
      <c r="C145">
        <v>28</v>
      </c>
      <c r="D145" t="s">
        <v>469</v>
      </c>
      <c r="E145" t="s">
        <v>74</v>
      </c>
      <c r="J145">
        <v>0</v>
      </c>
      <c r="M145" t="s">
        <v>482</v>
      </c>
      <c r="N145">
        <v>22.96</v>
      </c>
      <c r="O145">
        <v>2041</v>
      </c>
      <c r="P145">
        <v>28</v>
      </c>
      <c r="Q145" s="24">
        <f>LOG10(Table1489105[[#This Row],[IFNa2]])</f>
        <v>1.3609718837259359</v>
      </c>
      <c r="R145">
        <v>28</v>
      </c>
      <c r="S145" s="23">
        <v>0</v>
      </c>
    </row>
    <row r="146" spans="1:19" x14ac:dyDescent="0.25">
      <c r="A146">
        <v>2048</v>
      </c>
      <c r="B146" t="s">
        <v>254</v>
      </c>
      <c r="C146">
        <v>0</v>
      </c>
      <c r="D146" t="s">
        <v>469</v>
      </c>
      <c r="E146" t="s">
        <v>74</v>
      </c>
      <c r="F146">
        <v>2048</v>
      </c>
      <c r="H146">
        <v>0</v>
      </c>
      <c r="I146">
        <v>0</v>
      </c>
      <c r="J146">
        <v>11544.0654296875</v>
      </c>
      <c r="K146">
        <v>3</v>
      </c>
      <c r="L146" t="s">
        <v>486</v>
      </c>
      <c r="M146" t="s">
        <v>482</v>
      </c>
      <c r="N146">
        <v>181.08</v>
      </c>
      <c r="O146">
        <v>2048</v>
      </c>
      <c r="P146">
        <v>0</v>
      </c>
      <c r="Q146" s="24">
        <f>LOG10(Table1489105[[#This Row],[IFNa2]])</f>
        <v>2.2578704858232146</v>
      </c>
      <c r="R146">
        <v>0</v>
      </c>
      <c r="S146" s="23">
        <f>LOG10(Table1489105[[#This Row],[Viral Copy '#]])</f>
        <v>4.0623587795954608</v>
      </c>
    </row>
    <row r="147" spans="1:19" x14ac:dyDescent="0.25">
      <c r="A147">
        <v>2048</v>
      </c>
      <c r="B147" t="s">
        <v>254</v>
      </c>
      <c r="C147">
        <v>2</v>
      </c>
      <c r="D147" t="s">
        <v>469</v>
      </c>
      <c r="E147" t="s">
        <v>74</v>
      </c>
      <c r="F147">
        <v>2048</v>
      </c>
      <c r="H147">
        <v>2</v>
      </c>
      <c r="I147">
        <v>3</v>
      </c>
      <c r="J147">
        <v>37.337487538655601</v>
      </c>
      <c r="K147">
        <v>3</v>
      </c>
      <c r="L147" t="s">
        <v>486</v>
      </c>
      <c r="M147" t="s">
        <v>482</v>
      </c>
      <c r="N147">
        <v>179.18</v>
      </c>
      <c r="O147">
        <v>2048</v>
      </c>
      <c r="P147">
        <v>2</v>
      </c>
      <c r="Q147" s="24">
        <f>LOG10(Table1489105[[#This Row],[IFNa2]])</f>
        <v>2.2532895322548017</v>
      </c>
      <c r="R147">
        <v>2</v>
      </c>
      <c r="S147" s="23">
        <f>LOG10(Table1489105[[#This Row],[Viral Copy '#]])</f>
        <v>1.5721450906669148</v>
      </c>
    </row>
    <row r="148" spans="1:19" x14ac:dyDescent="0.25">
      <c r="A148">
        <v>2048</v>
      </c>
      <c r="B148" t="s">
        <v>254</v>
      </c>
      <c r="C148">
        <v>7</v>
      </c>
      <c r="D148" t="s">
        <v>469</v>
      </c>
      <c r="E148" t="s">
        <v>74</v>
      </c>
      <c r="J148">
        <v>0</v>
      </c>
      <c r="M148" t="s">
        <v>482</v>
      </c>
      <c r="N148">
        <v>10.69</v>
      </c>
      <c r="O148">
        <v>2048</v>
      </c>
      <c r="P148">
        <v>7</v>
      </c>
      <c r="Q148" s="24">
        <f>LOG10(Table1489105[[#This Row],[IFNa2]])</f>
        <v>1.0289777052087781</v>
      </c>
      <c r="R148">
        <v>7</v>
      </c>
      <c r="S148" s="23">
        <v>0</v>
      </c>
    </row>
    <row r="149" spans="1:19" x14ac:dyDescent="0.25">
      <c r="A149">
        <v>2048</v>
      </c>
      <c r="B149" t="s">
        <v>254</v>
      </c>
      <c r="C149">
        <v>9</v>
      </c>
      <c r="D149" t="s">
        <v>469</v>
      </c>
      <c r="E149" t="s">
        <v>74</v>
      </c>
      <c r="H149" s="14"/>
      <c r="I149" s="14"/>
      <c r="J149" s="14">
        <v>0</v>
      </c>
      <c r="K149" s="14"/>
      <c r="L149" s="14"/>
      <c r="M149" t="s">
        <v>482</v>
      </c>
      <c r="N149">
        <v>8.26</v>
      </c>
      <c r="O149">
        <v>2048</v>
      </c>
      <c r="P149">
        <v>9</v>
      </c>
      <c r="Q149" s="24">
        <f>LOG10(Table1489105[[#This Row],[IFNa2]])</f>
        <v>0.91698004732038219</v>
      </c>
      <c r="R149" s="14">
        <v>9</v>
      </c>
      <c r="S149" s="23">
        <v>0</v>
      </c>
    </row>
    <row r="150" spans="1:19" x14ac:dyDescent="0.25">
      <c r="A150">
        <v>2053</v>
      </c>
      <c r="B150" t="s">
        <v>262</v>
      </c>
      <c r="C150">
        <v>0</v>
      </c>
      <c r="D150" t="s">
        <v>469</v>
      </c>
      <c r="E150" t="s">
        <v>74</v>
      </c>
      <c r="F150">
        <v>2053</v>
      </c>
      <c r="H150" s="14">
        <v>0</v>
      </c>
      <c r="I150" s="14">
        <v>0</v>
      </c>
      <c r="J150" s="14">
        <v>196.71275838216147</v>
      </c>
      <c r="K150" s="14">
        <v>1</v>
      </c>
      <c r="L150" s="14" t="s">
        <v>486</v>
      </c>
      <c r="M150" t="s">
        <v>482</v>
      </c>
      <c r="N150">
        <v>3.59</v>
      </c>
      <c r="O150">
        <v>2053</v>
      </c>
      <c r="P150">
        <v>0</v>
      </c>
      <c r="Q150" s="24">
        <f>LOG10(Table1489105[[#This Row],[IFNa2]])</f>
        <v>0.55509444857831913</v>
      </c>
      <c r="R150" s="14">
        <v>0</v>
      </c>
      <c r="S150" s="23">
        <f>LOG10(Table1489105[[#This Row],[Viral Copy '#]])</f>
        <v>2.2938325282735885</v>
      </c>
    </row>
    <row r="151" spans="1:19" x14ac:dyDescent="0.25">
      <c r="A151">
        <v>2053</v>
      </c>
      <c r="B151" t="s">
        <v>262</v>
      </c>
      <c r="C151">
        <v>3</v>
      </c>
      <c r="D151" t="s">
        <v>469</v>
      </c>
      <c r="E151" t="s">
        <v>74</v>
      </c>
      <c r="J151">
        <v>0</v>
      </c>
      <c r="M151" t="s">
        <v>482</v>
      </c>
      <c r="N151">
        <v>8.36</v>
      </c>
      <c r="O151">
        <v>2053</v>
      </c>
      <c r="P151">
        <v>3</v>
      </c>
      <c r="Q151" s="24">
        <f>LOG10(Table1489105[[#This Row],[IFNa2]])</f>
        <v>0.9222062774390164</v>
      </c>
      <c r="R151">
        <v>3</v>
      </c>
      <c r="S151" s="23">
        <v>0</v>
      </c>
    </row>
    <row r="152" spans="1:19" x14ac:dyDescent="0.25">
      <c r="A152">
        <v>2053</v>
      </c>
      <c r="B152" t="s">
        <v>262</v>
      </c>
      <c r="C152">
        <v>8</v>
      </c>
      <c r="D152" t="s">
        <v>469</v>
      </c>
      <c r="E152" t="s">
        <v>74</v>
      </c>
      <c r="J152">
        <v>0</v>
      </c>
      <c r="M152" t="s">
        <v>482</v>
      </c>
      <c r="N152">
        <v>2.85</v>
      </c>
      <c r="O152">
        <v>2053</v>
      </c>
      <c r="P152">
        <v>8</v>
      </c>
      <c r="Q152" s="24">
        <f>LOG10(Table1489105[[#This Row],[IFNa2]])</f>
        <v>0.45484486000851021</v>
      </c>
      <c r="R152">
        <v>8</v>
      </c>
      <c r="S152" s="23">
        <v>0</v>
      </c>
    </row>
    <row r="153" spans="1:19" x14ac:dyDescent="0.25">
      <c r="A153">
        <v>2053</v>
      </c>
      <c r="B153" t="s">
        <v>262</v>
      </c>
      <c r="C153">
        <v>10</v>
      </c>
      <c r="D153" t="s">
        <v>469</v>
      </c>
      <c r="E153" t="s">
        <v>74</v>
      </c>
      <c r="J153">
        <v>0</v>
      </c>
      <c r="M153" t="s">
        <v>482</v>
      </c>
      <c r="N153">
        <v>3.25</v>
      </c>
      <c r="O153">
        <v>2053</v>
      </c>
      <c r="P153">
        <v>10</v>
      </c>
      <c r="Q153" s="24">
        <f>LOG10(Table1489105[[#This Row],[IFNa2]])</f>
        <v>0.51188336097887432</v>
      </c>
      <c r="R153">
        <v>10</v>
      </c>
      <c r="S153" s="23">
        <v>0</v>
      </c>
    </row>
    <row r="154" spans="1:19" x14ac:dyDescent="0.25">
      <c r="A154">
        <v>2053</v>
      </c>
      <c r="B154" t="s">
        <v>262</v>
      </c>
      <c r="C154">
        <v>28</v>
      </c>
      <c r="D154" t="s">
        <v>469</v>
      </c>
      <c r="E154" t="s">
        <v>74</v>
      </c>
      <c r="J154">
        <v>0</v>
      </c>
      <c r="M154" t="s">
        <v>482</v>
      </c>
      <c r="N154">
        <v>3.09</v>
      </c>
      <c r="O154">
        <v>2053</v>
      </c>
      <c r="P154">
        <v>28</v>
      </c>
      <c r="Q154" s="24">
        <f>LOG10(Table1489105[[#This Row],[IFNa2]])</f>
        <v>0.48995847942483461</v>
      </c>
      <c r="R154">
        <v>28</v>
      </c>
      <c r="S154" s="23">
        <v>0</v>
      </c>
    </row>
    <row r="155" spans="1:19" x14ac:dyDescent="0.25">
      <c r="A155">
        <v>2054</v>
      </c>
      <c r="B155" t="s">
        <v>263</v>
      </c>
      <c r="C155">
        <v>0</v>
      </c>
      <c r="D155" t="s">
        <v>469</v>
      </c>
      <c r="E155" t="s">
        <v>74</v>
      </c>
      <c r="M155" t="s">
        <v>482</v>
      </c>
      <c r="N155">
        <v>18.649999999999999</v>
      </c>
      <c r="O155">
        <v>2054</v>
      </c>
      <c r="P155">
        <v>0</v>
      </c>
      <c r="Q155" s="24">
        <f>LOG10(Table1489105[[#This Row],[IFNa2]])</f>
        <v>1.2706788361447063</v>
      </c>
      <c r="R155">
        <v>0</v>
      </c>
      <c r="S155" s="23"/>
    </row>
    <row r="156" spans="1:19" x14ac:dyDescent="0.25">
      <c r="A156">
        <v>2054</v>
      </c>
      <c r="B156" t="s">
        <v>263</v>
      </c>
      <c r="C156">
        <v>2</v>
      </c>
      <c r="D156" t="s">
        <v>469</v>
      </c>
      <c r="E156" t="s">
        <v>74</v>
      </c>
      <c r="F156">
        <v>2054</v>
      </c>
      <c r="H156">
        <v>2</v>
      </c>
      <c r="I156">
        <v>3</v>
      </c>
      <c r="J156">
        <v>73.020468393961593</v>
      </c>
      <c r="K156">
        <v>1</v>
      </c>
      <c r="L156" t="s">
        <v>486</v>
      </c>
      <c r="M156" t="s">
        <v>482</v>
      </c>
      <c r="N156">
        <v>34.549999999999997</v>
      </c>
      <c r="O156">
        <v>2054</v>
      </c>
      <c r="P156">
        <v>2</v>
      </c>
      <c r="Q156" s="24">
        <f>LOG10(Table1489105[[#This Row],[IFNa2]])</f>
        <v>1.5384480517102173</v>
      </c>
      <c r="R156">
        <v>2</v>
      </c>
      <c r="S156" s="23">
        <f>LOG10(Table1489105[[#This Row],[Viral Copy '#]])</f>
        <v>1.8634446144293817</v>
      </c>
    </row>
    <row r="157" spans="1:19" x14ac:dyDescent="0.25">
      <c r="A157">
        <v>2054</v>
      </c>
      <c r="B157" t="s">
        <v>263</v>
      </c>
      <c r="C157">
        <v>12</v>
      </c>
      <c r="D157" t="s">
        <v>469</v>
      </c>
      <c r="E157" t="s">
        <v>74</v>
      </c>
      <c r="J157">
        <v>0</v>
      </c>
      <c r="M157" t="s">
        <v>482</v>
      </c>
      <c r="N157">
        <v>0.21</v>
      </c>
      <c r="O157">
        <v>2054</v>
      </c>
      <c r="P157">
        <v>12</v>
      </c>
      <c r="Q157" s="24">
        <f>LOG10(Table1489105[[#This Row],[IFNa2]])</f>
        <v>-0.6777807052660807</v>
      </c>
      <c r="R157">
        <v>12</v>
      </c>
      <c r="S157" s="23">
        <v>0</v>
      </c>
    </row>
    <row r="158" spans="1:19" x14ac:dyDescent="0.25">
      <c r="A158">
        <v>2059</v>
      </c>
      <c r="B158" t="s">
        <v>268</v>
      </c>
      <c r="C158">
        <v>0</v>
      </c>
      <c r="D158" t="s">
        <v>469</v>
      </c>
      <c r="E158" t="s">
        <v>74</v>
      </c>
      <c r="F158" s="22">
        <v>2059</v>
      </c>
      <c r="G158" s="22"/>
      <c r="H158">
        <v>0</v>
      </c>
      <c r="I158">
        <v>0</v>
      </c>
      <c r="J158">
        <v>10.275904893875122</v>
      </c>
      <c r="K158">
        <v>1</v>
      </c>
      <c r="L158" t="s">
        <v>485</v>
      </c>
      <c r="M158" t="s">
        <v>482</v>
      </c>
      <c r="N158">
        <v>40.18</v>
      </c>
      <c r="O158">
        <v>2059</v>
      </c>
      <c r="P158">
        <v>0</v>
      </c>
      <c r="Q158" s="24">
        <f>LOG10(Table1489105[[#This Row],[IFNa2]])</f>
        <v>1.6040099324122303</v>
      </c>
      <c r="R158">
        <v>0</v>
      </c>
      <c r="S158" s="23">
        <f>LOG10(Table1489105[[#This Row],[Viral Copy '#]])</f>
        <v>1.0118200761065341</v>
      </c>
    </row>
    <row r="159" spans="1:19" x14ac:dyDescent="0.25">
      <c r="A159">
        <v>2059</v>
      </c>
      <c r="B159" t="s">
        <v>268</v>
      </c>
      <c r="C159">
        <v>4</v>
      </c>
      <c r="D159" t="s">
        <v>469</v>
      </c>
      <c r="E159" t="s">
        <v>74</v>
      </c>
      <c r="J159">
        <v>0</v>
      </c>
      <c r="M159" t="s">
        <v>482</v>
      </c>
      <c r="N159">
        <v>0.21</v>
      </c>
      <c r="O159">
        <v>2059</v>
      </c>
      <c r="P159">
        <v>4</v>
      </c>
      <c r="Q159" s="24">
        <f>LOG10(Table1489105[[#This Row],[IFNa2]])</f>
        <v>-0.6777807052660807</v>
      </c>
      <c r="R159">
        <v>4</v>
      </c>
      <c r="S159" s="23">
        <v>0</v>
      </c>
    </row>
    <row r="160" spans="1:19" x14ac:dyDescent="0.25">
      <c r="A160">
        <v>2059</v>
      </c>
      <c r="B160" t="s">
        <v>268</v>
      </c>
      <c r="C160">
        <v>8</v>
      </c>
      <c r="D160" t="s">
        <v>469</v>
      </c>
      <c r="E160" t="s">
        <v>74</v>
      </c>
      <c r="J160">
        <v>0</v>
      </c>
      <c r="M160" t="s">
        <v>482</v>
      </c>
      <c r="N160">
        <v>8.07</v>
      </c>
      <c r="O160">
        <v>2059</v>
      </c>
      <c r="P160">
        <v>8</v>
      </c>
      <c r="Q160" s="24">
        <f>LOG10(Table1489105[[#This Row],[IFNa2]])</f>
        <v>0.90687353472207044</v>
      </c>
      <c r="R160">
        <v>8</v>
      </c>
      <c r="S160" s="23">
        <v>0</v>
      </c>
    </row>
    <row r="161" spans="1:19" x14ac:dyDescent="0.25">
      <c r="A161">
        <v>2059</v>
      </c>
      <c r="B161" t="s">
        <v>268</v>
      </c>
      <c r="C161">
        <v>11</v>
      </c>
      <c r="D161" t="s">
        <v>469</v>
      </c>
      <c r="E161" t="s">
        <v>74</v>
      </c>
      <c r="J161">
        <v>0</v>
      </c>
      <c r="M161" t="s">
        <v>482</v>
      </c>
      <c r="N161">
        <v>0.21</v>
      </c>
      <c r="O161">
        <v>2059</v>
      </c>
      <c r="P161">
        <v>11</v>
      </c>
      <c r="Q161" s="24">
        <f>LOG10(Table1489105[[#This Row],[IFNa2]])</f>
        <v>-0.6777807052660807</v>
      </c>
      <c r="R161">
        <v>11</v>
      </c>
      <c r="S161" s="23">
        <v>0</v>
      </c>
    </row>
    <row r="162" spans="1:19" x14ac:dyDescent="0.25">
      <c r="A162">
        <v>2059</v>
      </c>
      <c r="B162" t="s">
        <v>268</v>
      </c>
      <c r="C162">
        <v>28</v>
      </c>
      <c r="D162" t="s">
        <v>469</v>
      </c>
      <c r="E162" t="s">
        <v>74</v>
      </c>
      <c r="J162">
        <v>0</v>
      </c>
      <c r="M162" t="s">
        <v>482</v>
      </c>
      <c r="N162">
        <v>0.21</v>
      </c>
      <c r="O162">
        <v>2059</v>
      </c>
      <c r="P162">
        <v>28</v>
      </c>
      <c r="Q162" s="24">
        <f>LOG10(Table1489105[[#This Row],[IFNa2]])</f>
        <v>-0.6777807052660807</v>
      </c>
      <c r="R162">
        <v>28</v>
      </c>
      <c r="S162" s="23">
        <v>0</v>
      </c>
    </row>
    <row r="163" spans="1:19" x14ac:dyDescent="0.25">
      <c r="A163">
        <v>2065</v>
      </c>
      <c r="B163" t="s">
        <v>275</v>
      </c>
      <c r="C163">
        <v>0</v>
      </c>
      <c r="D163" t="s">
        <v>469</v>
      </c>
      <c r="E163" t="s">
        <v>74</v>
      </c>
      <c r="F163">
        <v>2065</v>
      </c>
      <c r="H163">
        <v>0</v>
      </c>
      <c r="I163">
        <v>0</v>
      </c>
      <c r="J163">
        <v>125.20326741536458</v>
      </c>
      <c r="K163">
        <v>6</v>
      </c>
      <c r="L163" t="s">
        <v>486</v>
      </c>
      <c r="M163" t="s">
        <v>482</v>
      </c>
      <c r="N163">
        <v>387</v>
      </c>
      <c r="O163">
        <v>2065</v>
      </c>
      <c r="P163">
        <v>0</v>
      </c>
      <c r="Q163" s="24">
        <f>LOG10(Table1489105[[#This Row],[IFNa2]])</f>
        <v>2.5877109650189114</v>
      </c>
      <c r="R163">
        <v>0</v>
      </c>
      <c r="S163" s="23">
        <f>LOG10(Table1489105[[#This Row],[Viral Copy '#]])</f>
        <v>2.0976156627557749</v>
      </c>
    </row>
    <row r="164" spans="1:19" x14ac:dyDescent="0.25">
      <c r="A164">
        <v>2065</v>
      </c>
      <c r="B164" t="s">
        <v>275</v>
      </c>
      <c r="C164">
        <v>2</v>
      </c>
      <c r="D164" t="s">
        <v>469</v>
      </c>
      <c r="E164" t="s">
        <v>74</v>
      </c>
      <c r="F164">
        <v>2065</v>
      </c>
      <c r="H164">
        <v>2</v>
      </c>
      <c r="I164">
        <v>3</v>
      </c>
      <c r="J164">
        <v>0.16428441181778908</v>
      </c>
      <c r="K164">
        <v>6</v>
      </c>
      <c r="L164" t="s">
        <v>486</v>
      </c>
      <c r="M164" t="s">
        <v>482</v>
      </c>
      <c r="N164">
        <v>25.45</v>
      </c>
      <c r="O164">
        <v>2065</v>
      </c>
      <c r="P164">
        <v>2</v>
      </c>
      <c r="Q164" s="24">
        <f>LOG10(Table1489105[[#This Row],[IFNa2]])</f>
        <v>1.4056877866727775</v>
      </c>
      <c r="R164">
        <v>2</v>
      </c>
      <c r="S164" s="23">
        <f>LOG10(Table1489105[[#This Row],[Viral Copy '#]])</f>
        <v>-0.78440364278944985</v>
      </c>
    </row>
    <row r="165" spans="1:19" x14ac:dyDescent="0.25">
      <c r="A165">
        <v>2065</v>
      </c>
      <c r="B165" t="s">
        <v>275</v>
      </c>
      <c r="C165">
        <v>5</v>
      </c>
      <c r="D165" t="s">
        <v>469</v>
      </c>
      <c r="E165" t="s">
        <v>74</v>
      </c>
      <c r="F165">
        <v>2065</v>
      </c>
      <c r="H165">
        <v>5</v>
      </c>
      <c r="I165">
        <v>7</v>
      </c>
      <c r="J165">
        <v>0.306679368019104</v>
      </c>
      <c r="K165">
        <v>6</v>
      </c>
      <c r="L165" t="s">
        <v>486</v>
      </c>
      <c r="M165" t="s">
        <v>482</v>
      </c>
      <c r="N165">
        <v>21.5</v>
      </c>
      <c r="O165">
        <v>2065</v>
      </c>
      <c r="P165">
        <v>5</v>
      </c>
      <c r="Q165" s="24">
        <f>LOG10(Table1489105[[#This Row],[IFNa2]])</f>
        <v>1.3324384599156054</v>
      </c>
      <c r="R165">
        <v>5</v>
      </c>
      <c r="S165" s="23">
        <f>LOG10(Table1489105[[#This Row],[Viral Copy '#]])</f>
        <v>-0.51331544037503951</v>
      </c>
    </row>
    <row r="166" spans="1:19" x14ac:dyDescent="0.25">
      <c r="A166">
        <v>2065</v>
      </c>
      <c r="B166" t="s">
        <v>275</v>
      </c>
      <c r="C166">
        <v>12</v>
      </c>
      <c r="D166" t="s">
        <v>469</v>
      </c>
      <c r="E166" t="s">
        <v>74</v>
      </c>
      <c r="J166">
        <v>0</v>
      </c>
      <c r="M166" t="s">
        <v>482</v>
      </c>
      <c r="N166">
        <v>11.04</v>
      </c>
      <c r="O166">
        <v>2065</v>
      </c>
      <c r="P166">
        <v>12</v>
      </c>
      <c r="Q166" s="24">
        <f>LOG10(Table1489105[[#This Row],[IFNa2]])</f>
        <v>1.04296907339318</v>
      </c>
      <c r="R166">
        <v>12</v>
      </c>
      <c r="S166" s="23">
        <v>0</v>
      </c>
    </row>
    <row r="167" spans="1:19" x14ac:dyDescent="0.25">
      <c r="A167">
        <v>2078</v>
      </c>
      <c r="B167" t="s">
        <v>288</v>
      </c>
      <c r="C167">
        <v>0</v>
      </c>
      <c r="D167" t="s">
        <v>469</v>
      </c>
      <c r="E167" t="s">
        <v>74</v>
      </c>
      <c r="F167">
        <v>2078</v>
      </c>
      <c r="H167">
        <v>0</v>
      </c>
      <c r="I167">
        <v>0</v>
      </c>
      <c r="J167">
        <v>4632.440755208333</v>
      </c>
      <c r="K167">
        <v>4</v>
      </c>
      <c r="L167" t="s">
        <v>486</v>
      </c>
      <c r="M167" t="s">
        <v>482</v>
      </c>
      <c r="N167">
        <v>23.2</v>
      </c>
      <c r="O167">
        <v>2078</v>
      </c>
      <c r="P167">
        <v>0</v>
      </c>
      <c r="Q167" s="24">
        <f>LOG10(Table1489105[[#This Row],[IFNa2]])</f>
        <v>1.3654879848908996</v>
      </c>
      <c r="R167">
        <v>0</v>
      </c>
      <c r="S167" s="23">
        <f>LOG10(Table1489105[[#This Row],[Viral Copy '#]])</f>
        <v>3.6658098737868055</v>
      </c>
    </row>
    <row r="168" spans="1:19" x14ac:dyDescent="0.25">
      <c r="A168">
        <v>2078</v>
      </c>
      <c r="B168" t="s">
        <v>288</v>
      </c>
      <c r="C168">
        <v>3</v>
      </c>
      <c r="D168" t="s">
        <v>469</v>
      </c>
      <c r="E168" t="s">
        <v>74</v>
      </c>
      <c r="F168">
        <v>2078</v>
      </c>
      <c r="H168">
        <v>3</v>
      </c>
      <c r="I168">
        <v>3</v>
      </c>
      <c r="J168">
        <v>58.000140508015953</v>
      </c>
      <c r="K168">
        <v>4</v>
      </c>
      <c r="L168" t="s">
        <v>486</v>
      </c>
      <c r="M168" t="s">
        <v>482</v>
      </c>
      <c r="N168">
        <v>176</v>
      </c>
      <c r="O168">
        <v>2078</v>
      </c>
      <c r="P168">
        <v>3</v>
      </c>
      <c r="Q168" s="24">
        <f>LOG10(Table1489105[[#This Row],[IFNa2]])</f>
        <v>2.2455126678141499</v>
      </c>
      <c r="R168">
        <v>3</v>
      </c>
      <c r="S168" s="23">
        <f>LOG10(Table1489105[[#This Row],[Viral Copy '#]])</f>
        <v>1.7634290456626283</v>
      </c>
    </row>
    <row r="169" spans="1:19" x14ac:dyDescent="0.25">
      <c r="A169">
        <v>2078</v>
      </c>
      <c r="B169" t="s">
        <v>288</v>
      </c>
      <c r="C169">
        <v>7</v>
      </c>
      <c r="D169" t="s">
        <v>469</v>
      </c>
      <c r="E169" t="s">
        <v>74</v>
      </c>
      <c r="J169">
        <v>0</v>
      </c>
      <c r="M169" t="s">
        <v>482</v>
      </c>
      <c r="N169">
        <v>0.21</v>
      </c>
      <c r="O169">
        <v>2078</v>
      </c>
      <c r="P169">
        <v>7</v>
      </c>
      <c r="Q169" s="24">
        <f>LOG10(Table1489105[[#This Row],[IFNa2]])</f>
        <v>-0.6777807052660807</v>
      </c>
      <c r="R169">
        <v>7</v>
      </c>
      <c r="S169" s="23">
        <v>0</v>
      </c>
    </row>
    <row r="170" spans="1:19" x14ac:dyDescent="0.25">
      <c r="A170">
        <v>2078</v>
      </c>
      <c r="B170" t="s">
        <v>288</v>
      </c>
      <c r="C170">
        <v>10</v>
      </c>
      <c r="D170" t="s">
        <v>469</v>
      </c>
      <c r="E170" t="s">
        <v>74</v>
      </c>
      <c r="J170">
        <v>0</v>
      </c>
      <c r="M170" t="s">
        <v>482</v>
      </c>
      <c r="N170">
        <v>0.21</v>
      </c>
      <c r="O170">
        <v>2078</v>
      </c>
      <c r="P170">
        <v>10</v>
      </c>
      <c r="Q170" s="24">
        <f>LOG10(Table1489105[[#This Row],[IFNa2]])</f>
        <v>-0.6777807052660807</v>
      </c>
      <c r="R170">
        <v>10</v>
      </c>
      <c r="S170" s="23">
        <v>0</v>
      </c>
    </row>
    <row r="171" spans="1:19" x14ac:dyDescent="0.25">
      <c r="A171">
        <v>2078</v>
      </c>
      <c r="B171" t="s">
        <v>288</v>
      </c>
      <c r="C171">
        <v>30</v>
      </c>
      <c r="D171" t="s">
        <v>469</v>
      </c>
      <c r="E171" t="s">
        <v>74</v>
      </c>
      <c r="J171">
        <v>0</v>
      </c>
      <c r="M171" t="s">
        <v>482</v>
      </c>
      <c r="N171">
        <v>0.21</v>
      </c>
      <c r="O171">
        <v>2078</v>
      </c>
      <c r="P171">
        <v>30</v>
      </c>
      <c r="Q171" s="24">
        <f>LOG10(Table1489105[[#This Row],[IFNa2]])</f>
        <v>-0.6777807052660807</v>
      </c>
      <c r="R171">
        <v>30</v>
      </c>
      <c r="S171" s="23">
        <v>0</v>
      </c>
    </row>
    <row r="172" spans="1:19" x14ac:dyDescent="0.25">
      <c r="A172">
        <v>2079</v>
      </c>
      <c r="B172" t="s">
        <v>289</v>
      </c>
      <c r="C172">
        <v>0</v>
      </c>
      <c r="D172" t="s">
        <v>469</v>
      </c>
      <c r="E172" t="s">
        <v>74</v>
      </c>
      <c r="F172" s="16">
        <v>2079</v>
      </c>
      <c r="G172" s="14"/>
      <c r="H172">
        <v>0</v>
      </c>
      <c r="I172">
        <v>0</v>
      </c>
      <c r="J172">
        <v>622.62054443359375</v>
      </c>
      <c r="K172">
        <v>11</v>
      </c>
      <c r="L172" t="s">
        <v>486</v>
      </c>
      <c r="M172" s="21" t="s">
        <v>482</v>
      </c>
      <c r="N172">
        <v>63.62</v>
      </c>
      <c r="O172">
        <v>2079</v>
      </c>
      <c r="P172">
        <v>0</v>
      </c>
      <c r="Q172" s="24">
        <f>LOG10(Table1489105[[#This Row],[IFNa2]])</f>
        <v>1.8035936647713446</v>
      </c>
      <c r="R172">
        <v>0</v>
      </c>
      <c r="S172" s="23">
        <f>LOG10(Table1489105[[#This Row],[Viral Copy '#]])</f>
        <v>2.7942234468748262</v>
      </c>
    </row>
    <row r="173" spans="1:19" x14ac:dyDescent="0.25">
      <c r="A173">
        <v>2079</v>
      </c>
      <c r="B173" t="s">
        <v>289</v>
      </c>
      <c r="C173">
        <v>3</v>
      </c>
      <c r="D173" t="s">
        <v>469</v>
      </c>
      <c r="E173" t="s">
        <v>74</v>
      </c>
      <c r="F173">
        <v>2079</v>
      </c>
      <c r="H173">
        <v>3</v>
      </c>
      <c r="I173">
        <v>3</v>
      </c>
      <c r="J173">
        <v>165.76869455973306</v>
      </c>
      <c r="K173">
        <v>11</v>
      </c>
      <c r="L173" t="s">
        <v>486</v>
      </c>
      <c r="M173" s="22" t="s">
        <v>482</v>
      </c>
      <c r="N173">
        <v>8.6300000000000008</v>
      </c>
      <c r="O173">
        <v>2079</v>
      </c>
      <c r="P173">
        <v>3</v>
      </c>
      <c r="Q173" s="24">
        <f>LOG10(Table1489105[[#This Row],[IFNa2]])</f>
        <v>0.93601079571520962</v>
      </c>
      <c r="R173">
        <v>3</v>
      </c>
      <c r="S173" s="23">
        <f>LOG10(Table1489105[[#This Row],[Viral Copy '#]])</f>
        <v>2.2195025173863709</v>
      </c>
    </row>
    <row r="174" spans="1:19" x14ac:dyDescent="0.25">
      <c r="A174">
        <v>2079</v>
      </c>
      <c r="B174" t="s">
        <v>289</v>
      </c>
      <c r="C174">
        <v>7</v>
      </c>
      <c r="D174" t="s">
        <v>469</v>
      </c>
      <c r="E174" t="s">
        <v>74</v>
      </c>
      <c r="F174">
        <v>2079</v>
      </c>
      <c r="H174">
        <v>7</v>
      </c>
      <c r="I174">
        <v>7</v>
      </c>
      <c r="J174">
        <v>65.480715433756515</v>
      </c>
      <c r="K174">
        <v>11</v>
      </c>
      <c r="L174" t="s">
        <v>486</v>
      </c>
      <c r="M174" s="21" t="s">
        <v>482</v>
      </c>
      <c r="N174">
        <v>13.05</v>
      </c>
      <c r="O174">
        <v>2079</v>
      </c>
      <c r="P174">
        <v>7</v>
      </c>
      <c r="Q174" s="24">
        <f>LOG10(Table1489105[[#This Row],[IFNa2]])</f>
        <v>1.1156105116742998</v>
      </c>
      <c r="R174">
        <v>7</v>
      </c>
      <c r="S174" s="23">
        <f>LOG10(Table1489105[[#This Row],[Viral Copy '#]])</f>
        <v>1.8161134158106924</v>
      </c>
    </row>
    <row r="175" spans="1:19" x14ac:dyDescent="0.25">
      <c r="A175">
        <v>2079</v>
      </c>
      <c r="B175" t="s">
        <v>289</v>
      </c>
      <c r="C175">
        <v>10</v>
      </c>
      <c r="D175" t="s">
        <v>469</v>
      </c>
      <c r="E175" t="s">
        <v>74</v>
      </c>
      <c r="F175">
        <v>2079</v>
      </c>
      <c r="H175">
        <v>10</v>
      </c>
      <c r="I175">
        <v>10</v>
      </c>
      <c r="J175">
        <v>2.088170369466146</v>
      </c>
      <c r="K175">
        <v>11</v>
      </c>
      <c r="L175" t="s">
        <v>486</v>
      </c>
      <c r="M175" s="22" t="s">
        <v>482</v>
      </c>
      <c r="N175">
        <v>13.19</v>
      </c>
      <c r="O175">
        <v>2079</v>
      </c>
      <c r="P175">
        <v>10</v>
      </c>
      <c r="Q175" s="24">
        <f>LOG10(Table1489105[[#This Row],[IFNa2]])</f>
        <v>1.1202447955463652</v>
      </c>
      <c r="R175">
        <v>10</v>
      </c>
      <c r="S175" s="23">
        <f>LOG10(Table1489105[[#This Row],[Viral Copy '#]])</f>
        <v>0.31976592895694095</v>
      </c>
    </row>
    <row r="176" spans="1:19" x14ac:dyDescent="0.25">
      <c r="A176">
        <v>2079</v>
      </c>
      <c r="B176" t="s">
        <v>289</v>
      </c>
      <c r="C176">
        <v>30</v>
      </c>
      <c r="D176" t="s">
        <v>469</v>
      </c>
      <c r="E176" t="s">
        <v>74</v>
      </c>
      <c r="J176">
        <v>0</v>
      </c>
      <c r="M176" s="21" t="s">
        <v>482</v>
      </c>
      <c r="N176">
        <v>16.07</v>
      </c>
      <c r="O176">
        <v>2079</v>
      </c>
      <c r="P176">
        <v>30</v>
      </c>
      <c r="Q176" s="24">
        <f>LOG10(Table1489105[[#This Row],[IFNa2]])</f>
        <v>1.2060158767633447</v>
      </c>
      <c r="R176">
        <v>30</v>
      </c>
      <c r="S176" s="23">
        <v>0</v>
      </c>
    </row>
    <row r="177" spans="1:19" x14ac:dyDescent="0.25">
      <c r="A177">
        <v>2083</v>
      </c>
      <c r="B177" t="s">
        <v>293</v>
      </c>
      <c r="C177">
        <v>0</v>
      </c>
      <c r="D177" t="s">
        <v>469</v>
      </c>
      <c r="E177" t="s">
        <v>74</v>
      </c>
      <c r="F177">
        <v>2083</v>
      </c>
      <c r="H177">
        <v>0</v>
      </c>
      <c r="I177">
        <v>0</v>
      </c>
      <c r="J177">
        <v>135.87322489420572</v>
      </c>
      <c r="K177">
        <v>29</v>
      </c>
      <c r="L177" t="s">
        <v>486</v>
      </c>
      <c r="M177" t="s">
        <v>482</v>
      </c>
      <c r="N177">
        <v>0.21</v>
      </c>
      <c r="O177">
        <v>2083</v>
      </c>
      <c r="P177">
        <v>0</v>
      </c>
      <c r="Q177" s="24">
        <f>LOG10(Table1489105[[#This Row],[IFNa2]])</f>
        <v>-0.6777807052660807</v>
      </c>
      <c r="R177">
        <v>0</v>
      </c>
      <c r="S177" s="23">
        <f>LOG10(Table1489105[[#This Row],[Viral Copy '#]])</f>
        <v>2.1331338833229654</v>
      </c>
    </row>
    <row r="178" spans="1:19" x14ac:dyDescent="0.25">
      <c r="A178">
        <v>2083</v>
      </c>
      <c r="B178" t="s">
        <v>293</v>
      </c>
      <c r="C178">
        <v>2</v>
      </c>
      <c r="D178" t="s">
        <v>469</v>
      </c>
      <c r="E178" t="s">
        <v>74</v>
      </c>
      <c r="F178">
        <v>2083</v>
      </c>
      <c r="H178">
        <v>2</v>
      </c>
      <c r="I178">
        <v>3</v>
      </c>
      <c r="J178">
        <v>10.690024375915527</v>
      </c>
      <c r="K178">
        <v>29</v>
      </c>
      <c r="L178" t="s">
        <v>486</v>
      </c>
      <c r="M178" t="s">
        <v>482</v>
      </c>
      <c r="N178">
        <v>0.21</v>
      </c>
      <c r="O178">
        <v>2083</v>
      </c>
      <c r="P178">
        <v>2</v>
      </c>
      <c r="Q178" s="24">
        <f>LOG10(Table1489105[[#This Row],[IFNa2]])</f>
        <v>-0.6777807052660807</v>
      </c>
      <c r="R178">
        <v>2</v>
      </c>
      <c r="S178" s="23">
        <f>LOG10(Table1489105[[#This Row],[Viral Copy '#]])</f>
        <v>1.0289786955093894</v>
      </c>
    </row>
    <row r="179" spans="1:19" x14ac:dyDescent="0.25">
      <c r="A179">
        <v>2083</v>
      </c>
      <c r="B179" t="s">
        <v>293</v>
      </c>
      <c r="C179">
        <v>7</v>
      </c>
      <c r="D179" t="s">
        <v>469</v>
      </c>
      <c r="E179" t="s">
        <v>74</v>
      </c>
      <c r="F179">
        <v>2083</v>
      </c>
      <c r="H179">
        <v>7</v>
      </c>
      <c r="I179">
        <v>7</v>
      </c>
      <c r="J179">
        <v>92.246924082438156</v>
      </c>
      <c r="K179">
        <v>29</v>
      </c>
      <c r="L179" t="s">
        <v>486</v>
      </c>
      <c r="M179" t="s">
        <v>482</v>
      </c>
      <c r="N179">
        <v>0.21</v>
      </c>
      <c r="O179">
        <v>2083</v>
      </c>
      <c r="P179">
        <v>7</v>
      </c>
      <c r="Q179" s="24">
        <f>LOG10(Table1489105[[#This Row],[IFNa2]])</f>
        <v>-0.6777807052660807</v>
      </c>
      <c r="R179">
        <v>7</v>
      </c>
      <c r="S179" s="23">
        <f>LOG10(Table1489105[[#This Row],[Viral Copy '#]])</f>
        <v>1.9649518937872468</v>
      </c>
    </row>
    <row r="180" spans="1:19" x14ac:dyDescent="0.25">
      <c r="A180">
        <v>2083</v>
      </c>
      <c r="B180" t="s">
        <v>293</v>
      </c>
      <c r="C180">
        <v>28</v>
      </c>
      <c r="D180" t="s">
        <v>469</v>
      </c>
      <c r="E180" t="s">
        <v>74</v>
      </c>
      <c r="F180">
        <v>2083</v>
      </c>
      <c r="H180">
        <v>28</v>
      </c>
      <c r="I180" t="s">
        <v>489</v>
      </c>
      <c r="J180">
        <v>42.512615839640297</v>
      </c>
      <c r="K180">
        <v>29</v>
      </c>
      <c r="L180" t="s">
        <v>486</v>
      </c>
      <c r="M180" t="s">
        <v>482</v>
      </c>
      <c r="N180">
        <v>0.21</v>
      </c>
      <c r="O180">
        <v>2083</v>
      </c>
      <c r="P180">
        <v>28</v>
      </c>
      <c r="Q180" s="24">
        <f>LOG10(Table1489105[[#This Row],[IFNa2]])</f>
        <v>-0.6777807052660807</v>
      </c>
      <c r="R180">
        <v>28</v>
      </c>
      <c r="S180" s="23">
        <f>LOG10(Table1489105[[#This Row],[Viral Copy '#]])</f>
        <v>1.6285178283209143</v>
      </c>
    </row>
    <row r="181" spans="1:19" x14ac:dyDescent="0.25">
      <c r="A181">
        <v>2085</v>
      </c>
      <c r="B181" t="s">
        <v>295</v>
      </c>
      <c r="C181">
        <v>0</v>
      </c>
      <c r="D181" t="s">
        <v>469</v>
      </c>
      <c r="E181" t="s">
        <v>74</v>
      </c>
      <c r="F181" s="21">
        <v>2085</v>
      </c>
      <c r="G181" s="21"/>
      <c r="H181">
        <v>0</v>
      </c>
      <c r="I181">
        <v>0</v>
      </c>
      <c r="J181">
        <v>857.21978759765625</v>
      </c>
      <c r="K181">
        <v>1</v>
      </c>
      <c r="L181" t="s">
        <v>481</v>
      </c>
      <c r="M181" t="s">
        <v>482</v>
      </c>
      <c r="N181">
        <v>0.21</v>
      </c>
      <c r="O181">
        <v>2085</v>
      </c>
      <c r="P181">
        <v>0</v>
      </c>
      <c r="Q181" s="24">
        <f>LOG10(Table1489105[[#This Row],[IFNa2]])</f>
        <v>-0.6777807052660807</v>
      </c>
      <c r="R181">
        <v>0</v>
      </c>
      <c r="S181" s="23">
        <f>LOG10(Table1489105[[#This Row],[Viral Copy '#]])</f>
        <v>2.9330921875042826</v>
      </c>
    </row>
    <row r="182" spans="1:19" x14ac:dyDescent="0.25">
      <c r="A182">
        <v>2085</v>
      </c>
      <c r="B182" t="s">
        <v>295</v>
      </c>
      <c r="C182">
        <v>4</v>
      </c>
      <c r="D182" t="s">
        <v>469</v>
      </c>
      <c r="E182" t="s">
        <v>74</v>
      </c>
      <c r="J182">
        <v>0</v>
      </c>
      <c r="M182" t="s">
        <v>482</v>
      </c>
      <c r="N182">
        <v>16.21</v>
      </c>
      <c r="O182">
        <v>2085</v>
      </c>
      <c r="P182">
        <v>4</v>
      </c>
      <c r="Q182" s="24">
        <f>LOG10(Table1489105[[#This Row],[IFNa2]])</f>
        <v>1.2097830148485149</v>
      </c>
      <c r="R182">
        <v>4</v>
      </c>
      <c r="S182" s="23">
        <v>0</v>
      </c>
    </row>
    <row r="183" spans="1:19" x14ac:dyDescent="0.25">
      <c r="A183">
        <v>2085</v>
      </c>
      <c r="B183" t="s">
        <v>295</v>
      </c>
      <c r="C183">
        <v>7</v>
      </c>
      <c r="D183" t="s">
        <v>469</v>
      </c>
      <c r="E183" t="s">
        <v>74</v>
      </c>
      <c r="J183">
        <v>0</v>
      </c>
      <c r="M183" t="s">
        <v>482</v>
      </c>
      <c r="N183">
        <v>5.59</v>
      </c>
      <c r="O183">
        <v>2085</v>
      </c>
      <c r="P183">
        <v>7</v>
      </c>
      <c r="Q183" s="24">
        <f>LOG10(Table1489105[[#This Row],[IFNa2]])</f>
        <v>0.74741180788642325</v>
      </c>
      <c r="R183">
        <v>7</v>
      </c>
      <c r="S183" s="23">
        <v>0</v>
      </c>
    </row>
    <row r="184" spans="1:19" x14ac:dyDescent="0.25">
      <c r="A184">
        <v>2085</v>
      </c>
      <c r="B184" t="s">
        <v>295</v>
      </c>
      <c r="C184">
        <v>12</v>
      </c>
      <c r="D184" t="s">
        <v>469</v>
      </c>
      <c r="E184" t="s">
        <v>74</v>
      </c>
      <c r="J184">
        <v>0</v>
      </c>
      <c r="M184" t="s">
        <v>482</v>
      </c>
      <c r="N184">
        <v>39.520000000000003</v>
      </c>
      <c r="O184">
        <v>2085</v>
      </c>
      <c r="P184">
        <v>12</v>
      </c>
      <c r="Q184" s="24">
        <f>LOG10(Table1489105[[#This Row],[IFNa2]])</f>
        <v>1.5968169359155906</v>
      </c>
      <c r="R184">
        <v>12</v>
      </c>
      <c r="S184" s="23">
        <v>0</v>
      </c>
    </row>
    <row r="185" spans="1:19" x14ac:dyDescent="0.25">
      <c r="A185">
        <v>2090</v>
      </c>
      <c r="B185" t="s">
        <v>300</v>
      </c>
      <c r="C185">
        <v>0</v>
      </c>
      <c r="D185" t="s">
        <v>469</v>
      </c>
      <c r="E185" t="s">
        <v>74</v>
      </c>
      <c r="F185">
        <v>2090</v>
      </c>
      <c r="H185">
        <v>0</v>
      </c>
      <c r="I185">
        <v>0</v>
      </c>
      <c r="J185">
        <v>537.92253621419275</v>
      </c>
      <c r="K185">
        <v>8</v>
      </c>
      <c r="L185" t="s">
        <v>486</v>
      </c>
      <c r="M185" t="s">
        <v>482</v>
      </c>
      <c r="N185">
        <v>2.2200000000000002</v>
      </c>
      <c r="O185">
        <v>2090</v>
      </c>
      <c r="P185">
        <v>0</v>
      </c>
      <c r="Q185" s="24">
        <f>LOG10(Table1489105[[#This Row],[IFNa2]])</f>
        <v>0.34635297445063867</v>
      </c>
      <c r="R185">
        <v>0</v>
      </c>
      <c r="S185" s="23">
        <f>LOG10(Table1489105[[#This Row],[Viral Copy '#]])</f>
        <v>2.7307197393895679</v>
      </c>
    </row>
    <row r="186" spans="1:19" x14ac:dyDescent="0.25">
      <c r="A186">
        <v>2090</v>
      </c>
      <c r="B186" t="s">
        <v>300</v>
      </c>
      <c r="C186">
        <v>4</v>
      </c>
      <c r="D186" t="s">
        <v>469</v>
      </c>
      <c r="E186" t="s">
        <v>74</v>
      </c>
      <c r="F186">
        <v>2090</v>
      </c>
      <c r="H186">
        <v>4</v>
      </c>
      <c r="I186">
        <v>3</v>
      </c>
      <c r="J186">
        <v>18.524332364400227</v>
      </c>
      <c r="K186">
        <v>8</v>
      </c>
      <c r="L186" t="s">
        <v>486</v>
      </c>
      <c r="M186" t="s">
        <v>482</v>
      </c>
      <c r="N186">
        <v>1.47</v>
      </c>
      <c r="O186">
        <v>2090</v>
      </c>
      <c r="P186">
        <v>4</v>
      </c>
      <c r="Q186" s="24">
        <f>LOG10(Table1489105[[#This Row],[IFNa2]])</f>
        <v>0.16731733474817609</v>
      </c>
      <c r="R186">
        <v>4</v>
      </c>
      <c r="S186" s="23">
        <f>LOG10(Table1489105[[#This Row],[Viral Copy '#]])</f>
        <v>1.2677425645227884</v>
      </c>
    </row>
    <row r="187" spans="1:19" x14ac:dyDescent="0.25">
      <c r="A187">
        <v>2090</v>
      </c>
      <c r="B187" t="s">
        <v>300</v>
      </c>
      <c r="C187">
        <v>7</v>
      </c>
      <c r="D187" t="s">
        <v>469</v>
      </c>
      <c r="E187" t="s">
        <v>74</v>
      </c>
      <c r="F187">
        <v>2090</v>
      </c>
      <c r="H187">
        <v>7</v>
      </c>
      <c r="I187">
        <v>7</v>
      </c>
      <c r="J187">
        <v>11.875096003214518</v>
      </c>
      <c r="K187">
        <v>8</v>
      </c>
      <c r="L187" t="s">
        <v>486</v>
      </c>
      <c r="M187" t="s">
        <v>482</v>
      </c>
      <c r="N187">
        <v>1.0900000000000001</v>
      </c>
      <c r="O187">
        <v>2090</v>
      </c>
      <c r="P187">
        <v>7</v>
      </c>
      <c r="Q187" s="24">
        <f>LOG10(Table1489105[[#This Row],[IFNa2]])</f>
        <v>3.7426497940623665E-2</v>
      </c>
      <c r="R187">
        <v>7</v>
      </c>
      <c r="S187" s="23">
        <f>LOG10(Table1489105[[#This Row],[Viral Copy '#]])</f>
        <v>1.0746371293282957</v>
      </c>
    </row>
    <row r="188" spans="1:19" x14ac:dyDescent="0.25">
      <c r="A188">
        <v>2090</v>
      </c>
      <c r="B188" t="s">
        <v>300</v>
      </c>
      <c r="C188">
        <v>11</v>
      </c>
      <c r="D188" t="s">
        <v>469</v>
      </c>
      <c r="E188" t="s">
        <v>74</v>
      </c>
      <c r="J188">
        <v>0</v>
      </c>
      <c r="M188" t="s">
        <v>482</v>
      </c>
      <c r="N188">
        <v>0.25</v>
      </c>
      <c r="O188">
        <v>2090</v>
      </c>
      <c r="P188">
        <v>11</v>
      </c>
      <c r="Q188" s="24">
        <f>LOG10(Table1489105[[#This Row],[IFNa2]])</f>
        <v>-0.6020599913279624</v>
      </c>
      <c r="R188">
        <v>11</v>
      </c>
      <c r="S188" s="23">
        <v>0</v>
      </c>
    </row>
    <row r="189" spans="1:19" x14ac:dyDescent="0.25">
      <c r="A189">
        <v>2090</v>
      </c>
      <c r="B189" t="s">
        <v>300</v>
      </c>
      <c r="C189">
        <v>28</v>
      </c>
      <c r="D189" t="s">
        <v>469</v>
      </c>
      <c r="E189" t="s">
        <v>74</v>
      </c>
      <c r="J189">
        <v>0</v>
      </c>
      <c r="M189" t="s">
        <v>482</v>
      </c>
      <c r="N189">
        <v>0.21</v>
      </c>
      <c r="O189">
        <v>2090</v>
      </c>
      <c r="P189">
        <v>28</v>
      </c>
      <c r="Q189" s="24">
        <f>LOG10(Table1489105[[#This Row],[IFNa2]])</f>
        <v>-0.6777807052660807</v>
      </c>
      <c r="R189">
        <v>28</v>
      </c>
      <c r="S189" s="23">
        <v>0</v>
      </c>
    </row>
    <row r="190" spans="1:19" x14ac:dyDescent="0.25">
      <c r="A190">
        <v>2098</v>
      </c>
      <c r="B190" t="s">
        <v>308</v>
      </c>
      <c r="C190">
        <v>0</v>
      </c>
      <c r="D190" t="s">
        <v>469</v>
      </c>
      <c r="E190" t="s">
        <v>74</v>
      </c>
      <c r="F190">
        <v>2098</v>
      </c>
      <c r="H190">
        <v>0</v>
      </c>
      <c r="I190">
        <v>0</v>
      </c>
      <c r="J190">
        <v>18.126509984334309</v>
      </c>
      <c r="K190">
        <v>1</v>
      </c>
      <c r="L190" t="s">
        <v>486</v>
      </c>
      <c r="M190" t="s">
        <v>482</v>
      </c>
      <c r="N190">
        <v>0.21</v>
      </c>
      <c r="O190">
        <v>2098</v>
      </c>
      <c r="P190">
        <v>0</v>
      </c>
      <c r="Q190" s="24">
        <f>LOG10(Table1489105[[#This Row],[IFNa2]])</f>
        <v>-0.6777807052660807</v>
      </c>
      <c r="R190">
        <v>0</v>
      </c>
      <c r="S190" s="23">
        <f>LOG10(Table1489105[[#This Row],[Viral Copy '#]])</f>
        <v>1.2583141945836884</v>
      </c>
    </row>
    <row r="191" spans="1:19" x14ac:dyDescent="0.25">
      <c r="A191">
        <v>2098</v>
      </c>
      <c r="B191" t="s">
        <v>308</v>
      </c>
      <c r="C191">
        <v>3</v>
      </c>
      <c r="D191" t="s">
        <v>469</v>
      </c>
      <c r="E191" t="s">
        <v>74</v>
      </c>
      <c r="J191">
        <v>0</v>
      </c>
      <c r="M191" t="s">
        <v>482</v>
      </c>
      <c r="N191">
        <v>14.63</v>
      </c>
      <c r="O191">
        <v>2098</v>
      </c>
      <c r="P191">
        <v>3</v>
      </c>
      <c r="Q191" s="24">
        <f>LOG10(Table1489105[[#This Row],[IFNa2]])</f>
        <v>1.1652443261253109</v>
      </c>
      <c r="R191">
        <v>3</v>
      </c>
      <c r="S191" s="23">
        <v>0</v>
      </c>
    </row>
    <row r="192" spans="1:19" x14ac:dyDescent="0.25">
      <c r="A192">
        <v>2098</v>
      </c>
      <c r="B192" t="s">
        <v>308</v>
      </c>
      <c r="C192">
        <v>11</v>
      </c>
      <c r="D192" t="s">
        <v>469</v>
      </c>
      <c r="E192" t="s">
        <v>74</v>
      </c>
      <c r="M192" t="s">
        <v>482</v>
      </c>
      <c r="N192">
        <v>0.21</v>
      </c>
      <c r="O192">
        <v>2098</v>
      </c>
      <c r="P192">
        <v>11</v>
      </c>
      <c r="Q192" s="24">
        <f>LOG10(Table1489105[[#This Row],[IFNa2]])</f>
        <v>-0.6777807052660807</v>
      </c>
      <c r="R192">
        <v>11</v>
      </c>
      <c r="S192" s="23">
        <v>0</v>
      </c>
    </row>
    <row r="193" spans="1:19" x14ac:dyDescent="0.25">
      <c r="A193">
        <v>3001</v>
      </c>
      <c r="B193" t="s">
        <v>13</v>
      </c>
      <c r="C193">
        <v>0</v>
      </c>
      <c r="D193" t="s">
        <v>470</v>
      </c>
      <c r="E193" t="s">
        <v>74</v>
      </c>
      <c r="F193">
        <v>3001</v>
      </c>
      <c r="H193">
        <v>0</v>
      </c>
      <c r="I193">
        <v>0</v>
      </c>
      <c r="J193">
        <v>0.71526145935058594</v>
      </c>
      <c r="K193">
        <v>8</v>
      </c>
      <c r="L193" t="s">
        <v>486</v>
      </c>
      <c r="M193" t="s">
        <v>482</v>
      </c>
      <c r="N193">
        <v>4.13</v>
      </c>
      <c r="O193">
        <v>3001</v>
      </c>
      <c r="P193">
        <v>0</v>
      </c>
      <c r="Q193" s="23">
        <f>LOG10(Table1489105[[#This Row],[IFNa2]])</f>
        <v>0.61595005165640104</v>
      </c>
      <c r="R193">
        <v>0</v>
      </c>
      <c r="S193" s="23">
        <f>LOG10(Table1489105[[#This Row],[Viral Copy '#]])</f>
        <v>-0.14553517554596598</v>
      </c>
    </row>
    <row r="194" spans="1:19" x14ac:dyDescent="0.25">
      <c r="A194">
        <v>3001</v>
      </c>
      <c r="B194" t="s">
        <v>13</v>
      </c>
      <c r="C194">
        <v>3</v>
      </c>
      <c r="D194" t="s">
        <v>470</v>
      </c>
      <c r="E194" t="s">
        <v>74</v>
      </c>
      <c r="F194">
        <v>3001</v>
      </c>
      <c r="H194">
        <v>3</v>
      </c>
      <c r="I194">
        <v>3</v>
      </c>
      <c r="J194">
        <v>25.724819819132488</v>
      </c>
      <c r="K194">
        <v>8</v>
      </c>
      <c r="L194" t="s">
        <v>486</v>
      </c>
      <c r="M194" t="s">
        <v>482</v>
      </c>
      <c r="N194">
        <v>8.24</v>
      </c>
      <c r="O194">
        <v>3001</v>
      </c>
      <c r="P194">
        <v>3</v>
      </c>
      <c r="Q194" s="23">
        <f>LOG10(Table1489105[[#This Row],[IFNa2]])</f>
        <v>0.91592721169711577</v>
      </c>
      <c r="R194">
        <v>3</v>
      </c>
      <c r="S194" s="23">
        <f>LOG10(Table1489105[[#This Row],[Viral Copy '#]])</f>
        <v>1.4103523415751684</v>
      </c>
    </row>
    <row r="195" spans="1:19" x14ac:dyDescent="0.25">
      <c r="A195">
        <v>3001</v>
      </c>
      <c r="B195" t="s">
        <v>13</v>
      </c>
      <c r="C195">
        <v>7</v>
      </c>
      <c r="D195" t="s">
        <v>470</v>
      </c>
      <c r="E195" t="s">
        <v>74</v>
      </c>
      <c r="F195">
        <v>3001</v>
      </c>
      <c r="H195">
        <v>7</v>
      </c>
      <c r="I195">
        <v>7</v>
      </c>
      <c r="J195">
        <v>294.29664103190106</v>
      </c>
      <c r="K195">
        <v>8</v>
      </c>
      <c r="L195" t="s">
        <v>486</v>
      </c>
      <c r="M195" t="s">
        <v>482</v>
      </c>
      <c r="N195">
        <v>4.13</v>
      </c>
      <c r="O195">
        <v>3001</v>
      </c>
      <c r="P195">
        <v>7</v>
      </c>
      <c r="Q195" s="23">
        <f>LOG10(Table1489105[[#This Row],[IFNa2]])</f>
        <v>0.61595005165640104</v>
      </c>
      <c r="R195">
        <v>7</v>
      </c>
      <c r="S195" s="23">
        <f>LOG10(Table1489105[[#This Row],[Viral Copy '#]])</f>
        <v>2.4687853052880744</v>
      </c>
    </row>
    <row r="196" spans="1:19" x14ac:dyDescent="0.25">
      <c r="A196">
        <v>3001</v>
      </c>
      <c r="B196" t="s">
        <v>13</v>
      </c>
      <c r="C196">
        <v>11</v>
      </c>
      <c r="D196" t="s">
        <v>470</v>
      </c>
      <c r="E196" t="s">
        <v>74</v>
      </c>
      <c r="J196">
        <v>0</v>
      </c>
      <c r="M196" t="s">
        <v>482</v>
      </c>
      <c r="N196">
        <v>4.13</v>
      </c>
      <c r="O196">
        <v>3001</v>
      </c>
      <c r="P196">
        <v>11</v>
      </c>
      <c r="Q196" s="23">
        <f>LOG10(Table1489105[[#This Row],[IFNa2]])</f>
        <v>0.61595005165640104</v>
      </c>
      <c r="R196">
        <v>11</v>
      </c>
      <c r="S196" s="23">
        <v>0</v>
      </c>
    </row>
    <row r="197" spans="1:19" x14ac:dyDescent="0.25">
      <c r="A197">
        <v>3001</v>
      </c>
      <c r="B197" t="s">
        <v>13</v>
      </c>
      <c r="C197">
        <v>39</v>
      </c>
      <c r="D197" t="s">
        <v>470</v>
      </c>
      <c r="E197" t="s">
        <v>74</v>
      </c>
      <c r="J197">
        <v>0</v>
      </c>
      <c r="M197" t="s">
        <v>482</v>
      </c>
      <c r="N197">
        <v>4.13</v>
      </c>
      <c r="O197">
        <v>3001</v>
      </c>
      <c r="P197">
        <v>39</v>
      </c>
      <c r="Q197" s="23">
        <f>LOG10(Table1489105[[#This Row],[IFNa2]])</f>
        <v>0.61595005165640104</v>
      </c>
      <c r="R197">
        <v>39</v>
      </c>
      <c r="S197" s="23">
        <v>0</v>
      </c>
    </row>
    <row r="198" spans="1:19" x14ac:dyDescent="0.25">
      <c r="A198">
        <v>3014</v>
      </c>
      <c r="B198" t="s">
        <v>26</v>
      </c>
      <c r="C198">
        <v>0</v>
      </c>
      <c r="D198" t="s">
        <v>470</v>
      </c>
      <c r="E198" t="s">
        <v>74</v>
      </c>
      <c r="F198" s="22">
        <v>3014</v>
      </c>
      <c r="G198" s="22"/>
      <c r="H198">
        <v>0</v>
      </c>
      <c r="I198">
        <v>0</v>
      </c>
      <c r="J198">
        <v>12223.537434895834</v>
      </c>
      <c r="K198">
        <v>8</v>
      </c>
      <c r="L198" t="s">
        <v>485</v>
      </c>
      <c r="M198" t="s">
        <v>482</v>
      </c>
      <c r="N198">
        <v>62.47</v>
      </c>
      <c r="O198">
        <v>3014</v>
      </c>
      <c r="P198">
        <v>0</v>
      </c>
      <c r="Q198" s="23">
        <f>LOG10(Table1489105[[#This Row],[IFNa2]])</f>
        <v>1.7956715059460218</v>
      </c>
      <c r="R198">
        <v>0</v>
      </c>
      <c r="S198" s="23">
        <f>LOG10(Table1489105[[#This Row],[Viral Copy '#]])</f>
        <v>4.0871969068997052</v>
      </c>
    </row>
    <row r="199" spans="1:19" x14ac:dyDescent="0.25">
      <c r="A199">
        <v>3014</v>
      </c>
      <c r="B199" t="s">
        <v>26</v>
      </c>
      <c r="C199">
        <v>2</v>
      </c>
      <c r="D199" t="s">
        <v>470</v>
      </c>
      <c r="E199" t="s">
        <v>74</v>
      </c>
      <c r="F199" s="21">
        <v>3014</v>
      </c>
      <c r="G199" s="21"/>
      <c r="H199">
        <v>2</v>
      </c>
      <c r="I199">
        <v>3</v>
      </c>
      <c r="J199">
        <v>23248.341796875</v>
      </c>
      <c r="K199">
        <v>8</v>
      </c>
      <c r="L199" t="s">
        <v>485</v>
      </c>
      <c r="M199" t="s">
        <v>482</v>
      </c>
      <c r="N199">
        <v>67.599999999999994</v>
      </c>
      <c r="O199">
        <v>3014</v>
      </c>
      <c r="P199">
        <v>2</v>
      </c>
      <c r="Q199" s="23">
        <f>LOG10(Table1489105[[#This Row],[IFNa2]])</f>
        <v>1.8299466959416359</v>
      </c>
      <c r="R199">
        <v>2</v>
      </c>
      <c r="S199" s="23">
        <f>LOG10(Table1489105[[#This Row],[Viral Copy '#]])</f>
        <v>4.3663919819937584</v>
      </c>
    </row>
    <row r="200" spans="1:19" x14ac:dyDescent="0.25">
      <c r="A200">
        <v>3014</v>
      </c>
      <c r="B200" t="s">
        <v>26</v>
      </c>
      <c r="C200">
        <v>7</v>
      </c>
      <c r="D200" t="s">
        <v>470</v>
      </c>
      <c r="E200" t="s">
        <v>74</v>
      </c>
      <c r="F200" s="22">
        <v>3014</v>
      </c>
      <c r="G200" s="22"/>
      <c r="H200">
        <v>7</v>
      </c>
      <c r="I200">
        <v>7</v>
      </c>
      <c r="J200">
        <v>8.3701086044311523</v>
      </c>
      <c r="K200">
        <v>8</v>
      </c>
      <c r="L200" t="s">
        <v>485</v>
      </c>
      <c r="M200" t="s">
        <v>482</v>
      </c>
      <c r="N200">
        <v>15</v>
      </c>
      <c r="O200">
        <v>3014</v>
      </c>
      <c r="P200">
        <v>7</v>
      </c>
      <c r="Q200" s="23">
        <f>LOG10(Table1489105[[#This Row],[IFNa2]])</f>
        <v>1.1760912590556813</v>
      </c>
      <c r="R200">
        <v>7</v>
      </c>
      <c r="S200" s="23">
        <f>LOG10(Table1489105[[#This Row],[Viral Copy '#]])</f>
        <v>0.92273109311860768</v>
      </c>
    </row>
    <row r="201" spans="1:19" x14ac:dyDescent="0.25">
      <c r="A201">
        <v>3014</v>
      </c>
      <c r="B201" t="s">
        <v>26</v>
      </c>
      <c r="C201">
        <v>9</v>
      </c>
      <c r="D201" t="s">
        <v>470</v>
      </c>
      <c r="E201" t="s">
        <v>74</v>
      </c>
      <c r="J201">
        <v>0</v>
      </c>
      <c r="M201" t="s">
        <v>482</v>
      </c>
      <c r="N201">
        <v>9.5299999999999994</v>
      </c>
      <c r="O201">
        <v>3014</v>
      </c>
      <c r="P201">
        <v>9</v>
      </c>
      <c r="Q201" s="23">
        <f>LOG10(Table1489105[[#This Row],[IFNa2]])</f>
        <v>0.97909290063832632</v>
      </c>
      <c r="R201">
        <v>9</v>
      </c>
      <c r="S201" s="23">
        <v>0</v>
      </c>
    </row>
    <row r="202" spans="1:19" x14ac:dyDescent="0.25">
      <c r="A202">
        <v>3019</v>
      </c>
      <c r="B202" t="s">
        <v>31</v>
      </c>
      <c r="C202">
        <v>0</v>
      </c>
      <c r="D202" t="s">
        <v>470</v>
      </c>
      <c r="E202" t="s">
        <v>74</v>
      </c>
      <c r="F202">
        <v>3019</v>
      </c>
      <c r="H202">
        <v>0</v>
      </c>
      <c r="I202">
        <v>0</v>
      </c>
      <c r="J202">
        <v>95.581860860188797</v>
      </c>
      <c r="K202">
        <v>10</v>
      </c>
      <c r="L202" t="s">
        <v>486</v>
      </c>
      <c r="M202" t="s">
        <v>482</v>
      </c>
      <c r="N202">
        <v>17.13</v>
      </c>
      <c r="O202">
        <v>3019</v>
      </c>
      <c r="P202">
        <v>0</v>
      </c>
      <c r="Q202" s="23">
        <f>LOG10(Table1489105[[#This Row],[IFNa2]])</f>
        <v>1.2337573629655105</v>
      </c>
      <c r="R202">
        <v>0</v>
      </c>
      <c r="S202" s="23">
        <f>LOG10(Table1489105[[#This Row],[Viral Copy '#]])</f>
        <v>1.9803754814415715</v>
      </c>
    </row>
    <row r="203" spans="1:19" x14ac:dyDescent="0.25">
      <c r="A203">
        <v>3019</v>
      </c>
      <c r="B203" t="s">
        <v>31</v>
      </c>
      <c r="C203">
        <v>5</v>
      </c>
      <c r="D203" t="s">
        <v>470</v>
      </c>
      <c r="E203" t="s">
        <v>74</v>
      </c>
      <c r="F203">
        <v>3019</v>
      </c>
      <c r="H203">
        <v>5</v>
      </c>
      <c r="I203">
        <v>7</v>
      </c>
      <c r="J203">
        <v>1690.8815511067708</v>
      </c>
      <c r="K203">
        <v>10</v>
      </c>
      <c r="L203" t="s">
        <v>486</v>
      </c>
      <c r="M203" t="s">
        <v>482</v>
      </c>
      <c r="N203">
        <v>5.41</v>
      </c>
      <c r="O203">
        <v>3019</v>
      </c>
      <c r="P203">
        <v>5</v>
      </c>
      <c r="Q203" s="23">
        <f>LOG10(Table1489105[[#This Row],[IFNa2]])</f>
        <v>0.73319726510656946</v>
      </c>
      <c r="R203">
        <v>5</v>
      </c>
      <c r="S203" s="23">
        <f>LOG10(Table1489105[[#This Row],[Viral Copy '#]])</f>
        <v>3.2281131856566061</v>
      </c>
    </row>
    <row r="204" spans="1:19" x14ac:dyDescent="0.25">
      <c r="A204">
        <v>3019</v>
      </c>
      <c r="B204" t="s">
        <v>31</v>
      </c>
      <c r="C204">
        <v>9</v>
      </c>
      <c r="D204" t="s">
        <v>470</v>
      </c>
      <c r="E204" t="s">
        <v>74</v>
      </c>
      <c r="F204">
        <v>3019</v>
      </c>
      <c r="H204">
        <v>9</v>
      </c>
      <c r="I204">
        <v>10</v>
      </c>
      <c r="J204">
        <v>0.38239945471286774</v>
      </c>
      <c r="K204">
        <v>10</v>
      </c>
      <c r="L204" t="s">
        <v>486</v>
      </c>
      <c r="M204" t="s">
        <v>482</v>
      </c>
      <c r="N204">
        <v>4.13</v>
      </c>
      <c r="O204">
        <v>3019</v>
      </c>
      <c r="P204">
        <v>9</v>
      </c>
      <c r="Q204" s="23">
        <f>LOG10(Table1489105[[#This Row],[IFNa2]])</f>
        <v>0.61595005165640104</v>
      </c>
      <c r="R204">
        <v>9</v>
      </c>
      <c r="S204" s="23">
        <f>LOG10(Table1489105[[#This Row],[Viral Copy '#]])</f>
        <v>-0.41748273568297056</v>
      </c>
    </row>
    <row r="205" spans="1:19" x14ac:dyDescent="0.25">
      <c r="A205">
        <v>3019</v>
      </c>
      <c r="B205" t="s">
        <v>31</v>
      </c>
      <c r="C205">
        <v>13</v>
      </c>
      <c r="D205" t="s">
        <v>470</v>
      </c>
      <c r="E205" t="s">
        <v>74</v>
      </c>
      <c r="J205">
        <v>0</v>
      </c>
      <c r="M205" t="s">
        <v>482</v>
      </c>
      <c r="N205">
        <v>4.13</v>
      </c>
      <c r="O205">
        <v>3019</v>
      </c>
      <c r="P205">
        <v>13</v>
      </c>
      <c r="Q205" s="23">
        <f>LOG10(Table1489105[[#This Row],[IFNa2]])</f>
        <v>0.61595005165640104</v>
      </c>
      <c r="R205">
        <v>13</v>
      </c>
      <c r="S205" s="23">
        <v>0</v>
      </c>
    </row>
    <row r="206" spans="1:19" x14ac:dyDescent="0.25">
      <c r="A206">
        <v>3019</v>
      </c>
      <c r="B206" t="s">
        <v>31</v>
      </c>
      <c r="C206">
        <v>30</v>
      </c>
      <c r="D206" t="s">
        <v>470</v>
      </c>
      <c r="E206" t="s">
        <v>74</v>
      </c>
      <c r="J206">
        <v>0</v>
      </c>
      <c r="M206" t="s">
        <v>482</v>
      </c>
      <c r="N206">
        <v>4.13</v>
      </c>
      <c r="O206">
        <v>3019</v>
      </c>
      <c r="P206">
        <v>30</v>
      </c>
      <c r="Q206" s="23">
        <f>LOG10(Table1489105[[#This Row],[IFNa2]])</f>
        <v>0.61595005165640104</v>
      </c>
      <c r="R206">
        <v>30</v>
      </c>
      <c r="S206" s="23">
        <v>0</v>
      </c>
    </row>
    <row r="207" spans="1:19" x14ac:dyDescent="0.25">
      <c r="A207">
        <v>3025</v>
      </c>
      <c r="B207" t="s">
        <v>37</v>
      </c>
      <c r="C207">
        <v>0</v>
      </c>
      <c r="D207" t="s">
        <v>470</v>
      </c>
      <c r="E207" t="s">
        <v>74</v>
      </c>
      <c r="F207">
        <v>3025</v>
      </c>
      <c r="H207">
        <v>0</v>
      </c>
      <c r="I207">
        <v>0</v>
      </c>
      <c r="J207">
        <v>5486023.666666667</v>
      </c>
      <c r="K207">
        <v>12</v>
      </c>
      <c r="L207" t="s">
        <v>485</v>
      </c>
      <c r="M207" t="s">
        <v>482</v>
      </c>
      <c r="N207">
        <v>160.77000000000001</v>
      </c>
      <c r="O207">
        <v>3025</v>
      </c>
      <c r="P207">
        <v>0</v>
      </c>
      <c r="Q207" s="23">
        <f>LOG10(Table1489105[[#This Row],[IFNa2]])</f>
        <v>2.2062050117632741</v>
      </c>
      <c r="R207">
        <v>0</v>
      </c>
      <c r="S207" s="23">
        <f>LOG10(Table1489105[[#This Row],[Viral Copy '#]])</f>
        <v>6.739257676815825</v>
      </c>
    </row>
    <row r="208" spans="1:19" x14ac:dyDescent="0.25">
      <c r="A208">
        <v>3025</v>
      </c>
      <c r="B208" t="s">
        <v>37</v>
      </c>
      <c r="C208">
        <v>3</v>
      </c>
      <c r="D208" t="s">
        <v>470</v>
      </c>
      <c r="E208" t="s">
        <v>74</v>
      </c>
      <c r="F208">
        <v>3025</v>
      </c>
      <c r="H208">
        <v>3</v>
      </c>
      <c r="I208">
        <v>3</v>
      </c>
      <c r="J208">
        <v>1.0879128177960713</v>
      </c>
      <c r="K208">
        <v>12</v>
      </c>
      <c r="L208" t="s">
        <v>485</v>
      </c>
      <c r="M208" t="s">
        <v>482</v>
      </c>
      <c r="N208">
        <v>5.22</v>
      </c>
      <c r="O208">
        <v>3025</v>
      </c>
      <c r="P208">
        <v>3</v>
      </c>
      <c r="Q208" s="23">
        <f>LOG10(Table1489105[[#This Row],[IFNa2]])</f>
        <v>0.71767050300226209</v>
      </c>
      <c r="R208">
        <v>3</v>
      </c>
      <c r="S208" s="23">
        <f>LOG10(Table1489105[[#This Row],[Viral Copy '#]])</f>
        <v>3.6594093646028912E-2</v>
      </c>
    </row>
    <row r="209" spans="1:19" x14ac:dyDescent="0.25">
      <c r="A209">
        <v>3025</v>
      </c>
      <c r="B209" t="s">
        <v>37</v>
      </c>
      <c r="C209">
        <v>11</v>
      </c>
      <c r="D209" t="s">
        <v>470</v>
      </c>
      <c r="E209" t="s">
        <v>74</v>
      </c>
      <c r="F209">
        <v>3025</v>
      </c>
      <c r="H209">
        <v>11</v>
      </c>
      <c r="I209">
        <v>10</v>
      </c>
      <c r="J209">
        <v>58.073891957600914</v>
      </c>
      <c r="K209">
        <v>12</v>
      </c>
      <c r="L209" t="s">
        <v>485</v>
      </c>
      <c r="M209" t="s">
        <v>482</v>
      </c>
      <c r="N209">
        <v>5.79</v>
      </c>
      <c r="O209">
        <v>3025</v>
      </c>
      <c r="P209">
        <v>11</v>
      </c>
      <c r="Q209" s="23">
        <f>LOG10(Table1489105[[#This Row],[IFNa2]])</f>
        <v>0.76267856372743625</v>
      </c>
      <c r="R209">
        <v>11</v>
      </c>
      <c r="S209" s="23">
        <f>LOG10(Table1489105[[#This Row],[Viral Copy '#]])</f>
        <v>1.7639809322683921</v>
      </c>
    </row>
    <row r="210" spans="1:19" x14ac:dyDescent="0.25">
      <c r="A210">
        <v>3025</v>
      </c>
      <c r="B210" t="s">
        <v>37</v>
      </c>
      <c r="C210">
        <v>33</v>
      </c>
      <c r="D210" t="s">
        <v>470</v>
      </c>
      <c r="E210" t="s">
        <v>74</v>
      </c>
      <c r="J210">
        <v>0</v>
      </c>
      <c r="M210" t="s">
        <v>482</v>
      </c>
      <c r="N210">
        <v>4.13</v>
      </c>
      <c r="O210">
        <v>3025</v>
      </c>
      <c r="P210">
        <v>33</v>
      </c>
      <c r="Q210" s="23">
        <f>LOG10(Table1489105[[#This Row],[IFNa2]])</f>
        <v>0.61595005165640104</v>
      </c>
      <c r="R210">
        <v>33</v>
      </c>
      <c r="S210" s="23">
        <v>0</v>
      </c>
    </row>
    <row r="211" spans="1:19" x14ac:dyDescent="0.25">
      <c r="A211">
        <v>3027</v>
      </c>
      <c r="B211" t="s">
        <v>39</v>
      </c>
      <c r="C211">
        <v>0</v>
      </c>
      <c r="D211" t="s">
        <v>470</v>
      </c>
      <c r="E211" t="s">
        <v>74</v>
      </c>
      <c r="F211" s="16">
        <v>3027</v>
      </c>
      <c r="G211" s="14"/>
      <c r="H211">
        <v>0</v>
      </c>
      <c r="I211">
        <v>0</v>
      </c>
      <c r="J211">
        <v>3.5766552289326987</v>
      </c>
      <c r="K211">
        <v>4</v>
      </c>
      <c r="L211" t="s">
        <v>485</v>
      </c>
      <c r="M211" t="s">
        <v>482</v>
      </c>
      <c r="N211">
        <v>4.13</v>
      </c>
      <c r="O211">
        <v>3027</v>
      </c>
      <c r="P211">
        <v>0</v>
      </c>
      <c r="Q211" s="23">
        <f>LOG10(Table1489105[[#This Row],[IFNa2]])</f>
        <v>0.61595005165640104</v>
      </c>
      <c r="R211">
        <v>0</v>
      </c>
      <c r="S211" s="23">
        <f>LOG10(Table1489105[[#This Row],[Viral Copy '#]])</f>
        <v>0.55347707842447402</v>
      </c>
    </row>
    <row r="212" spans="1:19" x14ac:dyDescent="0.25">
      <c r="A212">
        <v>3027</v>
      </c>
      <c r="B212" t="s">
        <v>39</v>
      </c>
      <c r="C212">
        <v>3</v>
      </c>
      <c r="D212" t="s">
        <v>470</v>
      </c>
      <c r="E212" t="s">
        <v>74</v>
      </c>
      <c r="F212" s="16">
        <v>3027</v>
      </c>
      <c r="G212" s="14"/>
      <c r="H212">
        <v>3</v>
      </c>
      <c r="I212">
        <v>3</v>
      </c>
      <c r="J212">
        <v>8.5432268778483067</v>
      </c>
      <c r="K212">
        <v>4</v>
      </c>
      <c r="L212" t="s">
        <v>485</v>
      </c>
      <c r="M212" t="s">
        <v>482</v>
      </c>
      <c r="N212">
        <v>4.13</v>
      </c>
      <c r="O212">
        <v>3027</v>
      </c>
      <c r="P212">
        <v>3</v>
      </c>
      <c r="Q212" s="23">
        <f>LOG10(Table1489105[[#This Row],[IFNa2]])</f>
        <v>0.61595005165640104</v>
      </c>
      <c r="R212">
        <v>3</v>
      </c>
      <c r="S212" s="23">
        <f>LOG10(Table1489105[[#This Row],[Viral Copy '#]])</f>
        <v>0.93162193983940433</v>
      </c>
    </row>
    <row r="213" spans="1:19" x14ac:dyDescent="0.25">
      <c r="A213">
        <v>3027</v>
      </c>
      <c r="B213" t="s">
        <v>39</v>
      </c>
      <c r="C213">
        <v>8</v>
      </c>
      <c r="D213" t="s">
        <v>470</v>
      </c>
      <c r="E213" t="s">
        <v>74</v>
      </c>
      <c r="J213">
        <v>0</v>
      </c>
      <c r="M213" t="s">
        <v>482</v>
      </c>
      <c r="N213">
        <v>4.13</v>
      </c>
      <c r="O213">
        <v>3027</v>
      </c>
      <c r="P213">
        <v>8</v>
      </c>
      <c r="Q213" s="23">
        <f>LOG10(Table1489105[[#This Row],[IFNa2]])</f>
        <v>0.61595005165640104</v>
      </c>
      <c r="R213">
        <v>8</v>
      </c>
      <c r="S213" s="23">
        <v>0</v>
      </c>
    </row>
    <row r="214" spans="1:19" x14ac:dyDescent="0.25">
      <c r="A214">
        <v>3027</v>
      </c>
      <c r="B214" t="s">
        <v>39</v>
      </c>
      <c r="C214">
        <v>11</v>
      </c>
      <c r="D214" t="s">
        <v>470</v>
      </c>
      <c r="E214" t="s">
        <v>74</v>
      </c>
      <c r="H214" s="14"/>
      <c r="I214" s="14"/>
      <c r="J214" s="14">
        <v>0</v>
      </c>
      <c r="K214" s="14"/>
      <c r="L214" s="14"/>
      <c r="M214" t="s">
        <v>482</v>
      </c>
      <c r="N214">
        <v>4.13</v>
      </c>
      <c r="O214">
        <v>3027</v>
      </c>
      <c r="P214">
        <v>11</v>
      </c>
      <c r="Q214" s="23">
        <f>LOG10(Table1489105[[#This Row],[IFNa2]])</f>
        <v>0.61595005165640104</v>
      </c>
      <c r="R214">
        <v>11</v>
      </c>
      <c r="S214" s="23">
        <v>0</v>
      </c>
    </row>
    <row r="215" spans="1:19" x14ac:dyDescent="0.25">
      <c r="A215">
        <v>3037</v>
      </c>
      <c r="B215" t="s">
        <v>49</v>
      </c>
      <c r="C215">
        <v>0</v>
      </c>
      <c r="D215" t="s">
        <v>470</v>
      </c>
      <c r="E215" t="s">
        <v>74</v>
      </c>
      <c r="F215">
        <v>3037</v>
      </c>
      <c r="H215">
        <v>0</v>
      </c>
      <c r="I215">
        <v>0</v>
      </c>
      <c r="J215">
        <v>24.41514778137207</v>
      </c>
      <c r="K215">
        <v>6</v>
      </c>
      <c r="L215" t="s">
        <v>486</v>
      </c>
      <c r="M215" t="s">
        <v>482</v>
      </c>
      <c r="N215">
        <v>17.37</v>
      </c>
      <c r="O215">
        <v>3037</v>
      </c>
      <c r="P215">
        <v>0</v>
      </c>
      <c r="Q215" s="23">
        <f>LOG10(Table1489105[[#This Row],[IFNa2]])</f>
        <v>1.2397998184470986</v>
      </c>
      <c r="R215">
        <v>0</v>
      </c>
      <c r="S215" s="23">
        <f>LOG10(Table1489105[[#This Row],[Viral Copy '#]])</f>
        <v>1.3876593573500289</v>
      </c>
    </row>
    <row r="216" spans="1:19" x14ac:dyDescent="0.25">
      <c r="A216">
        <v>3037</v>
      </c>
      <c r="B216" t="s">
        <v>49</v>
      </c>
      <c r="C216">
        <v>2</v>
      </c>
      <c r="D216" t="s">
        <v>470</v>
      </c>
      <c r="E216" t="s">
        <v>74</v>
      </c>
      <c r="F216">
        <v>3037</v>
      </c>
      <c r="H216">
        <v>2</v>
      </c>
      <c r="I216">
        <v>3</v>
      </c>
      <c r="J216">
        <v>8.4609382947285976</v>
      </c>
      <c r="K216">
        <v>6</v>
      </c>
      <c r="L216" t="s">
        <v>486</v>
      </c>
      <c r="M216" t="s">
        <v>482</v>
      </c>
      <c r="N216">
        <v>22.7</v>
      </c>
      <c r="O216">
        <v>3037</v>
      </c>
      <c r="P216">
        <v>2</v>
      </c>
      <c r="Q216" s="23">
        <f>LOG10(Table1489105[[#This Row],[IFNa2]])</f>
        <v>1.3560258571931227</v>
      </c>
      <c r="R216">
        <v>2</v>
      </c>
      <c r="S216" s="23">
        <f>LOG10(Table1489105[[#This Row],[Viral Copy '#]])</f>
        <v>0.92741852777035805</v>
      </c>
    </row>
    <row r="217" spans="1:19" x14ac:dyDescent="0.25">
      <c r="A217">
        <v>3037</v>
      </c>
      <c r="B217" t="s">
        <v>49</v>
      </c>
      <c r="C217">
        <v>5</v>
      </c>
      <c r="D217" t="s">
        <v>470</v>
      </c>
      <c r="E217" t="s">
        <v>74</v>
      </c>
      <c r="F217">
        <v>3037</v>
      </c>
      <c r="H217">
        <v>5</v>
      </c>
      <c r="I217">
        <v>7</v>
      </c>
      <c r="J217">
        <v>8.1951626936594639</v>
      </c>
      <c r="K217">
        <v>6</v>
      </c>
      <c r="L217" t="s">
        <v>486</v>
      </c>
      <c r="M217" t="s">
        <v>482</v>
      </c>
      <c r="N217">
        <v>22.7</v>
      </c>
      <c r="O217">
        <v>3037</v>
      </c>
      <c r="P217">
        <v>5</v>
      </c>
      <c r="Q217" s="23">
        <f>LOG10(Table1489105[[#This Row],[IFNa2]])</f>
        <v>1.3560258571931227</v>
      </c>
      <c r="R217">
        <v>5</v>
      </c>
      <c r="S217" s="23">
        <f>LOG10(Table1489105[[#This Row],[Viral Copy '#]])</f>
        <v>0.91355757978048813</v>
      </c>
    </row>
    <row r="218" spans="1:19" x14ac:dyDescent="0.25">
      <c r="A218">
        <v>3037</v>
      </c>
      <c r="B218" t="s">
        <v>49</v>
      </c>
      <c r="C218">
        <v>9</v>
      </c>
      <c r="D218" t="s">
        <v>470</v>
      </c>
      <c r="E218" t="s">
        <v>74</v>
      </c>
      <c r="J218">
        <v>0</v>
      </c>
      <c r="M218" t="s">
        <v>482</v>
      </c>
      <c r="N218">
        <v>35</v>
      </c>
      <c r="O218">
        <v>3037</v>
      </c>
      <c r="P218">
        <v>9</v>
      </c>
      <c r="Q218" s="23">
        <f>LOG10(Table1489105[[#This Row],[IFNa2]])</f>
        <v>1.5440680443502757</v>
      </c>
      <c r="R218">
        <v>9</v>
      </c>
      <c r="S218" s="23">
        <v>0</v>
      </c>
    </row>
    <row r="219" spans="1:19" x14ac:dyDescent="0.25">
      <c r="A219">
        <v>3037</v>
      </c>
      <c r="B219" t="s">
        <v>49</v>
      </c>
      <c r="C219">
        <v>40</v>
      </c>
      <c r="D219" t="s">
        <v>470</v>
      </c>
      <c r="E219" t="s">
        <v>74</v>
      </c>
      <c r="J219">
        <v>0</v>
      </c>
      <c r="M219" t="s">
        <v>482</v>
      </c>
      <c r="N219">
        <v>4.13</v>
      </c>
      <c r="O219">
        <v>3037</v>
      </c>
      <c r="P219">
        <v>40</v>
      </c>
      <c r="Q219" s="23">
        <f>LOG10(Table1489105[[#This Row],[IFNa2]])</f>
        <v>0.61595005165640104</v>
      </c>
      <c r="R219">
        <v>40</v>
      </c>
      <c r="S219" s="23">
        <v>0</v>
      </c>
    </row>
    <row r="220" spans="1:19" s="5" customFormat="1" ht="15" customHeight="1" x14ac:dyDescent="0.25">
      <c r="A220">
        <v>3051</v>
      </c>
      <c r="B220" t="s">
        <v>63</v>
      </c>
      <c r="C220">
        <v>0</v>
      </c>
      <c r="D220" t="s">
        <v>470</v>
      </c>
      <c r="E220" t="s">
        <v>74</v>
      </c>
      <c r="F220" s="16">
        <v>3051</v>
      </c>
      <c r="G220" s="14"/>
      <c r="H220" s="14">
        <v>0</v>
      </c>
      <c r="I220" s="14">
        <v>0</v>
      </c>
      <c r="J220" s="14">
        <v>142320.93229166666</v>
      </c>
      <c r="K220" s="14">
        <v>5</v>
      </c>
      <c r="L220" s="14" t="s">
        <v>486</v>
      </c>
      <c r="M220" t="s">
        <v>482</v>
      </c>
      <c r="N220">
        <v>41.14</v>
      </c>
      <c r="O220">
        <v>3051</v>
      </c>
      <c r="P220">
        <v>0</v>
      </c>
      <c r="Q220" s="23">
        <f>LOG10(Table1489105[[#This Row],[IFNa2]])</f>
        <v>1.6142642873587052</v>
      </c>
      <c r="R220" s="14">
        <v>0</v>
      </c>
      <c r="S220" s="23">
        <f>LOG10(Table1489105[[#This Row],[Viral Copy '#]])</f>
        <v>5.1532687799873376</v>
      </c>
    </row>
    <row r="221" spans="1:19" s="5" customFormat="1" ht="15" customHeight="1" x14ac:dyDescent="0.25">
      <c r="A221">
        <v>3051</v>
      </c>
      <c r="B221" t="s">
        <v>63</v>
      </c>
      <c r="C221">
        <v>4</v>
      </c>
      <c r="D221" t="s">
        <v>470</v>
      </c>
      <c r="E221" t="s">
        <v>74</v>
      </c>
      <c r="F221">
        <v>3051</v>
      </c>
      <c r="G221"/>
      <c r="H221">
        <v>4</v>
      </c>
      <c r="I221">
        <v>3</v>
      </c>
      <c r="J221">
        <v>51891.944010416664</v>
      </c>
      <c r="K221">
        <v>5</v>
      </c>
      <c r="L221" t="s">
        <v>486</v>
      </c>
      <c r="M221" t="s">
        <v>482</v>
      </c>
      <c r="N221">
        <v>20.02</v>
      </c>
      <c r="O221">
        <v>3051</v>
      </c>
      <c r="P221">
        <v>4</v>
      </c>
      <c r="Q221" s="23">
        <f>LOG10(Table1489105[[#This Row],[IFNa2]])</f>
        <v>1.3014640731432998</v>
      </c>
      <c r="R221">
        <v>4</v>
      </c>
      <c r="S221" s="23">
        <f>LOG10(Table1489105[[#This Row],[Viral Copy '#]])</f>
        <v>4.7150999408275576</v>
      </c>
    </row>
    <row r="222" spans="1:19" s="5" customFormat="1" ht="15" customHeight="1" x14ac:dyDescent="0.25">
      <c r="A222">
        <v>3051</v>
      </c>
      <c r="B222" t="s">
        <v>63</v>
      </c>
      <c r="C222">
        <v>6</v>
      </c>
      <c r="D222" t="s">
        <v>470</v>
      </c>
      <c r="E222" t="s">
        <v>74</v>
      </c>
      <c r="F222"/>
      <c r="G222"/>
      <c r="H222"/>
      <c r="I222"/>
      <c r="J222">
        <v>0</v>
      </c>
      <c r="K222"/>
      <c r="L222"/>
      <c r="M222" t="s">
        <v>482</v>
      </c>
      <c r="N222">
        <v>7.61</v>
      </c>
      <c r="O222">
        <v>3051</v>
      </c>
      <c r="P222">
        <v>6</v>
      </c>
      <c r="Q222" s="23">
        <f>LOG10(Table1489105[[#This Row],[IFNa2]])</f>
        <v>0.88138465677057287</v>
      </c>
      <c r="R222">
        <v>6</v>
      </c>
      <c r="S222" s="23">
        <v>0</v>
      </c>
    </row>
    <row r="223" spans="1:19" s="5" customFormat="1" ht="15" customHeight="1" x14ac:dyDescent="0.25">
      <c r="A223">
        <v>3051</v>
      </c>
      <c r="B223" t="s">
        <v>63</v>
      </c>
      <c r="C223">
        <v>33</v>
      </c>
      <c r="D223" t="s">
        <v>470</v>
      </c>
      <c r="E223" t="s">
        <v>74</v>
      </c>
      <c r="F223"/>
      <c r="G223"/>
      <c r="H223"/>
      <c r="I223"/>
      <c r="J223">
        <v>0</v>
      </c>
      <c r="K223"/>
      <c r="L223"/>
      <c r="M223" t="s">
        <v>482</v>
      </c>
      <c r="N223">
        <v>4.13</v>
      </c>
      <c r="O223">
        <v>3051</v>
      </c>
      <c r="P223">
        <v>33</v>
      </c>
      <c r="Q223" s="23">
        <f>LOG10(Table1489105[[#This Row],[IFNa2]])</f>
        <v>0.61595005165640104</v>
      </c>
      <c r="R223">
        <v>33</v>
      </c>
      <c r="S223" s="23">
        <v>0</v>
      </c>
    </row>
    <row r="224" spans="1:19" s="5" customFormat="1" ht="15" customHeight="1" x14ac:dyDescent="0.25">
      <c r="A224">
        <v>3056</v>
      </c>
      <c r="B224" t="s">
        <v>68</v>
      </c>
      <c r="C224">
        <v>0</v>
      </c>
      <c r="D224" t="s">
        <v>470</v>
      </c>
      <c r="E224" t="s">
        <v>74</v>
      </c>
      <c r="F224">
        <v>3056</v>
      </c>
      <c r="G224"/>
      <c r="H224">
        <v>0</v>
      </c>
      <c r="I224">
        <v>0</v>
      </c>
      <c r="J224">
        <v>2277.3937174479165</v>
      </c>
      <c r="K224">
        <v>8</v>
      </c>
      <c r="L224" t="s">
        <v>485</v>
      </c>
      <c r="M224" t="s">
        <v>482</v>
      </c>
      <c r="N224">
        <v>4.13</v>
      </c>
      <c r="O224">
        <v>3056</v>
      </c>
      <c r="P224">
        <v>0</v>
      </c>
      <c r="Q224" s="23">
        <f>LOG10(Table1489105[[#This Row],[IFNa2]])</f>
        <v>0.61595005165640104</v>
      </c>
      <c r="R224">
        <v>0</v>
      </c>
      <c r="S224" s="23">
        <f>LOG10(Table1489105[[#This Row],[Viral Copy '#]])</f>
        <v>3.3574381182452835</v>
      </c>
    </row>
    <row r="225" spans="1:19" s="5" customFormat="1" ht="15" customHeight="1" x14ac:dyDescent="0.25">
      <c r="A225">
        <v>3056</v>
      </c>
      <c r="B225" t="s">
        <v>68</v>
      </c>
      <c r="C225">
        <v>2</v>
      </c>
      <c r="D225" t="s">
        <v>470</v>
      </c>
      <c r="E225" t="s">
        <v>74</v>
      </c>
      <c r="F225">
        <v>3056</v>
      </c>
      <c r="G225"/>
      <c r="H225">
        <v>2</v>
      </c>
      <c r="I225">
        <v>3</v>
      </c>
      <c r="J225">
        <v>26.163314819335938</v>
      </c>
      <c r="K225">
        <v>8</v>
      </c>
      <c r="L225" t="s">
        <v>485</v>
      </c>
      <c r="M225" t="s">
        <v>482</v>
      </c>
      <c r="N225">
        <v>4.13</v>
      </c>
      <c r="O225">
        <v>3056</v>
      </c>
      <c r="P225">
        <v>2</v>
      </c>
      <c r="Q225" s="23">
        <f>LOG10(Table1489105[[#This Row],[IFNa2]])</f>
        <v>0.61595005165640104</v>
      </c>
      <c r="R225">
        <v>2</v>
      </c>
      <c r="S225" s="23">
        <f>LOG10(Table1489105[[#This Row],[Viral Copy '#]])</f>
        <v>1.4176927670430974</v>
      </c>
    </row>
    <row r="226" spans="1:19" s="5" customFormat="1" ht="15" customHeight="1" x14ac:dyDescent="0.25">
      <c r="A226">
        <v>3056</v>
      </c>
      <c r="B226" t="s">
        <v>68</v>
      </c>
      <c r="C226">
        <v>7</v>
      </c>
      <c r="D226" t="s">
        <v>470</v>
      </c>
      <c r="E226" t="s">
        <v>74</v>
      </c>
      <c r="F226">
        <v>3056</v>
      </c>
      <c r="G226"/>
      <c r="H226">
        <v>7</v>
      </c>
      <c r="I226">
        <v>7</v>
      </c>
      <c r="J226">
        <v>1.5252152681350708</v>
      </c>
      <c r="K226">
        <v>8</v>
      </c>
      <c r="L226" t="s">
        <v>485</v>
      </c>
      <c r="M226" t="s">
        <v>482</v>
      </c>
      <c r="N226">
        <v>4.13</v>
      </c>
      <c r="O226">
        <v>3056</v>
      </c>
      <c r="P226">
        <v>7</v>
      </c>
      <c r="Q226" s="23">
        <f>LOG10(Table1489105[[#This Row],[IFNa2]])</f>
        <v>0.61595005165640104</v>
      </c>
      <c r="R226">
        <v>7</v>
      </c>
      <c r="S226" s="23">
        <f>LOG10(Table1489105[[#This Row],[Viral Copy '#]])</f>
        <v>0.18333114411908713</v>
      </c>
    </row>
    <row r="227" spans="1:19" s="5" customFormat="1" ht="15" customHeight="1" x14ac:dyDescent="0.25">
      <c r="A227">
        <v>3056</v>
      </c>
      <c r="B227" t="s">
        <v>68</v>
      </c>
      <c r="C227">
        <v>9</v>
      </c>
      <c r="D227" t="s">
        <v>470</v>
      </c>
      <c r="E227" t="s">
        <v>74</v>
      </c>
      <c r="F227"/>
      <c r="G227"/>
      <c r="H227"/>
      <c r="I227"/>
      <c r="J227">
        <v>0</v>
      </c>
      <c r="K227"/>
      <c r="L227"/>
      <c r="M227" t="s">
        <v>482</v>
      </c>
      <c r="N227">
        <v>4.13</v>
      </c>
      <c r="O227">
        <v>3056</v>
      </c>
      <c r="P227">
        <v>9</v>
      </c>
      <c r="Q227" s="23">
        <f>LOG10(Table1489105[[#This Row],[IFNa2]])</f>
        <v>0.61595005165640104</v>
      </c>
      <c r="R227">
        <v>9</v>
      </c>
      <c r="S227" s="23">
        <v>0</v>
      </c>
    </row>
    <row r="228" spans="1:19" s="5" customFormat="1" ht="15" customHeight="1" x14ac:dyDescent="0.25">
      <c r="A228">
        <v>3056</v>
      </c>
      <c r="B228" t="s">
        <v>68</v>
      </c>
      <c r="C228">
        <v>27</v>
      </c>
      <c r="D228" t="s">
        <v>470</v>
      </c>
      <c r="E228" t="s">
        <v>74</v>
      </c>
      <c r="F228"/>
      <c r="G228"/>
      <c r="H228"/>
      <c r="I228"/>
      <c r="J228">
        <v>0</v>
      </c>
      <c r="K228"/>
      <c r="L228"/>
      <c r="M228" t="s">
        <v>482</v>
      </c>
      <c r="N228">
        <v>4.13</v>
      </c>
      <c r="O228">
        <v>3056</v>
      </c>
      <c r="P228">
        <v>27</v>
      </c>
      <c r="Q228" s="23">
        <f>LOG10(Table1489105[[#This Row],[IFNa2]])</f>
        <v>0.61595005165640104</v>
      </c>
      <c r="R228">
        <v>27</v>
      </c>
      <c r="S228" s="23">
        <v>0</v>
      </c>
    </row>
    <row r="229" spans="1:19" s="5" customFormat="1" ht="15" customHeight="1" x14ac:dyDescent="0.25">
      <c r="A229">
        <v>4001</v>
      </c>
      <c r="B229" t="s">
        <v>340</v>
      </c>
      <c r="C229">
        <v>0</v>
      </c>
      <c r="D229" t="s">
        <v>471</v>
      </c>
      <c r="E229" t="s">
        <v>74</v>
      </c>
      <c r="F229">
        <v>4001</v>
      </c>
      <c r="G229"/>
      <c r="H229">
        <v>0</v>
      </c>
      <c r="I229">
        <v>0</v>
      </c>
      <c r="J229">
        <v>5137928.25</v>
      </c>
      <c r="K229">
        <v>7</v>
      </c>
      <c r="L229" t="s">
        <v>486</v>
      </c>
      <c r="M229" t="s">
        <v>482</v>
      </c>
      <c r="N229">
        <v>106.14</v>
      </c>
      <c r="O229">
        <v>4001</v>
      </c>
      <c r="P229">
        <v>0</v>
      </c>
      <c r="Q229" s="23">
        <f>LOG10(Table1489105[[#This Row],[IFNa2]])</f>
        <v>2.0258790832933666</v>
      </c>
      <c r="R229">
        <v>0</v>
      </c>
      <c r="S229" s="23">
        <f>LOG10(Table1489105[[#This Row],[Viral Copy '#]])</f>
        <v>6.7107880351489628</v>
      </c>
    </row>
    <row r="230" spans="1:19" s="5" customFormat="1" ht="15" customHeight="1" x14ac:dyDescent="0.25">
      <c r="A230">
        <v>4001</v>
      </c>
      <c r="B230" t="s">
        <v>340</v>
      </c>
      <c r="C230">
        <v>4</v>
      </c>
      <c r="D230" t="s">
        <v>471</v>
      </c>
      <c r="E230" t="s">
        <v>74</v>
      </c>
      <c r="F230">
        <v>4001</v>
      </c>
      <c r="G230"/>
      <c r="H230">
        <v>4</v>
      </c>
      <c r="I230">
        <v>4</v>
      </c>
      <c r="J230">
        <v>111.31427383422852</v>
      </c>
      <c r="K230">
        <v>7</v>
      </c>
      <c r="L230" t="s">
        <v>486</v>
      </c>
      <c r="M230" t="s">
        <v>482</v>
      </c>
      <c r="N230">
        <v>29.01</v>
      </c>
      <c r="O230">
        <v>4001</v>
      </c>
      <c r="P230">
        <v>4</v>
      </c>
      <c r="Q230" s="23">
        <f>LOG10(Table1489105[[#This Row],[IFNa2]])</f>
        <v>1.462547728802664</v>
      </c>
      <c r="R230">
        <v>4</v>
      </c>
      <c r="S230" s="23">
        <f>LOG10(Table1489105[[#This Row],[Viral Copy '#]])</f>
        <v>2.0465508575060651</v>
      </c>
    </row>
    <row r="231" spans="1:19" s="5" customFormat="1" ht="15" customHeight="1" x14ac:dyDescent="0.25">
      <c r="A231">
        <v>4001</v>
      </c>
      <c r="B231" t="s">
        <v>340</v>
      </c>
      <c r="C231">
        <v>6</v>
      </c>
      <c r="D231" t="s">
        <v>471</v>
      </c>
      <c r="E231" t="s">
        <v>74</v>
      </c>
      <c r="F231">
        <v>4001</v>
      </c>
      <c r="G231"/>
      <c r="H231">
        <v>6</v>
      </c>
      <c r="I231">
        <v>6</v>
      </c>
      <c r="J231">
        <v>27.522865295410156</v>
      </c>
      <c r="K231">
        <v>7</v>
      </c>
      <c r="L231" t="s">
        <v>486</v>
      </c>
      <c r="M231" t="s">
        <v>482</v>
      </c>
      <c r="N231">
        <v>122.76</v>
      </c>
      <c r="O231">
        <v>4001</v>
      </c>
      <c r="P231">
        <v>6</v>
      </c>
      <c r="Q231" s="23">
        <f>LOG10(Table1489105[[#This Row],[IFNa2]])</f>
        <v>2.0890568797597848</v>
      </c>
      <c r="R231">
        <v>6</v>
      </c>
      <c r="S231" s="23">
        <f>LOG10(Table1489105[[#This Row],[Viral Copy '#]])</f>
        <v>1.439693644578357</v>
      </c>
    </row>
    <row r="232" spans="1:19" s="5" customFormat="1" ht="15" customHeight="1" x14ac:dyDescent="0.25">
      <c r="A232">
        <v>4010</v>
      </c>
      <c r="B232" t="s">
        <v>349</v>
      </c>
      <c r="C232">
        <v>0</v>
      </c>
      <c r="D232" t="s">
        <v>471</v>
      </c>
      <c r="E232" t="s">
        <v>74</v>
      </c>
      <c r="F232">
        <v>4010</v>
      </c>
      <c r="G232"/>
      <c r="H232">
        <v>0</v>
      </c>
      <c r="I232">
        <v>0</v>
      </c>
      <c r="J232">
        <v>49.829336166381836</v>
      </c>
      <c r="K232">
        <v>1</v>
      </c>
      <c r="L232" t="s">
        <v>486</v>
      </c>
      <c r="M232" t="s">
        <v>482</v>
      </c>
      <c r="N232">
        <v>3.72</v>
      </c>
      <c r="O232">
        <v>4010</v>
      </c>
      <c r="P232">
        <v>0</v>
      </c>
      <c r="Q232" s="23">
        <f>LOG10(Table1489105[[#This Row],[IFNa2]])</f>
        <v>0.57054293988189753</v>
      </c>
      <c r="R232">
        <v>0</v>
      </c>
      <c r="S232" s="23">
        <f>LOG10(Table1489105[[#This Row],[Viral Copy '#]])</f>
        <v>1.6974851014757399</v>
      </c>
    </row>
    <row r="233" spans="1:19" s="5" customFormat="1" ht="15" customHeight="1" x14ac:dyDescent="0.25">
      <c r="A233">
        <v>4010</v>
      </c>
      <c r="B233" t="s">
        <v>349</v>
      </c>
      <c r="C233">
        <v>4</v>
      </c>
      <c r="D233" t="s">
        <v>471</v>
      </c>
      <c r="E233" t="s">
        <v>74</v>
      </c>
      <c r="F233"/>
      <c r="G233"/>
      <c r="H233"/>
      <c r="I233"/>
      <c r="J233"/>
      <c r="K233"/>
      <c r="L233"/>
      <c r="M233" t="s">
        <v>482</v>
      </c>
      <c r="N233">
        <v>3.72</v>
      </c>
      <c r="O233">
        <v>4010</v>
      </c>
      <c r="P233">
        <v>4</v>
      </c>
      <c r="Q233" s="23">
        <f>LOG10(Table1489105[[#This Row],[IFNa2]])</f>
        <v>0.57054293988189753</v>
      </c>
      <c r="R233">
        <v>4</v>
      </c>
      <c r="S233" s="23">
        <v>0</v>
      </c>
    </row>
    <row r="234" spans="1:19" s="5" customFormat="1" ht="15" customHeight="1" x14ac:dyDescent="0.25">
      <c r="A234">
        <v>4010</v>
      </c>
      <c r="B234" t="s">
        <v>349</v>
      </c>
      <c r="C234">
        <v>7</v>
      </c>
      <c r="D234" t="s">
        <v>471</v>
      </c>
      <c r="E234" t="s">
        <v>74</v>
      </c>
      <c r="F234"/>
      <c r="G234"/>
      <c r="H234"/>
      <c r="I234"/>
      <c r="J234"/>
      <c r="K234"/>
      <c r="L234"/>
      <c r="M234" t="s">
        <v>482</v>
      </c>
      <c r="N234">
        <v>3.72</v>
      </c>
      <c r="O234">
        <v>4010</v>
      </c>
      <c r="P234">
        <v>7</v>
      </c>
      <c r="Q234" s="23">
        <f>LOG10(Table1489105[[#This Row],[IFNa2]])</f>
        <v>0.57054293988189753</v>
      </c>
      <c r="R234">
        <v>7</v>
      </c>
      <c r="S234" s="23">
        <v>0</v>
      </c>
    </row>
    <row r="235" spans="1:19" s="5" customFormat="1" ht="15" customHeight="1" x14ac:dyDescent="0.25">
      <c r="A235">
        <v>4010</v>
      </c>
      <c r="B235" t="s">
        <v>349</v>
      </c>
      <c r="C235">
        <v>11</v>
      </c>
      <c r="D235" t="s">
        <v>471</v>
      </c>
      <c r="E235" t="s">
        <v>74</v>
      </c>
      <c r="F235"/>
      <c r="G235"/>
      <c r="H235"/>
      <c r="I235"/>
      <c r="J235"/>
      <c r="K235"/>
      <c r="L235"/>
      <c r="M235" t="s">
        <v>482</v>
      </c>
      <c r="N235">
        <v>3.72</v>
      </c>
      <c r="O235">
        <v>4010</v>
      </c>
      <c r="P235">
        <v>11</v>
      </c>
      <c r="Q235" s="23">
        <f>LOG10(Table1489105[[#This Row],[IFNa2]])</f>
        <v>0.57054293988189753</v>
      </c>
      <c r="R235">
        <v>11</v>
      </c>
      <c r="S235" s="23">
        <v>0</v>
      </c>
    </row>
    <row r="236" spans="1:19" s="5" customFormat="1" ht="15" customHeight="1" x14ac:dyDescent="0.25">
      <c r="A236">
        <v>4010</v>
      </c>
      <c r="B236" t="s">
        <v>349</v>
      </c>
      <c r="C236">
        <v>25</v>
      </c>
      <c r="D236" t="s">
        <v>471</v>
      </c>
      <c r="E236" t="s">
        <v>74</v>
      </c>
      <c r="F236"/>
      <c r="G236"/>
      <c r="H236"/>
      <c r="I236"/>
      <c r="J236"/>
      <c r="K236"/>
      <c r="L236"/>
      <c r="M236" t="s">
        <v>482</v>
      </c>
      <c r="N236">
        <v>3.72</v>
      </c>
      <c r="O236">
        <v>4010</v>
      </c>
      <c r="P236">
        <v>25</v>
      </c>
      <c r="Q236" s="23">
        <f>LOG10(Table1489105[[#This Row],[IFNa2]])</f>
        <v>0.57054293988189753</v>
      </c>
      <c r="R236">
        <v>25</v>
      </c>
      <c r="S236" s="23">
        <v>0</v>
      </c>
    </row>
    <row r="237" spans="1:19" s="5" customFormat="1" ht="15" customHeight="1" x14ac:dyDescent="0.25">
      <c r="A237">
        <v>4013</v>
      </c>
      <c r="B237" t="s">
        <v>352</v>
      </c>
      <c r="C237">
        <v>0</v>
      </c>
      <c r="D237" t="s">
        <v>471</v>
      </c>
      <c r="E237" t="s">
        <v>74</v>
      </c>
      <c r="F237">
        <v>4013</v>
      </c>
      <c r="G237"/>
      <c r="H237">
        <v>0</v>
      </c>
      <c r="I237">
        <v>0</v>
      </c>
      <c r="J237">
        <v>87221.83203125</v>
      </c>
      <c r="K237">
        <v>9</v>
      </c>
      <c r="L237" t="s">
        <v>486</v>
      </c>
      <c r="M237" t="s">
        <v>482</v>
      </c>
      <c r="N237">
        <v>27.14</v>
      </c>
      <c r="O237">
        <v>4013</v>
      </c>
      <c r="P237">
        <v>0</v>
      </c>
      <c r="Q237" s="23">
        <f>LOG10(Table1489105[[#This Row],[IFNa2]])</f>
        <v>1.4336098433237183</v>
      </c>
      <c r="R237">
        <v>0</v>
      </c>
      <c r="S237" s="23">
        <f>LOG10(Table1489105[[#This Row],[Viral Copy '#]])</f>
        <v>4.9406252044734611</v>
      </c>
    </row>
    <row r="238" spans="1:19" s="5" customFormat="1" ht="15" customHeight="1" x14ac:dyDescent="0.25">
      <c r="A238">
        <v>4013</v>
      </c>
      <c r="B238" t="s">
        <v>352</v>
      </c>
      <c r="C238">
        <v>2</v>
      </c>
      <c r="D238" t="s">
        <v>471</v>
      </c>
      <c r="E238" t="s">
        <v>74</v>
      </c>
      <c r="F238">
        <v>4013</v>
      </c>
      <c r="G238"/>
      <c r="H238">
        <v>2</v>
      </c>
      <c r="I238">
        <v>2</v>
      </c>
      <c r="J238">
        <v>768.18997192382813</v>
      </c>
      <c r="K238">
        <v>9</v>
      </c>
      <c r="L238" t="s">
        <v>486</v>
      </c>
      <c r="M238" t="s">
        <v>482</v>
      </c>
      <c r="N238">
        <v>14.16</v>
      </c>
      <c r="O238">
        <v>4013</v>
      </c>
      <c r="P238">
        <v>2</v>
      </c>
      <c r="Q238" s="23">
        <f>LOG10(Table1489105[[#This Row],[IFNa2]])</f>
        <v>1.1510632533537501</v>
      </c>
      <c r="R238">
        <v>2</v>
      </c>
      <c r="S238" s="23">
        <f>LOG10(Table1489105[[#This Row],[Viral Copy '#]])</f>
        <v>2.885468633515734</v>
      </c>
    </row>
    <row r="239" spans="1:19" s="5" customFormat="1" ht="15" customHeight="1" x14ac:dyDescent="0.25">
      <c r="A239">
        <v>4013</v>
      </c>
      <c r="B239" t="s">
        <v>352</v>
      </c>
      <c r="C239">
        <v>7</v>
      </c>
      <c r="D239" t="s">
        <v>471</v>
      </c>
      <c r="E239" t="s">
        <v>74</v>
      </c>
      <c r="F239">
        <v>4013</v>
      </c>
      <c r="G239"/>
      <c r="H239">
        <v>7</v>
      </c>
      <c r="I239">
        <v>7</v>
      </c>
      <c r="J239">
        <v>39.104268074035645</v>
      </c>
      <c r="K239">
        <v>9</v>
      </c>
      <c r="L239" t="s">
        <v>486</v>
      </c>
      <c r="M239" t="s">
        <v>482</v>
      </c>
      <c r="N239">
        <v>7.87</v>
      </c>
      <c r="O239">
        <v>4013</v>
      </c>
      <c r="P239">
        <v>7</v>
      </c>
      <c r="Q239" s="23">
        <f>LOG10(Table1489105[[#This Row],[IFNa2]])</f>
        <v>0.89597473235906455</v>
      </c>
      <c r="R239">
        <v>7</v>
      </c>
      <c r="S239" s="23">
        <f>LOG10(Table1489105[[#This Row],[Viral Copy '#]])</f>
        <v>1.5922241614838923</v>
      </c>
    </row>
    <row r="240" spans="1:19" s="5" customFormat="1" ht="15" customHeight="1" x14ac:dyDescent="0.25">
      <c r="A240">
        <v>4013</v>
      </c>
      <c r="B240" t="s">
        <v>352</v>
      </c>
      <c r="C240">
        <v>9</v>
      </c>
      <c r="D240" t="s">
        <v>471</v>
      </c>
      <c r="E240" t="s">
        <v>74</v>
      </c>
      <c r="F240"/>
      <c r="G240"/>
      <c r="H240"/>
      <c r="I240"/>
      <c r="J240">
        <v>0</v>
      </c>
      <c r="K240"/>
      <c r="L240"/>
      <c r="M240" t="s">
        <v>482</v>
      </c>
      <c r="N240">
        <v>8.36</v>
      </c>
      <c r="O240">
        <v>4013</v>
      </c>
      <c r="P240">
        <v>9</v>
      </c>
      <c r="Q240" s="23">
        <f>LOG10(Table1489105[[#This Row],[IFNa2]])</f>
        <v>0.9222062774390164</v>
      </c>
      <c r="R240">
        <v>9</v>
      </c>
      <c r="S240" s="23">
        <v>0</v>
      </c>
    </row>
    <row r="241" spans="1:19" s="5" customFormat="1" ht="15" customHeight="1" x14ac:dyDescent="0.25">
      <c r="A241">
        <v>4013</v>
      </c>
      <c r="B241" t="s">
        <v>352</v>
      </c>
      <c r="C241">
        <v>26</v>
      </c>
      <c r="D241" t="s">
        <v>471</v>
      </c>
      <c r="E241" t="s">
        <v>74</v>
      </c>
      <c r="F241"/>
      <c r="G241"/>
      <c r="H241"/>
      <c r="I241"/>
      <c r="J241">
        <v>0</v>
      </c>
      <c r="K241"/>
      <c r="L241"/>
      <c r="M241" t="s">
        <v>482</v>
      </c>
      <c r="N241">
        <v>17.3</v>
      </c>
      <c r="O241">
        <v>4013</v>
      </c>
      <c r="P241">
        <v>26</v>
      </c>
      <c r="Q241" s="23">
        <f>LOG10(Table1489105[[#This Row],[IFNa2]])</f>
        <v>1.2380461031287955</v>
      </c>
      <c r="R241">
        <v>26</v>
      </c>
      <c r="S241" s="23">
        <v>0</v>
      </c>
    </row>
    <row r="242" spans="1:19" s="5" customFormat="1" ht="15" customHeight="1" x14ac:dyDescent="0.25">
      <c r="A242">
        <v>4014</v>
      </c>
      <c r="B242" t="s">
        <v>353</v>
      </c>
      <c r="C242">
        <v>0</v>
      </c>
      <c r="D242" t="s">
        <v>471</v>
      </c>
      <c r="E242" t="s">
        <v>74</v>
      </c>
      <c r="F242">
        <v>4014</v>
      </c>
      <c r="G242"/>
      <c r="H242">
        <v>0</v>
      </c>
      <c r="I242">
        <v>0</v>
      </c>
      <c r="J242">
        <v>15768929</v>
      </c>
      <c r="K242">
        <v>23</v>
      </c>
      <c r="L242" t="s">
        <v>486</v>
      </c>
      <c r="M242" t="s">
        <v>482</v>
      </c>
      <c r="N242">
        <v>113.12</v>
      </c>
      <c r="O242">
        <v>4014</v>
      </c>
      <c r="P242">
        <v>0</v>
      </c>
      <c r="Q242" s="23">
        <f>LOG10(Table1489105[[#This Row],[IFNa2]])</f>
        <v>2.0535393964528241</v>
      </c>
      <c r="R242">
        <v>0</v>
      </c>
      <c r="S242" s="23">
        <f>LOG10(Table1489105[[#This Row],[Viral Copy '#]])</f>
        <v>7.1978021977559683</v>
      </c>
    </row>
    <row r="243" spans="1:19" s="5" customFormat="1" ht="15" customHeight="1" x14ac:dyDescent="0.25">
      <c r="A243">
        <v>4014</v>
      </c>
      <c r="B243" t="s">
        <v>353</v>
      </c>
      <c r="C243">
        <v>2</v>
      </c>
      <c r="D243" t="s">
        <v>471</v>
      </c>
      <c r="E243" t="s">
        <v>74</v>
      </c>
      <c r="F243">
        <v>4014</v>
      </c>
      <c r="G243"/>
      <c r="H243">
        <v>3</v>
      </c>
      <c r="I243">
        <v>3</v>
      </c>
      <c r="J243">
        <v>1722423.5</v>
      </c>
      <c r="K243">
        <v>23</v>
      </c>
      <c r="L243" t="s">
        <v>486</v>
      </c>
      <c r="M243" t="s">
        <v>482</v>
      </c>
      <c r="N243">
        <v>13.64</v>
      </c>
      <c r="O243">
        <v>4014</v>
      </c>
      <c r="P243">
        <v>2</v>
      </c>
      <c r="Q243" s="23">
        <f>LOG10(Table1489105[[#This Row],[IFNa2]])</f>
        <v>1.1348143703204601</v>
      </c>
      <c r="R243">
        <v>3</v>
      </c>
      <c r="S243" s="23">
        <f>LOG10(Table1489105[[#This Row],[Viral Copy '#]])</f>
        <v>6.2361399421816071</v>
      </c>
    </row>
    <row r="244" spans="1:19" s="5" customFormat="1" ht="15" customHeight="1" x14ac:dyDescent="0.25">
      <c r="A244">
        <v>4014</v>
      </c>
      <c r="B244" t="s">
        <v>353</v>
      </c>
      <c r="C244">
        <v>7</v>
      </c>
      <c r="D244" t="s">
        <v>471</v>
      </c>
      <c r="E244" t="s">
        <v>74</v>
      </c>
      <c r="F244">
        <v>4014</v>
      </c>
      <c r="G244"/>
      <c r="H244">
        <v>7</v>
      </c>
      <c r="I244">
        <v>7</v>
      </c>
      <c r="J244">
        <v>73.331974029541016</v>
      </c>
      <c r="K244">
        <v>23</v>
      </c>
      <c r="L244" t="s">
        <v>486</v>
      </c>
      <c r="M244" t="s">
        <v>482</v>
      </c>
      <c r="N244">
        <v>20.47</v>
      </c>
      <c r="O244">
        <v>4014</v>
      </c>
      <c r="P244">
        <v>7</v>
      </c>
      <c r="Q244" s="23">
        <f>LOG10(Table1489105[[#This Row],[IFNa2]])</f>
        <v>1.3111178426625056</v>
      </c>
      <c r="R244">
        <v>7</v>
      </c>
      <c r="S244" s="23">
        <f>LOG10(Table1489105[[#This Row],[Viral Copy '#]])</f>
        <v>1.8652933759624408</v>
      </c>
    </row>
    <row r="245" spans="1:19" s="5" customFormat="1" ht="15" customHeight="1" x14ac:dyDescent="0.25">
      <c r="A245">
        <v>4014</v>
      </c>
      <c r="B245" t="s">
        <v>353</v>
      </c>
      <c r="C245">
        <v>9</v>
      </c>
      <c r="D245" t="s">
        <v>471</v>
      </c>
      <c r="E245" t="s">
        <v>74</v>
      </c>
      <c r="F245">
        <v>4014</v>
      </c>
      <c r="G245"/>
      <c r="H245">
        <v>9</v>
      </c>
      <c r="I245">
        <v>9</v>
      </c>
      <c r="J245">
        <v>728.923583984375</v>
      </c>
      <c r="K245">
        <v>23</v>
      </c>
      <c r="L245" t="s">
        <v>486</v>
      </c>
      <c r="M245" t="s">
        <v>482</v>
      </c>
      <c r="N245">
        <v>12.61</v>
      </c>
      <c r="O245">
        <v>4014</v>
      </c>
      <c r="P245">
        <v>9</v>
      </c>
      <c r="Q245" s="23">
        <f>LOG10(Table1489105[[#This Row],[IFNa2]])</f>
        <v>1.1007150865730817</v>
      </c>
      <c r="R245">
        <v>9</v>
      </c>
      <c r="S245" s="23">
        <f>LOG10(Table1489105[[#This Row],[Viral Copy '#]])</f>
        <v>2.8626820018523769</v>
      </c>
    </row>
    <row r="246" spans="1:19" s="5" customFormat="1" ht="15" customHeight="1" x14ac:dyDescent="0.25">
      <c r="A246">
        <v>4014</v>
      </c>
      <c r="B246" t="s">
        <v>353</v>
      </c>
      <c r="C246">
        <v>26</v>
      </c>
      <c r="D246" t="s">
        <v>471</v>
      </c>
      <c r="E246" t="s">
        <v>74</v>
      </c>
      <c r="F246">
        <v>4014</v>
      </c>
      <c r="G246"/>
      <c r="H246">
        <v>22</v>
      </c>
      <c r="I246">
        <v>22</v>
      </c>
      <c r="J246">
        <v>87.042747497558594</v>
      </c>
      <c r="K246">
        <v>23</v>
      </c>
      <c r="L246" t="s">
        <v>486</v>
      </c>
      <c r="M246" t="s">
        <v>482</v>
      </c>
      <c r="N246">
        <v>18.09</v>
      </c>
      <c r="O246">
        <v>4014</v>
      </c>
      <c r="P246">
        <v>26</v>
      </c>
      <c r="Q246" s="23">
        <f>LOG10(Table1489105[[#This Row],[IFNa2]])</f>
        <v>1.2574385668598138</v>
      </c>
      <c r="R246">
        <v>22</v>
      </c>
      <c r="S246" s="23">
        <f>LOG10(Table1489105[[#This Row],[Viral Copy '#]])</f>
        <v>1.9397325910420247</v>
      </c>
    </row>
    <row r="247" spans="1:19" s="5" customFormat="1" ht="15" customHeight="1" x14ac:dyDescent="0.25">
      <c r="A247">
        <v>4017</v>
      </c>
      <c r="B247" t="s">
        <v>356</v>
      </c>
      <c r="C247">
        <v>0</v>
      </c>
      <c r="D247" t="s">
        <v>471</v>
      </c>
      <c r="E247" t="s">
        <v>74</v>
      </c>
      <c r="F247">
        <v>4017</v>
      </c>
      <c r="G247"/>
      <c r="H247">
        <v>0</v>
      </c>
      <c r="I247">
        <v>0</v>
      </c>
      <c r="J247">
        <v>8900.11474609375</v>
      </c>
      <c r="K247">
        <v>4</v>
      </c>
      <c r="L247" t="s">
        <v>486</v>
      </c>
      <c r="M247" t="s">
        <v>482</v>
      </c>
      <c r="N247">
        <v>6.69</v>
      </c>
      <c r="O247">
        <v>4017</v>
      </c>
      <c r="P247">
        <v>0</v>
      </c>
      <c r="Q247" s="23">
        <f>LOG10(Table1489105[[#This Row],[IFNa2]])</f>
        <v>0.82542611776782315</v>
      </c>
      <c r="R247">
        <v>0</v>
      </c>
      <c r="S247" s="23">
        <f>LOG10(Table1489105[[#This Row],[Viral Copy '#]])</f>
        <v>3.9493956058891926</v>
      </c>
    </row>
    <row r="248" spans="1:19" s="5" customFormat="1" ht="15" customHeight="1" x14ac:dyDescent="0.25">
      <c r="A248">
        <v>4017</v>
      </c>
      <c r="B248" t="s">
        <v>356</v>
      </c>
      <c r="C248">
        <v>2</v>
      </c>
      <c r="D248" t="s">
        <v>471</v>
      </c>
      <c r="E248" t="s">
        <v>74</v>
      </c>
      <c r="F248">
        <v>4017</v>
      </c>
      <c r="G248"/>
      <c r="H248">
        <v>3</v>
      </c>
      <c r="I248">
        <v>3</v>
      </c>
      <c r="J248">
        <v>44.789804458618164</v>
      </c>
      <c r="K248">
        <v>4</v>
      </c>
      <c r="L248" t="s">
        <v>486</v>
      </c>
      <c r="M248" t="s">
        <v>482</v>
      </c>
      <c r="N248">
        <v>3.72</v>
      </c>
      <c r="O248">
        <v>4017</v>
      </c>
      <c r="P248">
        <v>2</v>
      </c>
      <c r="Q248" s="23">
        <f>LOG10(Table1489105[[#This Row],[IFNa2]])</f>
        <v>0.57054293988189753</v>
      </c>
      <c r="R248">
        <v>3</v>
      </c>
      <c r="S248" s="23">
        <f>LOG10(Table1489105[[#This Row],[Viral Copy '#]])</f>
        <v>1.651179166424851</v>
      </c>
    </row>
    <row r="249" spans="1:19" s="5" customFormat="1" ht="15" customHeight="1" x14ac:dyDescent="0.25">
      <c r="A249">
        <v>4017</v>
      </c>
      <c r="B249" t="s">
        <v>356</v>
      </c>
      <c r="C249">
        <v>7</v>
      </c>
      <c r="D249" t="s">
        <v>471</v>
      </c>
      <c r="E249" t="s">
        <v>74</v>
      </c>
      <c r="F249"/>
      <c r="G249"/>
      <c r="H249"/>
      <c r="I249"/>
      <c r="J249">
        <v>0</v>
      </c>
      <c r="K249"/>
      <c r="L249"/>
      <c r="M249" t="s">
        <v>482</v>
      </c>
      <c r="N249">
        <v>3.72</v>
      </c>
      <c r="O249">
        <v>4017</v>
      </c>
      <c r="P249">
        <v>7</v>
      </c>
      <c r="Q249" s="23">
        <f>LOG10(Table1489105[[#This Row],[IFNa2]])</f>
        <v>0.57054293988189753</v>
      </c>
      <c r="R249">
        <v>7</v>
      </c>
      <c r="S249" s="23">
        <v>0</v>
      </c>
    </row>
    <row r="250" spans="1:19" s="5" customFormat="1" ht="15" customHeight="1" x14ac:dyDescent="0.25">
      <c r="A250">
        <v>4017</v>
      </c>
      <c r="B250" t="s">
        <v>356</v>
      </c>
      <c r="C250">
        <v>9</v>
      </c>
      <c r="D250" t="s">
        <v>471</v>
      </c>
      <c r="E250" t="s">
        <v>74</v>
      </c>
      <c r="F250" s="16"/>
      <c r="G250" s="14"/>
      <c r="H250"/>
      <c r="I250"/>
      <c r="J250">
        <v>0</v>
      </c>
      <c r="K250"/>
      <c r="L250"/>
      <c r="M250" t="s">
        <v>482</v>
      </c>
      <c r="N250">
        <v>3.72</v>
      </c>
      <c r="O250">
        <v>4017</v>
      </c>
      <c r="P250">
        <v>9</v>
      </c>
      <c r="Q250" s="23">
        <f>LOG10(Table1489105[[#This Row],[IFNa2]])</f>
        <v>0.57054293988189753</v>
      </c>
      <c r="R250">
        <v>9</v>
      </c>
      <c r="S250" s="23">
        <v>0</v>
      </c>
    </row>
    <row r="251" spans="1:19" s="5" customFormat="1" ht="15" customHeight="1" x14ac:dyDescent="0.25">
      <c r="A251">
        <v>4017</v>
      </c>
      <c r="B251" t="s">
        <v>356</v>
      </c>
      <c r="C251">
        <v>26</v>
      </c>
      <c r="D251" t="s">
        <v>471</v>
      </c>
      <c r="E251" t="s">
        <v>74</v>
      </c>
      <c r="F251" s="16"/>
      <c r="G251" s="14"/>
      <c r="H251"/>
      <c r="I251"/>
      <c r="J251">
        <v>0</v>
      </c>
      <c r="K251"/>
      <c r="L251"/>
      <c r="M251" t="s">
        <v>482</v>
      </c>
      <c r="N251">
        <v>3.72</v>
      </c>
      <c r="O251">
        <v>4017</v>
      </c>
      <c r="P251">
        <v>26</v>
      </c>
      <c r="Q251" s="23">
        <f>LOG10(Table1489105[[#This Row],[IFNa2]])</f>
        <v>0.57054293988189753</v>
      </c>
      <c r="R251">
        <v>26</v>
      </c>
      <c r="S251" s="23">
        <v>0</v>
      </c>
    </row>
    <row r="252" spans="1:19" s="5" customFormat="1" ht="15" customHeight="1" x14ac:dyDescent="0.25">
      <c r="A252">
        <v>4020</v>
      </c>
      <c r="B252" t="s">
        <v>359</v>
      </c>
      <c r="C252">
        <v>0</v>
      </c>
      <c r="D252" t="s">
        <v>471</v>
      </c>
      <c r="E252" t="s">
        <v>74</v>
      </c>
      <c r="F252">
        <v>4020</v>
      </c>
      <c r="G252"/>
      <c r="H252">
        <v>0</v>
      </c>
      <c r="I252">
        <v>0</v>
      </c>
      <c r="J252">
        <v>44455.4453125</v>
      </c>
      <c r="K252">
        <v>1</v>
      </c>
      <c r="L252" t="s">
        <v>486</v>
      </c>
      <c r="M252" t="s">
        <v>482</v>
      </c>
      <c r="N252">
        <v>3.81</v>
      </c>
      <c r="O252">
        <v>4020</v>
      </c>
      <c r="P252">
        <v>0</v>
      </c>
      <c r="Q252" s="23">
        <f>LOG10(Table1489105[[#This Row],[IFNa2]])</f>
        <v>0.58092497567561929</v>
      </c>
      <c r="R252">
        <v>0</v>
      </c>
      <c r="S252" s="23">
        <f>LOG10(Table1489105[[#This Row],[Viral Copy '#]])</f>
        <v>4.6479249649536927</v>
      </c>
    </row>
    <row r="253" spans="1:19" s="5" customFormat="1" ht="15" customHeight="1" x14ac:dyDescent="0.25">
      <c r="A253">
        <v>4020</v>
      </c>
      <c r="B253" t="s">
        <v>359</v>
      </c>
      <c r="C253">
        <v>8</v>
      </c>
      <c r="D253" t="s">
        <v>471</v>
      </c>
      <c r="E253" t="s">
        <v>74</v>
      </c>
      <c r="F253"/>
      <c r="G253"/>
      <c r="H253"/>
      <c r="I253"/>
      <c r="J253"/>
      <c r="K253"/>
      <c r="L253"/>
      <c r="M253" t="s">
        <v>482</v>
      </c>
      <c r="N253">
        <v>3.72</v>
      </c>
      <c r="O253">
        <v>4020</v>
      </c>
      <c r="P253">
        <v>8</v>
      </c>
      <c r="Q253" s="23">
        <f>LOG10(Table1489105[[#This Row],[IFNa2]])</f>
        <v>0.57054293988189753</v>
      </c>
      <c r="R253">
        <v>8</v>
      </c>
      <c r="S253" s="23">
        <v>0</v>
      </c>
    </row>
    <row r="254" spans="1:19" s="5" customFormat="1" ht="15" customHeight="1" x14ac:dyDescent="0.25">
      <c r="A254">
        <v>4020</v>
      </c>
      <c r="B254" t="s">
        <v>359</v>
      </c>
      <c r="C254">
        <v>28</v>
      </c>
      <c r="D254" t="s">
        <v>471</v>
      </c>
      <c r="E254" t="s">
        <v>74</v>
      </c>
      <c r="F254"/>
      <c r="G254"/>
      <c r="H254"/>
      <c r="I254"/>
      <c r="J254"/>
      <c r="K254"/>
      <c r="L254"/>
      <c r="M254" t="s">
        <v>482</v>
      </c>
      <c r="N254">
        <v>3.72</v>
      </c>
      <c r="O254">
        <v>4020</v>
      </c>
      <c r="P254">
        <v>28</v>
      </c>
      <c r="Q254" s="23">
        <f>LOG10(Table1489105[[#This Row],[IFNa2]])</f>
        <v>0.57054293988189753</v>
      </c>
      <c r="R254">
        <v>28</v>
      </c>
      <c r="S254" s="23">
        <v>0</v>
      </c>
    </row>
    <row r="255" spans="1:19" s="5" customFormat="1" ht="15" customHeight="1" x14ac:dyDescent="0.25">
      <c r="A255">
        <v>4026</v>
      </c>
      <c r="B255" t="s">
        <v>365</v>
      </c>
      <c r="C255">
        <v>0</v>
      </c>
      <c r="D255" t="s">
        <v>471</v>
      </c>
      <c r="E255" t="s">
        <v>74</v>
      </c>
      <c r="F255">
        <v>4026</v>
      </c>
      <c r="G255"/>
      <c r="H255">
        <v>0</v>
      </c>
      <c r="I255">
        <v>0</v>
      </c>
      <c r="J255">
        <v>221412.9453125</v>
      </c>
      <c r="K255">
        <v>10</v>
      </c>
      <c r="L255" t="s">
        <v>486</v>
      </c>
      <c r="M255" t="s">
        <v>482</v>
      </c>
      <c r="N255">
        <v>11.08</v>
      </c>
      <c r="O255">
        <v>4026</v>
      </c>
      <c r="P255">
        <v>0</v>
      </c>
      <c r="Q255" s="23">
        <f>LOG10(Table1489105[[#This Row],[IFNa2]])</f>
        <v>1.0445397603924109</v>
      </c>
      <c r="R255">
        <v>0</v>
      </c>
      <c r="S255" s="23">
        <f>LOG10(Table1489105[[#This Row],[Viral Copy '#]])</f>
        <v>5.34520300910562</v>
      </c>
    </row>
    <row r="256" spans="1:19" s="5" customFormat="1" ht="15" customHeight="1" x14ac:dyDescent="0.25">
      <c r="A256">
        <v>4026</v>
      </c>
      <c r="B256" t="s">
        <v>365</v>
      </c>
      <c r="C256">
        <v>3</v>
      </c>
      <c r="D256" t="s">
        <v>471</v>
      </c>
      <c r="E256" t="s">
        <v>74</v>
      </c>
      <c r="F256">
        <v>4026</v>
      </c>
      <c r="G256"/>
      <c r="H256">
        <v>3</v>
      </c>
      <c r="I256">
        <v>3</v>
      </c>
      <c r="J256">
        <v>2288.370849609375</v>
      </c>
      <c r="K256">
        <v>10</v>
      </c>
      <c r="L256" t="s">
        <v>486</v>
      </c>
      <c r="M256" t="s">
        <v>482</v>
      </c>
      <c r="N256">
        <v>3.72</v>
      </c>
      <c r="O256">
        <v>4026</v>
      </c>
      <c r="P256">
        <v>3</v>
      </c>
      <c r="Q256" s="23">
        <f>LOG10(Table1489105[[#This Row],[IFNa2]])</f>
        <v>0.57054293988189753</v>
      </c>
      <c r="R256">
        <v>3</v>
      </c>
      <c r="S256" s="23">
        <f>LOG10(Table1489105[[#This Row],[Viral Copy '#]])</f>
        <v>3.359526406872678</v>
      </c>
    </row>
    <row r="257" spans="1:19" s="5" customFormat="1" ht="15" customHeight="1" x14ac:dyDescent="0.25">
      <c r="A257">
        <v>4026</v>
      </c>
      <c r="B257" t="s">
        <v>365</v>
      </c>
      <c r="C257">
        <v>7</v>
      </c>
      <c r="D257" t="s">
        <v>471</v>
      </c>
      <c r="E257" t="s">
        <v>74</v>
      </c>
      <c r="F257"/>
      <c r="G257"/>
      <c r="H257"/>
      <c r="I257"/>
      <c r="J257"/>
      <c r="K257"/>
      <c r="L257"/>
      <c r="M257" t="s">
        <v>482</v>
      </c>
      <c r="N257">
        <v>12.1</v>
      </c>
      <c r="O257">
        <v>4026</v>
      </c>
      <c r="P257">
        <v>7</v>
      </c>
      <c r="Q257" s="23">
        <f>LOG10(Table1489105[[#This Row],[IFNa2]])</f>
        <v>1.0827853703164501</v>
      </c>
      <c r="R257">
        <v>7</v>
      </c>
      <c r="S257" s="23" t="e">
        <f>LOG10(Table1489105[[#This Row],[Viral Copy '#]])</f>
        <v>#NUM!</v>
      </c>
    </row>
    <row r="258" spans="1:19" s="5" customFormat="1" ht="15" customHeight="1" x14ac:dyDescent="0.25">
      <c r="A258">
        <v>4026</v>
      </c>
      <c r="B258" t="s">
        <v>365</v>
      </c>
      <c r="C258">
        <v>9</v>
      </c>
      <c r="D258" t="s">
        <v>471</v>
      </c>
      <c r="E258" t="s">
        <v>74</v>
      </c>
      <c r="F258">
        <v>4026</v>
      </c>
      <c r="G258"/>
      <c r="H258">
        <v>9</v>
      </c>
      <c r="I258">
        <v>9</v>
      </c>
      <c r="J258">
        <v>106.53122329711914</v>
      </c>
      <c r="K258">
        <v>10</v>
      </c>
      <c r="L258" t="s">
        <v>486</v>
      </c>
      <c r="M258" t="s">
        <v>482</v>
      </c>
      <c r="N258">
        <v>3.72</v>
      </c>
      <c r="O258">
        <v>4026</v>
      </c>
      <c r="P258">
        <v>9</v>
      </c>
      <c r="Q258" s="23">
        <f>LOG10(Table1489105[[#This Row],[IFNa2]])</f>
        <v>0.57054293988189753</v>
      </c>
      <c r="R258">
        <v>9</v>
      </c>
      <c r="S258" s="23">
        <f>LOG10(Table1489105[[#This Row],[Viral Copy '#]])</f>
        <v>2.0274769140497044</v>
      </c>
    </row>
    <row r="259" spans="1:19" s="5" customFormat="1" ht="15" customHeight="1" x14ac:dyDescent="0.25">
      <c r="A259">
        <v>4043</v>
      </c>
      <c r="B259" t="s">
        <v>382</v>
      </c>
      <c r="C259">
        <v>0</v>
      </c>
      <c r="D259" t="s">
        <v>471</v>
      </c>
      <c r="E259" t="s">
        <v>74</v>
      </c>
      <c r="F259">
        <v>4043</v>
      </c>
      <c r="G259"/>
      <c r="H259">
        <v>0</v>
      </c>
      <c r="I259">
        <v>0</v>
      </c>
      <c r="J259">
        <v>147351.6953125</v>
      </c>
      <c r="K259">
        <v>1</v>
      </c>
      <c r="L259" t="s">
        <v>486</v>
      </c>
      <c r="M259" t="s">
        <v>482</v>
      </c>
      <c r="N259">
        <v>3.72</v>
      </c>
      <c r="O259">
        <v>4043</v>
      </c>
      <c r="P259">
        <v>0</v>
      </c>
      <c r="Q259" s="23">
        <f>LOG10(Table1489105[[#This Row],[IFNa2]])</f>
        <v>0.57054293988189753</v>
      </c>
      <c r="R259">
        <v>0</v>
      </c>
      <c r="S259" s="23">
        <f>LOG10(Table1489105[[#This Row],[Viral Copy '#]])</f>
        <v>5.1683551368647933</v>
      </c>
    </row>
    <row r="260" spans="1:19" s="5" customFormat="1" ht="15" customHeight="1" x14ac:dyDescent="0.25">
      <c r="A260">
        <v>4043</v>
      </c>
      <c r="B260" t="s">
        <v>382</v>
      </c>
      <c r="C260">
        <v>4</v>
      </c>
      <c r="D260" t="s">
        <v>471</v>
      </c>
      <c r="E260" t="s">
        <v>74</v>
      </c>
      <c r="F260"/>
      <c r="G260"/>
      <c r="H260"/>
      <c r="I260"/>
      <c r="J260">
        <v>0</v>
      </c>
      <c r="K260"/>
      <c r="L260"/>
      <c r="M260" t="s">
        <v>482</v>
      </c>
      <c r="N260">
        <v>3.72</v>
      </c>
      <c r="O260">
        <v>4043</v>
      </c>
      <c r="P260">
        <v>4</v>
      </c>
      <c r="Q260" s="23">
        <f>LOG10(Table1489105[[#This Row],[IFNa2]])</f>
        <v>0.57054293988189753</v>
      </c>
      <c r="R260">
        <v>4</v>
      </c>
      <c r="S260" s="23">
        <v>0</v>
      </c>
    </row>
    <row r="261" spans="1:19" s="5" customFormat="1" ht="15" customHeight="1" x14ac:dyDescent="0.25">
      <c r="A261">
        <v>4043</v>
      </c>
      <c r="B261" t="s">
        <v>382</v>
      </c>
      <c r="C261">
        <v>7</v>
      </c>
      <c r="D261" t="s">
        <v>471</v>
      </c>
      <c r="E261" t="s">
        <v>74</v>
      </c>
      <c r="F261"/>
      <c r="G261"/>
      <c r="H261"/>
      <c r="I261"/>
      <c r="J261">
        <v>0</v>
      </c>
      <c r="K261"/>
      <c r="L261"/>
      <c r="M261" t="s">
        <v>482</v>
      </c>
      <c r="N261">
        <v>3.72</v>
      </c>
      <c r="O261">
        <v>4043</v>
      </c>
      <c r="P261">
        <v>7</v>
      </c>
      <c r="Q261" s="23">
        <f>LOG10(Table1489105[[#This Row],[IFNa2]])</f>
        <v>0.57054293988189753</v>
      </c>
      <c r="R261">
        <v>7</v>
      </c>
      <c r="S261" s="23">
        <v>0</v>
      </c>
    </row>
    <row r="262" spans="1:19" s="5" customFormat="1" ht="15" customHeight="1" x14ac:dyDescent="0.25">
      <c r="A262">
        <v>4043</v>
      </c>
      <c r="B262" t="s">
        <v>382</v>
      </c>
      <c r="C262">
        <v>11</v>
      </c>
      <c r="D262" t="s">
        <v>471</v>
      </c>
      <c r="E262" t="s">
        <v>74</v>
      </c>
      <c r="F262"/>
      <c r="G262"/>
      <c r="H262"/>
      <c r="I262"/>
      <c r="J262">
        <v>0</v>
      </c>
      <c r="K262"/>
      <c r="L262"/>
      <c r="M262" t="s">
        <v>482</v>
      </c>
      <c r="N262">
        <v>3.72</v>
      </c>
      <c r="O262">
        <v>4043</v>
      </c>
      <c r="P262">
        <v>11</v>
      </c>
      <c r="Q262" s="23">
        <f>LOG10(Table1489105[[#This Row],[IFNa2]])</f>
        <v>0.57054293988189753</v>
      </c>
      <c r="R262">
        <v>11</v>
      </c>
      <c r="S262" s="23">
        <v>0</v>
      </c>
    </row>
    <row r="263" spans="1:19" s="5" customFormat="1" ht="15" customHeight="1" x14ac:dyDescent="0.25">
      <c r="A263">
        <v>4043</v>
      </c>
      <c r="B263" t="s">
        <v>382</v>
      </c>
      <c r="C263">
        <v>33</v>
      </c>
      <c r="D263" t="s">
        <v>471</v>
      </c>
      <c r="E263" t="s">
        <v>74</v>
      </c>
      <c r="F263"/>
      <c r="G263"/>
      <c r="H263"/>
      <c r="I263"/>
      <c r="J263">
        <v>0</v>
      </c>
      <c r="K263"/>
      <c r="L263"/>
      <c r="M263" t="s">
        <v>482</v>
      </c>
      <c r="N263">
        <v>3.72</v>
      </c>
      <c r="O263">
        <v>4043</v>
      </c>
      <c r="P263">
        <v>33</v>
      </c>
      <c r="Q263" s="23">
        <f>LOG10(Table1489105[[#This Row],[IFNa2]])</f>
        <v>0.57054293988189753</v>
      </c>
      <c r="R263">
        <v>33</v>
      </c>
      <c r="S263" s="23">
        <v>0</v>
      </c>
    </row>
    <row r="264" spans="1:19" s="5" customFormat="1" ht="15" customHeight="1" x14ac:dyDescent="0.25">
      <c r="A264">
        <v>4060</v>
      </c>
      <c r="B264" t="s">
        <v>399</v>
      </c>
      <c r="C264">
        <v>0</v>
      </c>
      <c r="D264" t="s">
        <v>471</v>
      </c>
      <c r="E264" t="s">
        <v>74</v>
      </c>
      <c r="F264">
        <v>4060</v>
      </c>
      <c r="G264"/>
      <c r="H264">
        <v>0</v>
      </c>
      <c r="I264">
        <v>0</v>
      </c>
      <c r="J264">
        <v>142682.140625</v>
      </c>
      <c r="K264">
        <v>1</v>
      </c>
      <c r="L264" t="s">
        <v>485</v>
      </c>
      <c r="M264" t="s">
        <v>482</v>
      </c>
      <c r="N264">
        <v>3.72</v>
      </c>
      <c r="O264">
        <v>4060</v>
      </c>
      <c r="P264">
        <v>0</v>
      </c>
      <c r="Q264" s="23">
        <f>LOG10(Table1489105[[#This Row],[IFNa2]])</f>
        <v>0.57054293988189753</v>
      </c>
      <c r="R264">
        <v>0</v>
      </c>
      <c r="S264" s="23">
        <f>LOG10(Table1489105[[#This Row],[Viral Copy '#]])</f>
        <v>5.1543696163282977</v>
      </c>
    </row>
    <row r="265" spans="1:19" s="5" customFormat="1" ht="15" customHeight="1" x14ac:dyDescent="0.25">
      <c r="A265">
        <v>4060</v>
      </c>
      <c r="B265" t="s">
        <v>399</v>
      </c>
      <c r="C265">
        <v>8</v>
      </c>
      <c r="D265" t="s">
        <v>471</v>
      </c>
      <c r="E265" t="s">
        <v>74</v>
      </c>
      <c r="F265"/>
      <c r="G265"/>
      <c r="H265"/>
      <c r="I265"/>
      <c r="J265">
        <v>0</v>
      </c>
      <c r="K265"/>
      <c r="L265"/>
      <c r="M265" t="s">
        <v>482</v>
      </c>
      <c r="N265">
        <v>12.1</v>
      </c>
      <c r="O265">
        <v>4060</v>
      </c>
      <c r="P265">
        <v>8</v>
      </c>
      <c r="Q265" s="23">
        <f>LOG10(Table1489105[[#This Row],[IFNa2]])</f>
        <v>1.0827853703164501</v>
      </c>
      <c r="R265">
        <v>8</v>
      </c>
      <c r="S265" s="23">
        <v>0</v>
      </c>
    </row>
    <row r="266" spans="1:19" s="5" customFormat="1" ht="15" customHeight="1" x14ac:dyDescent="0.25">
      <c r="A266">
        <v>4060</v>
      </c>
      <c r="B266" t="s">
        <v>399</v>
      </c>
      <c r="C266">
        <v>10</v>
      </c>
      <c r="D266" t="s">
        <v>471</v>
      </c>
      <c r="E266" t="s">
        <v>74</v>
      </c>
      <c r="F266"/>
      <c r="G266"/>
      <c r="H266"/>
      <c r="I266"/>
      <c r="J266">
        <v>0</v>
      </c>
      <c r="K266"/>
      <c r="L266"/>
      <c r="M266" t="s">
        <v>482</v>
      </c>
      <c r="N266">
        <v>3.72</v>
      </c>
      <c r="O266">
        <v>4060</v>
      </c>
      <c r="P266">
        <v>10</v>
      </c>
      <c r="Q266" s="23">
        <f>LOG10(Table1489105[[#This Row],[IFNa2]])</f>
        <v>0.57054293988189753</v>
      </c>
      <c r="R266">
        <v>10</v>
      </c>
      <c r="S266" s="23">
        <v>0</v>
      </c>
    </row>
    <row r="267" spans="1:19" s="5" customFormat="1" ht="15" customHeight="1" x14ac:dyDescent="0.25">
      <c r="A267">
        <v>4060</v>
      </c>
      <c r="B267" t="s">
        <v>399</v>
      </c>
      <c r="C267">
        <v>29</v>
      </c>
      <c r="D267" t="s">
        <v>471</v>
      </c>
      <c r="E267" t="s">
        <v>74</v>
      </c>
      <c r="F267"/>
      <c r="G267"/>
      <c r="H267"/>
      <c r="I267"/>
      <c r="J267">
        <v>0</v>
      </c>
      <c r="K267"/>
      <c r="L267"/>
      <c r="M267" t="s">
        <v>482</v>
      </c>
      <c r="N267">
        <v>3.72</v>
      </c>
      <c r="O267">
        <v>4060</v>
      </c>
      <c r="P267">
        <v>29</v>
      </c>
      <c r="Q267" s="23">
        <f>LOG10(Table1489105[[#This Row],[IFNa2]])</f>
        <v>0.57054293988189753</v>
      </c>
      <c r="R267">
        <v>29</v>
      </c>
      <c r="S267" s="23">
        <v>0</v>
      </c>
    </row>
    <row r="268" spans="1:19" s="5" customFormat="1" ht="15" customHeight="1" x14ac:dyDescent="0.25">
      <c r="A268">
        <v>5001</v>
      </c>
      <c r="B268" t="s">
        <v>405</v>
      </c>
      <c r="C268">
        <v>0</v>
      </c>
      <c r="D268" t="s">
        <v>472</v>
      </c>
      <c r="E268" t="s">
        <v>74</v>
      </c>
      <c r="F268">
        <v>5001</v>
      </c>
      <c r="G268"/>
      <c r="H268">
        <v>0</v>
      </c>
      <c r="I268">
        <v>0</v>
      </c>
      <c r="J268">
        <v>1484.4071044921875</v>
      </c>
      <c r="K268">
        <v>8</v>
      </c>
      <c r="L268" t="s">
        <v>481</v>
      </c>
      <c r="M268" t="s">
        <v>482</v>
      </c>
      <c r="N268">
        <v>11.92</v>
      </c>
      <c r="O268">
        <v>5001</v>
      </c>
      <c r="P268">
        <v>0</v>
      </c>
      <c r="Q268" s="23">
        <f>LOG10(Table1489105[[#This Row],[IFNa2]])</f>
        <v>1.0762762554042176</v>
      </c>
      <c r="R268">
        <v>0</v>
      </c>
      <c r="S268" s="23">
        <f>LOG10(Table1489105[[#This Row],[Viral Copy '#]])</f>
        <v>3.1715530242501555</v>
      </c>
    </row>
    <row r="269" spans="1:19" s="5" customFormat="1" ht="15" customHeight="1" x14ac:dyDescent="0.25">
      <c r="A269">
        <v>5001</v>
      </c>
      <c r="B269" t="s">
        <v>405</v>
      </c>
      <c r="C269">
        <v>3</v>
      </c>
      <c r="D269" t="s">
        <v>472</v>
      </c>
      <c r="E269" t="s">
        <v>74</v>
      </c>
      <c r="F269">
        <v>5001</v>
      </c>
      <c r="G269"/>
      <c r="H269">
        <v>3</v>
      </c>
      <c r="I269">
        <v>3</v>
      </c>
      <c r="J269">
        <v>96.893753051757813</v>
      </c>
      <c r="K269">
        <v>8</v>
      </c>
      <c r="L269" t="s">
        <v>481</v>
      </c>
      <c r="M269" t="s">
        <v>482</v>
      </c>
      <c r="N269">
        <v>3.86</v>
      </c>
      <c r="O269">
        <v>5001</v>
      </c>
      <c r="P269">
        <v>3</v>
      </c>
      <c r="Q269" s="23">
        <f>LOG10(Table1489105[[#This Row],[IFNa2]])</f>
        <v>0.58658730467175491</v>
      </c>
      <c r="R269">
        <v>3</v>
      </c>
      <c r="S269" s="23">
        <f>LOG10(Table1489105[[#This Row],[Viral Copy '#]])</f>
        <v>1.9862957780558697</v>
      </c>
    </row>
    <row r="270" spans="1:19" s="5" customFormat="1" ht="13.5" customHeight="1" x14ac:dyDescent="0.25">
      <c r="A270">
        <v>5001</v>
      </c>
      <c r="B270" t="s">
        <v>405</v>
      </c>
      <c r="C270">
        <v>7</v>
      </c>
      <c r="D270" t="s">
        <v>472</v>
      </c>
      <c r="E270" t="s">
        <v>74</v>
      </c>
      <c r="F270">
        <v>5001</v>
      </c>
      <c r="G270"/>
      <c r="H270">
        <v>7</v>
      </c>
      <c r="I270">
        <v>7</v>
      </c>
      <c r="J270" t="s">
        <v>495</v>
      </c>
      <c r="K270">
        <v>8</v>
      </c>
      <c r="L270" t="s">
        <v>481</v>
      </c>
      <c r="M270" t="s">
        <v>482</v>
      </c>
      <c r="N270">
        <v>4.5599999999999996</v>
      </c>
      <c r="O270">
        <v>5001</v>
      </c>
      <c r="P270">
        <v>7</v>
      </c>
      <c r="Q270" s="23">
        <f>LOG10(Table1489105[[#This Row],[IFNa2]])</f>
        <v>0.658964842664435</v>
      </c>
      <c r="R270">
        <v>7</v>
      </c>
      <c r="S270" s="23">
        <v>0</v>
      </c>
    </row>
    <row r="271" spans="1:19" s="5" customFormat="1" ht="13.5" customHeight="1" x14ac:dyDescent="0.25">
      <c r="A271">
        <v>5001</v>
      </c>
      <c r="B271" t="s">
        <v>405</v>
      </c>
      <c r="C271">
        <v>10</v>
      </c>
      <c r="D271" t="s">
        <v>472</v>
      </c>
      <c r="E271" t="s">
        <v>74</v>
      </c>
      <c r="F271"/>
      <c r="G271"/>
      <c r="H271"/>
      <c r="I271"/>
      <c r="J271"/>
      <c r="K271"/>
      <c r="L271"/>
      <c r="M271" t="s">
        <v>482</v>
      </c>
      <c r="N271">
        <v>2.97</v>
      </c>
      <c r="O271">
        <v>5001</v>
      </c>
      <c r="P271">
        <v>10</v>
      </c>
      <c r="Q271" s="23">
        <f>LOG10(Table1489105[[#This Row],[IFNa2]])</f>
        <v>0.47275644931721239</v>
      </c>
      <c r="R271">
        <v>10</v>
      </c>
      <c r="S271" s="23">
        <v>0</v>
      </c>
    </row>
    <row r="272" spans="1:19" s="5" customFormat="1" ht="13.5" customHeight="1" x14ac:dyDescent="0.25">
      <c r="A272">
        <v>5001</v>
      </c>
      <c r="B272" t="s">
        <v>405</v>
      </c>
      <c r="C272">
        <v>25</v>
      </c>
      <c r="D272" t="s">
        <v>472</v>
      </c>
      <c r="E272" t="s">
        <v>74</v>
      </c>
      <c r="F272"/>
      <c r="G272"/>
      <c r="H272"/>
      <c r="I272"/>
      <c r="J272"/>
      <c r="K272"/>
      <c r="L272"/>
      <c r="M272" t="s">
        <v>482</v>
      </c>
      <c r="N272">
        <v>4.68</v>
      </c>
      <c r="O272">
        <v>5001</v>
      </c>
      <c r="P272">
        <v>25</v>
      </c>
      <c r="Q272" s="23">
        <f>LOG10(Table1489105[[#This Row],[IFNa2]])</f>
        <v>0.67024585307412399</v>
      </c>
      <c r="R272">
        <v>25</v>
      </c>
      <c r="S272" s="23">
        <v>0</v>
      </c>
    </row>
    <row r="273" spans="1:19" s="5" customFormat="1" x14ac:dyDescent="0.25">
      <c r="A273">
        <v>5005</v>
      </c>
      <c r="B273" t="s">
        <v>445</v>
      </c>
      <c r="C273">
        <v>0</v>
      </c>
      <c r="D273" t="s">
        <v>472</v>
      </c>
      <c r="E273" t="s">
        <v>74</v>
      </c>
      <c r="F273">
        <v>5005</v>
      </c>
      <c r="G273"/>
      <c r="H273">
        <v>0</v>
      </c>
      <c r="I273">
        <v>0</v>
      </c>
      <c r="J273">
        <v>1668.77783203125</v>
      </c>
      <c r="K273">
        <v>1</v>
      </c>
      <c r="L273" t="s">
        <v>481</v>
      </c>
      <c r="M273" t="s">
        <v>482</v>
      </c>
      <c r="N273">
        <v>457.12</v>
      </c>
      <c r="O273">
        <v>5005</v>
      </c>
      <c r="P273">
        <v>0</v>
      </c>
      <c r="Q273" s="23">
        <f>LOG10(Table1489105[[#This Row],[IFNa2]])</f>
        <v>2.6600302230386679</v>
      </c>
      <c r="R273">
        <v>0</v>
      </c>
      <c r="S273" s="23">
        <f>LOG10(Table1489105[[#This Row],[Viral Copy '#]])</f>
        <v>3.2223985219726474</v>
      </c>
    </row>
    <row r="274" spans="1:19" s="5" customFormat="1" x14ac:dyDescent="0.25">
      <c r="A274">
        <v>5005</v>
      </c>
      <c r="B274" t="s">
        <v>445</v>
      </c>
      <c r="C274">
        <v>7</v>
      </c>
      <c r="D274" t="s">
        <v>472</v>
      </c>
      <c r="E274" t="s">
        <v>74</v>
      </c>
      <c r="F274"/>
      <c r="G274"/>
      <c r="H274"/>
      <c r="I274"/>
      <c r="J274"/>
      <c r="K274"/>
      <c r="L274"/>
      <c r="M274" t="s">
        <v>482</v>
      </c>
      <c r="N274">
        <v>13.67</v>
      </c>
      <c r="O274">
        <v>5005</v>
      </c>
      <c r="P274">
        <v>7</v>
      </c>
      <c r="Q274" s="23">
        <f>LOG10(Table1489105[[#This Row],[IFNa2]])</f>
        <v>1.1357685145678222</v>
      </c>
      <c r="R274">
        <v>7</v>
      </c>
      <c r="S274" s="23">
        <v>0</v>
      </c>
    </row>
    <row r="275" spans="1:19" s="5" customFormat="1" x14ac:dyDescent="0.25">
      <c r="A275">
        <v>5005</v>
      </c>
      <c r="B275" t="s">
        <v>445</v>
      </c>
      <c r="C275">
        <v>11</v>
      </c>
      <c r="D275" t="s">
        <v>472</v>
      </c>
      <c r="E275" t="s">
        <v>74</v>
      </c>
      <c r="F275"/>
      <c r="G275"/>
      <c r="H275"/>
      <c r="I275"/>
      <c r="J275"/>
      <c r="K275"/>
      <c r="L275"/>
      <c r="M275" t="s">
        <v>482</v>
      </c>
      <c r="N275">
        <v>10.84</v>
      </c>
      <c r="O275">
        <v>5005</v>
      </c>
      <c r="P275">
        <v>11</v>
      </c>
      <c r="Q275" s="23">
        <f>LOG10(Table1489105[[#This Row],[IFNa2]])</f>
        <v>1.0350292822023681</v>
      </c>
      <c r="R275">
        <v>11</v>
      </c>
      <c r="S275" s="23">
        <v>0</v>
      </c>
    </row>
    <row r="276" spans="1:19" s="5" customFormat="1" x14ac:dyDescent="0.25">
      <c r="A276">
        <v>5008</v>
      </c>
      <c r="B276" t="s">
        <v>447</v>
      </c>
      <c r="C276">
        <v>0</v>
      </c>
      <c r="D276" t="s">
        <v>472</v>
      </c>
      <c r="E276" t="s">
        <v>74</v>
      </c>
      <c r="F276">
        <v>5008</v>
      </c>
      <c r="G276"/>
      <c r="H276">
        <v>0</v>
      </c>
      <c r="I276">
        <v>0</v>
      </c>
      <c r="J276">
        <v>2765.91845703125</v>
      </c>
      <c r="K276">
        <v>8</v>
      </c>
      <c r="L276" t="s">
        <v>481</v>
      </c>
      <c r="M276" t="s">
        <v>482</v>
      </c>
      <c r="N276">
        <v>28.93</v>
      </c>
      <c r="O276">
        <v>5008</v>
      </c>
      <c r="P276">
        <v>0</v>
      </c>
      <c r="Q276" s="23">
        <f>LOG10(Table1489105[[#This Row],[IFNa2]])</f>
        <v>1.4613484336479829</v>
      </c>
      <c r="R276">
        <v>0</v>
      </c>
      <c r="S276" s="23">
        <f>LOG10(Table1489105[[#This Row],[Viral Copy '#]])</f>
        <v>3.4418393723808904</v>
      </c>
    </row>
    <row r="277" spans="1:19" s="5" customFormat="1" x14ac:dyDescent="0.25">
      <c r="A277">
        <v>5008</v>
      </c>
      <c r="B277" t="s">
        <v>447</v>
      </c>
      <c r="C277">
        <v>3</v>
      </c>
      <c r="D277" t="s">
        <v>472</v>
      </c>
      <c r="E277" t="s">
        <v>74</v>
      </c>
      <c r="F277">
        <v>5008</v>
      </c>
      <c r="G277"/>
      <c r="H277">
        <v>3</v>
      </c>
      <c r="I277">
        <v>3</v>
      </c>
      <c r="J277">
        <v>1304.0306396484375</v>
      </c>
      <c r="K277">
        <v>8</v>
      </c>
      <c r="L277" t="s">
        <v>481</v>
      </c>
      <c r="M277" t="s">
        <v>482</v>
      </c>
      <c r="N277">
        <v>75.34</v>
      </c>
      <c r="O277">
        <v>5008</v>
      </c>
      <c r="P277">
        <v>3</v>
      </c>
      <c r="Q277" s="23">
        <f>LOG10(Table1489105[[#This Row],[IFNa2]])</f>
        <v>1.8770256158672489</v>
      </c>
      <c r="R277">
        <v>3</v>
      </c>
      <c r="S277" s="23">
        <f>LOG10(Table1489105[[#This Row],[Viral Copy '#]])</f>
        <v>3.1152877957470637</v>
      </c>
    </row>
    <row r="278" spans="1:19" s="5" customFormat="1" x14ac:dyDescent="0.25">
      <c r="A278">
        <v>5008</v>
      </c>
      <c r="B278" t="s">
        <v>447</v>
      </c>
      <c r="C278">
        <v>7</v>
      </c>
      <c r="D278" t="s">
        <v>472</v>
      </c>
      <c r="E278" t="s">
        <v>74</v>
      </c>
      <c r="F278">
        <v>5008</v>
      </c>
      <c r="G278"/>
      <c r="H278">
        <v>7</v>
      </c>
      <c r="I278">
        <v>7</v>
      </c>
      <c r="J278">
        <v>94.384963989257813</v>
      </c>
      <c r="K278">
        <v>8</v>
      </c>
      <c r="L278" t="s">
        <v>481</v>
      </c>
      <c r="M278" t="s">
        <v>482</v>
      </c>
      <c r="N278">
        <v>15.44</v>
      </c>
      <c r="O278">
        <v>5008</v>
      </c>
      <c r="P278">
        <v>7</v>
      </c>
      <c r="Q278" s="23">
        <f>LOG10(Table1489105[[#This Row],[IFNa2]])</f>
        <v>1.1886472959997174</v>
      </c>
      <c r="R278">
        <v>7</v>
      </c>
      <c r="S278" s="23">
        <f>LOG10(Table1489105[[#This Row],[Viral Copy '#]])</f>
        <v>1.9749028144611689</v>
      </c>
    </row>
    <row r="279" spans="1:19" s="5" customFormat="1" x14ac:dyDescent="0.25">
      <c r="A279">
        <v>5008</v>
      </c>
      <c r="B279" t="s">
        <v>447</v>
      </c>
      <c r="C279">
        <v>10</v>
      </c>
      <c r="D279" t="s">
        <v>472</v>
      </c>
      <c r="E279" t="s">
        <v>74</v>
      </c>
      <c r="F279"/>
      <c r="G279"/>
      <c r="H279"/>
      <c r="I279"/>
      <c r="J279">
        <v>0</v>
      </c>
      <c r="K279"/>
      <c r="L279"/>
      <c r="M279" t="s">
        <v>482</v>
      </c>
      <c r="N279">
        <v>13</v>
      </c>
      <c r="O279">
        <v>5008</v>
      </c>
      <c r="P279">
        <v>10</v>
      </c>
      <c r="Q279" s="23">
        <f>LOG10(Table1489105[[#This Row],[IFNa2]])</f>
        <v>1.1139433523068367</v>
      </c>
      <c r="R279">
        <v>10</v>
      </c>
      <c r="S279" s="23">
        <v>0</v>
      </c>
    </row>
    <row r="280" spans="1:19" s="5" customFormat="1" x14ac:dyDescent="0.25">
      <c r="A280">
        <v>5008</v>
      </c>
      <c r="B280" t="s">
        <v>447</v>
      </c>
      <c r="C280">
        <v>25</v>
      </c>
      <c r="D280" t="s">
        <v>472</v>
      </c>
      <c r="E280" t="s">
        <v>74</v>
      </c>
      <c r="F280"/>
      <c r="G280"/>
      <c r="H280"/>
      <c r="I280"/>
      <c r="J280">
        <v>0</v>
      </c>
      <c r="K280"/>
      <c r="L280"/>
      <c r="M280" t="s">
        <v>482</v>
      </c>
      <c r="N280">
        <v>1.22</v>
      </c>
      <c r="O280">
        <v>5008</v>
      </c>
      <c r="P280">
        <v>25</v>
      </c>
      <c r="Q280" s="23">
        <f>LOG10(Table1489105[[#This Row],[IFNa2]])</f>
        <v>8.6359830674748214E-2</v>
      </c>
      <c r="R280">
        <v>25</v>
      </c>
      <c r="S280" s="23">
        <v>0</v>
      </c>
    </row>
    <row r="281" spans="1:19" s="5" customFormat="1" x14ac:dyDescent="0.25">
      <c r="A281">
        <v>5010</v>
      </c>
      <c r="B281" t="s">
        <v>448</v>
      </c>
      <c r="C281">
        <v>0</v>
      </c>
      <c r="D281" t="s">
        <v>472</v>
      </c>
      <c r="E281" t="s">
        <v>74</v>
      </c>
      <c r="F281">
        <v>5010</v>
      </c>
      <c r="G281"/>
      <c r="H281">
        <v>0</v>
      </c>
      <c r="I281">
        <v>0</v>
      </c>
      <c r="J281">
        <v>8056.9287109375</v>
      </c>
      <c r="K281">
        <v>8</v>
      </c>
      <c r="L281" t="s">
        <v>481</v>
      </c>
      <c r="M281" t="s">
        <v>482</v>
      </c>
      <c r="N281">
        <v>31.22</v>
      </c>
      <c r="O281">
        <v>5010</v>
      </c>
      <c r="P281">
        <v>0</v>
      </c>
      <c r="Q281" s="23">
        <f>LOG10(Table1489105[[#This Row],[IFNa2]])</f>
        <v>1.4944328987263986</v>
      </c>
      <c r="R281">
        <v>0</v>
      </c>
      <c r="S281" s="23">
        <f>LOG10(Table1489105[[#This Row],[Viral Copy '#]])</f>
        <v>3.906169520950312</v>
      </c>
    </row>
    <row r="282" spans="1:19" s="5" customFormat="1" x14ac:dyDescent="0.25">
      <c r="A282">
        <v>5010</v>
      </c>
      <c r="B282" t="s">
        <v>448</v>
      </c>
      <c r="C282">
        <v>3</v>
      </c>
      <c r="D282" t="s">
        <v>472</v>
      </c>
      <c r="E282" t="s">
        <v>74</v>
      </c>
      <c r="F282">
        <v>5010</v>
      </c>
      <c r="G282"/>
      <c r="H282">
        <v>3</v>
      </c>
      <c r="I282">
        <v>3</v>
      </c>
      <c r="J282">
        <v>66.218803405761719</v>
      </c>
      <c r="K282">
        <v>8</v>
      </c>
      <c r="L282" t="s">
        <v>481</v>
      </c>
      <c r="M282" t="s">
        <v>482</v>
      </c>
      <c r="N282">
        <v>33.770000000000003</v>
      </c>
      <c r="O282">
        <v>5010</v>
      </c>
      <c r="P282">
        <v>3</v>
      </c>
      <c r="Q282" s="23">
        <f>LOG10(Table1489105[[#This Row],[IFNa2]])</f>
        <v>1.5285310606354117</v>
      </c>
      <c r="R282">
        <v>3</v>
      </c>
      <c r="S282" s="23">
        <f>LOG10(Table1489105[[#This Row],[Viral Copy '#]])</f>
        <v>1.8209813286514758</v>
      </c>
    </row>
    <row r="283" spans="1:19" s="5" customFormat="1" x14ac:dyDescent="0.25">
      <c r="A283">
        <v>5010</v>
      </c>
      <c r="B283" t="s">
        <v>448</v>
      </c>
      <c r="C283">
        <v>7</v>
      </c>
      <c r="D283" t="s">
        <v>472</v>
      </c>
      <c r="E283" t="s">
        <v>74</v>
      </c>
      <c r="F283">
        <v>5010</v>
      </c>
      <c r="G283"/>
      <c r="H283">
        <v>7</v>
      </c>
      <c r="I283">
        <v>7</v>
      </c>
      <c r="J283">
        <v>1.9059910774230957</v>
      </c>
      <c r="K283">
        <v>8</v>
      </c>
      <c r="L283" t="s">
        <v>481</v>
      </c>
      <c r="M283" t="s">
        <v>482</v>
      </c>
      <c r="N283">
        <v>5.53</v>
      </c>
      <c r="O283">
        <v>5010</v>
      </c>
      <c r="P283">
        <v>7</v>
      </c>
      <c r="Q283" s="23">
        <f>LOG10(Table1489105[[#This Row],[IFNa2]])</f>
        <v>0.74272513130469831</v>
      </c>
      <c r="R283">
        <v>7</v>
      </c>
      <c r="S283" s="23">
        <f>LOG10(Table1489105[[#This Row],[Viral Copy '#]])</f>
        <v>0.28012086323043772</v>
      </c>
    </row>
    <row r="284" spans="1:19" s="5" customFormat="1" x14ac:dyDescent="0.25">
      <c r="A284">
        <v>5010</v>
      </c>
      <c r="B284" t="s">
        <v>448</v>
      </c>
      <c r="C284">
        <v>10</v>
      </c>
      <c r="D284" t="s">
        <v>472</v>
      </c>
      <c r="E284" t="s">
        <v>74</v>
      </c>
      <c r="F284"/>
      <c r="G284"/>
      <c r="H284"/>
      <c r="I284"/>
      <c r="J284">
        <v>0</v>
      </c>
      <c r="K284"/>
      <c r="L284"/>
      <c r="M284" t="s">
        <v>482</v>
      </c>
      <c r="N284">
        <v>9.64</v>
      </c>
      <c r="O284">
        <v>5010</v>
      </c>
      <c r="P284">
        <v>10</v>
      </c>
      <c r="Q284" s="23">
        <f>LOG10(Table1489105[[#This Row],[IFNa2]])</f>
        <v>0.98407703390283086</v>
      </c>
      <c r="R284">
        <v>10</v>
      </c>
      <c r="S284" s="23">
        <v>0</v>
      </c>
    </row>
    <row r="285" spans="1:19" s="5" customFormat="1" x14ac:dyDescent="0.25">
      <c r="A285">
        <v>5010</v>
      </c>
      <c r="B285" t="s">
        <v>448</v>
      </c>
      <c r="C285">
        <v>25</v>
      </c>
      <c r="D285" t="s">
        <v>472</v>
      </c>
      <c r="E285" t="s">
        <v>74</v>
      </c>
      <c r="F285"/>
      <c r="G285"/>
      <c r="H285"/>
      <c r="I285"/>
      <c r="J285">
        <v>0</v>
      </c>
      <c r="K285"/>
      <c r="L285"/>
      <c r="M285" t="s">
        <v>482</v>
      </c>
      <c r="N285">
        <v>2.34</v>
      </c>
      <c r="O285">
        <v>5010</v>
      </c>
      <c r="P285">
        <v>25</v>
      </c>
      <c r="Q285" s="23">
        <f>LOG10(Table1489105[[#This Row],[IFNa2]])</f>
        <v>0.36921585741014279</v>
      </c>
      <c r="R285">
        <v>25</v>
      </c>
      <c r="S285" s="23">
        <v>0</v>
      </c>
    </row>
    <row r="286" spans="1:19" s="5" customFormat="1" x14ac:dyDescent="0.25">
      <c r="A286">
        <v>5011</v>
      </c>
      <c r="B286" t="s">
        <v>410</v>
      </c>
      <c r="C286">
        <v>0</v>
      </c>
      <c r="D286" t="s">
        <v>472</v>
      </c>
      <c r="E286" t="s">
        <v>74</v>
      </c>
      <c r="F286">
        <v>5011</v>
      </c>
      <c r="G286"/>
      <c r="H286">
        <v>0</v>
      </c>
      <c r="I286">
        <v>0</v>
      </c>
      <c r="J286">
        <v>11.847098350524902</v>
      </c>
      <c r="K286">
        <v>8</v>
      </c>
      <c r="L286" t="s">
        <v>481</v>
      </c>
      <c r="M286" t="s">
        <v>482</v>
      </c>
      <c r="N286">
        <v>1.39</v>
      </c>
      <c r="O286">
        <v>5011</v>
      </c>
      <c r="P286">
        <v>0</v>
      </c>
      <c r="Q286" s="23">
        <f>LOG10(Table1489105[[#This Row],[IFNa2]])</f>
        <v>0.14301480025409505</v>
      </c>
      <c r="R286">
        <v>0</v>
      </c>
      <c r="S286" s="23">
        <f>LOG10(Table1489105[[#This Row],[Viral Copy '#]])</f>
        <v>1.0736119938341895</v>
      </c>
    </row>
    <row r="287" spans="1:19" s="5" customFormat="1" x14ac:dyDescent="0.25">
      <c r="A287">
        <v>5011</v>
      </c>
      <c r="B287" t="s">
        <v>410</v>
      </c>
      <c r="C287">
        <v>3</v>
      </c>
      <c r="D287" t="s">
        <v>472</v>
      </c>
      <c r="E287" t="s">
        <v>74</v>
      </c>
      <c r="F287"/>
      <c r="G287"/>
      <c r="H287"/>
      <c r="I287"/>
      <c r="J287"/>
      <c r="K287"/>
      <c r="L287"/>
      <c r="M287" t="s">
        <v>482</v>
      </c>
      <c r="N287">
        <v>1.39</v>
      </c>
      <c r="O287">
        <v>5011</v>
      </c>
      <c r="P287">
        <v>3</v>
      </c>
      <c r="Q287" s="23">
        <f>LOG10(Table1489105[[#This Row],[IFNa2]])</f>
        <v>0.14301480025409505</v>
      </c>
      <c r="R287">
        <v>3</v>
      </c>
      <c r="S287" s="23"/>
    </row>
    <row r="288" spans="1:19" s="5" customFormat="1" x14ac:dyDescent="0.25">
      <c r="A288">
        <v>5011</v>
      </c>
      <c r="B288" t="s">
        <v>410</v>
      </c>
      <c r="C288">
        <v>7</v>
      </c>
      <c r="D288" t="s">
        <v>472</v>
      </c>
      <c r="E288" t="s">
        <v>74</v>
      </c>
      <c r="F288">
        <v>5011</v>
      </c>
      <c r="G288"/>
      <c r="H288">
        <v>7</v>
      </c>
      <c r="I288">
        <v>7</v>
      </c>
      <c r="J288">
        <v>7.283073902130127</v>
      </c>
      <c r="K288">
        <v>8</v>
      </c>
      <c r="L288" t="s">
        <v>481</v>
      </c>
      <c r="M288" t="s">
        <v>482</v>
      </c>
      <c r="N288">
        <v>0.9</v>
      </c>
      <c r="O288">
        <v>5011</v>
      </c>
      <c r="P288">
        <v>7</v>
      </c>
      <c r="Q288" s="23">
        <f>LOG10(Table1489105[[#This Row],[IFNa2]])</f>
        <v>-4.5757490560675115E-2</v>
      </c>
      <c r="R288">
        <v>7</v>
      </c>
      <c r="S288" s="23">
        <f>LOG10(Table1489105[[#This Row],[Viral Copy '#]])</f>
        <v>0.86231471680920346</v>
      </c>
    </row>
    <row r="289" spans="1:19" s="5" customFormat="1" x14ac:dyDescent="0.25">
      <c r="A289">
        <v>5011</v>
      </c>
      <c r="B289" t="s">
        <v>410</v>
      </c>
      <c r="C289">
        <v>10</v>
      </c>
      <c r="D289" t="s">
        <v>472</v>
      </c>
      <c r="E289" t="s">
        <v>74</v>
      </c>
      <c r="F289"/>
      <c r="G289"/>
      <c r="H289"/>
      <c r="I289"/>
      <c r="J289">
        <v>0</v>
      </c>
      <c r="K289"/>
      <c r="L289"/>
      <c r="M289" t="s">
        <v>482</v>
      </c>
      <c r="N289">
        <v>3.19</v>
      </c>
      <c r="O289">
        <v>5011</v>
      </c>
      <c r="P289">
        <v>10</v>
      </c>
      <c r="Q289" s="23">
        <f>LOG10(Table1489105[[#This Row],[IFNa2]])</f>
        <v>0.50379068305718111</v>
      </c>
      <c r="R289">
        <v>10</v>
      </c>
      <c r="S289" s="23">
        <v>0</v>
      </c>
    </row>
    <row r="290" spans="1:19" s="5" customFormat="1" x14ac:dyDescent="0.25">
      <c r="A290">
        <v>5011</v>
      </c>
      <c r="B290" t="s">
        <v>410</v>
      </c>
      <c r="C290">
        <v>25</v>
      </c>
      <c r="D290" t="s">
        <v>472</v>
      </c>
      <c r="E290" t="s">
        <v>74</v>
      </c>
      <c r="F290"/>
      <c r="G290"/>
      <c r="H290"/>
      <c r="I290"/>
      <c r="J290">
        <v>0</v>
      </c>
      <c r="K290"/>
      <c r="L290"/>
      <c r="M290" t="s">
        <v>482</v>
      </c>
      <c r="N290">
        <v>0.9</v>
      </c>
      <c r="O290">
        <v>5011</v>
      </c>
      <c r="P290">
        <v>25</v>
      </c>
      <c r="Q290" s="23">
        <f>LOG10(Table1489105[[#This Row],[IFNa2]])</f>
        <v>-4.5757490560675115E-2</v>
      </c>
      <c r="R290">
        <v>25</v>
      </c>
      <c r="S290" s="23">
        <v>0</v>
      </c>
    </row>
    <row r="291" spans="1:19" s="5" customFormat="1" x14ac:dyDescent="0.25">
      <c r="A291">
        <v>5014</v>
      </c>
      <c r="B291" t="s">
        <v>413</v>
      </c>
      <c r="C291">
        <v>0</v>
      </c>
      <c r="D291" t="s">
        <v>472</v>
      </c>
      <c r="E291" t="s">
        <v>74</v>
      </c>
      <c r="F291">
        <v>5014</v>
      </c>
      <c r="G291"/>
      <c r="H291">
        <v>0</v>
      </c>
      <c r="I291">
        <v>0</v>
      </c>
      <c r="J291">
        <v>2950.768798828125</v>
      </c>
      <c r="K291">
        <v>4</v>
      </c>
      <c r="L291" t="s">
        <v>481</v>
      </c>
      <c r="M291" t="s">
        <v>482</v>
      </c>
      <c r="N291">
        <v>0.89</v>
      </c>
      <c r="O291">
        <v>5014</v>
      </c>
      <c r="P291">
        <v>0</v>
      </c>
      <c r="Q291" s="23">
        <f>LOG10(Table1489105[[#This Row],[IFNa2]])</f>
        <v>-5.0609993355087209E-2</v>
      </c>
      <c r="R291">
        <v>0</v>
      </c>
      <c r="S291" s="23">
        <f>LOG10(Table1489105[[#This Row],[Viral Copy '#]])</f>
        <v>3.4699351826186535</v>
      </c>
    </row>
    <row r="292" spans="1:19" s="5" customFormat="1" x14ac:dyDescent="0.25">
      <c r="A292">
        <v>5014</v>
      </c>
      <c r="B292" t="s">
        <v>413</v>
      </c>
      <c r="C292">
        <v>3</v>
      </c>
      <c r="D292" t="s">
        <v>472</v>
      </c>
      <c r="E292" t="s">
        <v>74</v>
      </c>
      <c r="F292">
        <v>5014</v>
      </c>
      <c r="G292"/>
      <c r="H292">
        <v>3</v>
      </c>
      <c r="I292">
        <v>3</v>
      </c>
      <c r="J292">
        <v>15.112955093383789</v>
      </c>
      <c r="K292">
        <v>4</v>
      </c>
      <c r="L292" t="s">
        <v>481</v>
      </c>
      <c r="M292" t="s">
        <v>482</v>
      </c>
      <c r="N292">
        <v>3.86</v>
      </c>
      <c r="O292">
        <v>5014</v>
      </c>
      <c r="P292">
        <v>3</v>
      </c>
      <c r="Q292" s="23">
        <f>LOG10(Table1489105[[#This Row],[IFNa2]])</f>
        <v>0.58658730467175491</v>
      </c>
      <c r="R292">
        <v>3</v>
      </c>
      <c r="S292" s="23">
        <f>LOG10(Table1489105[[#This Row],[Viral Copy '#]])</f>
        <v>1.1793493918883144</v>
      </c>
    </row>
    <row r="293" spans="1:19" s="5" customFormat="1" x14ac:dyDescent="0.25">
      <c r="A293">
        <v>5014</v>
      </c>
      <c r="B293" t="s">
        <v>413</v>
      </c>
      <c r="C293">
        <v>7</v>
      </c>
      <c r="D293" t="s">
        <v>472</v>
      </c>
      <c r="E293" t="s">
        <v>74</v>
      </c>
      <c r="F293"/>
      <c r="G293"/>
      <c r="H293"/>
      <c r="I293"/>
      <c r="J293">
        <v>0</v>
      </c>
      <c r="K293"/>
      <c r="L293"/>
      <c r="M293" t="s">
        <v>482</v>
      </c>
      <c r="N293">
        <v>8.59</v>
      </c>
      <c r="O293">
        <v>5014</v>
      </c>
      <c r="P293">
        <v>7</v>
      </c>
      <c r="Q293" s="23">
        <f>LOG10(Table1489105[[#This Row],[IFNa2]])</f>
        <v>0.93399316383124231</v>
      </c>
      <c r="R293">
        <v>7</v>
      </c>
      <c r="S293" s="23">
        <v>0</v>
      </c>
    </row>
    <row r="294" spans="1:19" s="5" customFormat="1" x14ac:dyDescent="0.25">
      <c r="A294">
        <v>5014</v>
      </c>
      <c r="B294" t="s">
        <v>413</v>
      </c>
      <c r="C294">
        <v>10</v>
      </c>
      <c r="D294" t="s">
        <v>472</v>
      </c>
      <c r="E294" t="s">
        <v>74</v>
      </c>
      <c r="F294"/>
      <c r="G294"/>
      <c r="H294"/>
      <c r="I294"/>
      <c r="J294">
        <v>0</v>
      </c>
      <c r="K294"/>
      <c r="L294"/>
      <c r="M294" t="s">
        <v>482</v>
      </c>
      <c r="N294">
        <v>8.07</v>
      </c>
      <c r="O294">
        <v>5014</v>
      </c>
      <c r="P294">
        <v>10</v>
      </c>
      <c r="Q294" s="23">
        <f>LOG10(Table1489105[[#This Row],[IFNa2]])</f>
        <v>0.90687353472207044</v>
      </c>
      <c r="R294">
        <v>10</v>
      </c>
      <c r="S294" s="23">
        <v>0</v>
      </c>
    </row>
    <row r="295" spans="1:19" s="5" customFormat="1" x14ac:dyDescent="0.25">
      <c r="A295">
        <v>5014</v>
      </c>
      <c r="B295" t="s">
        <v>413</v>
      </c>
      <c r="C295">
        <v>35</v>
      </c>
      <c r="D295" t="s">
        <v>472</v>
      </c>
      <c r="E295" t="s">
        <v>74</v>
      </c>
      <c r="F295"/>
      <c r="G295"/>
      <c r="H295"/>
      <c r="I295"/>
      <c r="J295">
        <v>0</v>
      </c>
      <c r="K295"/>
      <c r="L295"/>
      <c r="M295" t="s">
        <v>482</v>
      </c>
      <c r="N295">
        <v>0.89</v>
      </c>
      <c r="O295">
        <v>5014</v>
      </c>
      <c r="P295">
        <v>35</v>
      </c>
      <c r="Q295" s="23">
        <f>LOG10(Table1489105[[#This Row],[IFNa2]])</f>
        <v>-5.0609993355087209E-2</v>
      </c>
      <c r="R295">
        <v>35</v>
      </c>
      <c r="S295" s="23">
        <v>0</v>
      </c>
    </row>
    <row r="296" spans="1:19" s="5" customFormat="1" x14ac:dyDescent="0.25">
      <c r="A296">
        <v>5017</v>
      </c>
      <c r="B296" t="s">
        <v>449</v>
      </c>
      <c r="C296">
        <v>0</v>
      </c>
      <c r="D296" t="s">
        <v>472</v>
      </c>
      <c r="E296" t="s">
        <v>74</v>
      </c>
      <c r="F296">
        <v>5017</v>
      </c>
      <c r="G296"/>
      <c r="H296">
        <v>0</v>
      </c>
      <c r="I296">
        <v>0</v>
      </c>
      <c r="J296">
        <v>73.536880493164063</v>
      </c>
      <c r="K296">
        <v>4</v>
      </c>
      <c r="L296" t="s">
        <v>481</v>
      </c>
      <c r="M296" t="s">
        <v>482</v>
      </c>
      <c r="N296">
        <v>16.260000000000002</v>
      </c>
      <c r="O296">
        <v>5017</v>
      </c>
      <c r="P296">
        <v>0</v>
      </c>
      <c r="Q296" s="23">
        <f>LOG10(Table1489105[[#This Row],[IFNa2]])</f>
        <v>1.2111205412580495</v>
      </c>
      <c r="R296">
        <v>0</v>
      </c>
      <c r="S296" s="23">
        <f>LOG10(Table1489105[[#This Row],[Viral Copy '#]])</f>
        <v>1.8665052027242992</v>
      </c>
    </row>
    <row r="297" spans="1:19" s="5" customFormat="1" x14ac:dyDescent="0.25">
      <c r="A297">
        <v>5017</v>
      </c>
      <c r="B297" t="s">
        <v>449</v>
      </c>
      <c r="C297">
        <v>3</v>
      </c>
      <c r="D297" t="s">
        <v>472</v>
      </c>
      <c r="E297" t="s">
        <v>74</v>
      </c>
      <c r="F297">
        <v>5017</v>
      </c>
      <c r="G297"/>
      <c r="H297">
        <v>3</v>
      </c>
      <c r="I297">
        <v>3</v>
      </c>
      <c r="J297">
        <v>6.2521591186523438</v>
      </c>
      <c r="K297">
        <v>4</v>
      </c>
      <c r="L297" t="s">
        <v>481</v>
      </c>
      <c r="M297" t="s">
        <v>482</v>
      </c>
      <c r="N297">
        <v>3.08</v>
      </c>
      <c r="O297">
        <v>5017</v>
      </c>
      <c r="P297">
        <v>3</v>
      </c>
      <c r="Q297" s="23">
        <f>LOG10(Table1489105[[#This Row],[IFNa2]])</f>
        <v>0.48855071650044429</v>
      </c>
      <c r="R297">
        <v>3</v>
      </c>
      <c r="S297" s="23">
        <f>LOG10(Table1489105[[#This Row],[Viral Copy '#]])</f>
        <v>0.79603002236591347</v>
      </c>
    </row>
    <row r="298" spans="1:19" s="5" customFormat="1" x14ac:dyDescent="0.25">
      <c r="A298">
        <v>5017</v>
      </c>
      <c r="B298" t="s">
        <v>449</v>
      </c>
      <c r="C298">
        <v>7</v>
      </c>
      <c r="D298" t="s">
        <v>472</v>
      </c>
      <c r="E298" t="s">
        <v>74</v>
      </c>
      <c r="F298" s="16"/>
      <c r="G298" s="14"/>
      <c r="H298"/>
      <c r="I298"/>
      <c r="J298">
        <v>0</v>
      </c>
      <c r="K298"/>
      <c r="L298"/>
      <c r="M298" t="s">
        <v>482</v>
      </c>
      <c r="N298">
        <v>16.95</v>
      </c>
      <c r="O298">
        <v>5017</v>
      </c>
      <c r="P298">
        <v>7</v>
      </c>
      <c r="Q298" s="23">
        <f>LOG10(Table1489105[[#This Row],[IFNa2]])</f>
        <v>1.2291697025391009</v>
      </c>
      <c r="R298">
        <v>7</v>
      </c>
      <c r="S298" s="23">
        <v>0</v>
      </c>
    </row>
    <row r="299" spans="1:19" s="5" customFormat="1" x14ac:dyDescent="0.25">
      <c r="A299">
        <v>5017</v>
      </c>
      <c r="B299" t="s">
        <v>449</v>
      </c>
      <c r="C299">
        <v>10</v>
      </c>
      <c r="D299" t="s">
        <v>472</v>
      </c>
      <c r="E299" t="s">
        <v>74</v>
      </c>
      <c r="F299"/>
      <c r="G299"/>
      <c r="H299"/>
      <c r="I299"/>
      <c r="J299">
        <v>0</v>
      </c>
      <c r="K299"/>
      <c r="L299"/>
      <c r="M299" t="s">
        <v>482</v>
      </c>
      <c r="N299">
        <v>8.59</v>
      </c>
      <c r="O299">
        <v>5017</v>
      </c>
      <c r="P299">
        <v>10</v>
      </c>
      <c r="Q299" s="23">
        <f>LOG10(Table1489105[[#This Row],[IFNa2]])</f>
        <v>0.93399316383124231</v>
      </c>
      <c r="R299">
        <v>10</v>
      </c>
      <c r="S299" s="23">
        <v>0</v>
      </c>
    </row>
    <row r="300" spans="1:19" s="5" customFormat="1" x14ac:dyDescent="0.25">
      <c r="A300">
        <v>5017</v>
      </c>
      <c r="B300" t="s">
        <v>449</v>
      </c>
      <c r="C300">
        <v>29</v>
      </c>
      <c r="D300" t="s">
        <v>472</v>
      </c>
      <c r="E300" t="s">
        <v>74</v>
      </c>
      <c r="F300"/>
      <c r="G300"/>
      <c r="H300"/>
      <c r="I300"/>
      <c r="J300">
        <v>0</v>
      </c>
      <c r="K300"/>
      <c r="L300"/>
      <c r="M300" t="s">
        <v>482</v>
      </c>
      <c r="N300">
        <v>0.89</v>
      </c>
      <c r="O300">
        <v>5017</v>
      </c>
      <c r="P300">
        <v>29</v>
      </c>
      <c r="Q300" s="23">
        <f>LOG10(Table1489105[[#This Row],[IFNa2]])</f>
        <v>-5.0609993355087209E-2</v>
      </c>
      <c r="R300">
        <v>29</v>
      </c>
      <c r="S300" s="23">
        <v>0</v>
      </c>
    </row>
    <row r="301" spans="1:19" s="5" customFormat="1" x14ac:dyDescent="0.25">
      <c r="A301">
        <v>5021</v>
      </c>
      <c r="B301" t="s">
        <v>419</v>
      </c>
      <c r="C301">
        <v>0</v>
      </c>
      <c r="D301" t="s">
        <v>472</v>
      </c>
      <c r="E301" t="s">
        <v>74</v>
      </c>
      <c r="F301">
        <v>5021</v>
      </c>
      <c r="G301"/>
      <c r="H301">
        <v>0</v>
      </c>
      <c r="I301">
        <v>0</v>
      </c>
      <c r="J301">
        <v>106119.1015625</v>
      </c>
      <c r="K301">
        <v>4</v>
      </c>
      <c r="L301" t="s">
        <v>481</v>
      </c>
      <c r="M301" t="s">
        <v>482</v>
      </c>
      <c r="N301">
        <v>12.46</v>
      </c>
      <c r="O301">
        <v>5021</v>
      </c>
      <c r="P301">
        <v>0</v>
      </c>
      <c r="Q301" s="23">
        <f>LOG10(Table1489105[[#This Row],[IFNa2]])</f>
        <v>1.0955180423231508</v>
      </c>
      <c r="R301">
        <v>0</v>
      </c>
      <c r="S301" s="23">
        <f>LOG10(Table1489105[[#This Row],[Viral Copy '#]])</f>
        <v>5.0257935644529574</v>
      </c>
    </row>
    <row r="302" spans="1:19" s="5" customFormat="1" x14ac:dyDescent="0.25">
      <c r="A302">
        <v>5021</v>
      </c>
      <c r="B302" t="s">
        <v>419</v>
      </c>
      <c r="C302">
        <v>3</v>
      </c>
      <c r="D302" t="s">
        <v>472</v>
      </c>
      <c r="E302" t="s">
        <v>74</v>
      </c>
      <c r="F302">
        <v>5021</v>
      </c>
      <c r="G302"/>
      <c r="H302">
        <v>3</v>
      </c>
      <c r="I302">
        <v>3</v>
      </c>
      <c r="J302">
        <v>8.0134868621826172</v>
      </c>
      <c r="K302">
        <v>4</v>
      </c>
      <c r="L302" t="s">
        <v>481</v>
      </c>
      <c r="M302" t="s">
        <v>482</v>
      </c>
      <c r="N302">
        <v>4.5599999999999996</v>
      </c>
      <c r="O302">
        <v>5021</v>
      </c>
      <c r="P302">
        <v>3</v>
      </c>
      <c r="Q302" s="23">
        <f>LOG10(Table1489105[[#This Row],[IFNa2]])</f>
        <v>0.658964842664435</v>
      </c>
      <c r="R302">
        <v>3</v>
      </c>
      <c r="S302" s="23">
        <f>LOG10(Table1489105[[#This Row],[Viral Copy '#]])</f>
        <v>0.90382152925496584</v>
      </c>
    </row>
    <row r="303" spans="1:19" s="5" customFormat="1" x14ac:dyDescent="0.25">
      <c r="A303">
        <v>5021</v>
      </c>
      <c r="B303" t="s">
        <v>419</v>
      </c>
      <c r="C303">
        <v>7</v>
      </c>
      <c r="D303" t="s">
        <v>472</v>
      </c>
      <c r="E303" t="s">
        <v>74</v>
      </c>
      <c r="F303"/>
      <c r="G303"/>
      <c r="H303"/>
      <c r="I303"/>
      <c r="J303">
        <v>0</v>
      </c>
      <c r="K303"/>
      <c r="L303"/>
      <c r="M303" t="s">
        <v>482</v>
      </c>
      <c r="N303">
        <v>0.89</v>
      </c>
      <c r="O303">
        <v>5021</v>
      </c>
      <c r="P303">
        <v>7</v>
      </c>
      <c r="Q303" s="23">
        <f>LOG10(Table1489105[[#This Row],[IFNa2]])</f>
        <v>-5.0609993355087209E-2</v>
      </c>
      <c r="R303">
        <v>7</v>
      </c>
      <c r="S303" s="23">
        <v>0</v>
      </c>
    </row>
    <row r="304" spans="1:19" s="5" customFormat="1" x14ac:dyDescent="0.25">
      <c r="A304">
        <v>5021</v>
      </c>
      <c r="B304" t="s">
        <v>419</v>
      </c>
      <c r="C304">
        <v>10</v>
      </c>
      <c r="D304" t="s">
        <v>472</v>
      </c>
      <c r="E304" t="s">
        <v>74</v>
      </c>
      <c r="F304"/>
      <c r="G304"/>
      <c r="H304"/>
      <c r="I304"/>
      <c r="J304">
        <v>0</v>
      </c>
      <c r="K304"/>
      <c r="L304"/>
      <c r="M304" t="s">
        <v>482</v>
      </c>
      <c r="N304">
        <v>0.9</v>
      </c>
      <c r="O304">
        <v>5021</v>
      </c>
      <c r="P304">
        <v>10</v>
      </c>
      <c r="Q304" s="23">
        <f>LOG10(Table1489105[[#This Row],[IFNa2]])</f>
        <v>-4.5757490560675115E-2</v>
      </c>
      <c r="R304">
        <v>10</v>
      </c>
      <c r="S304" s="23">
        <v>0</v>
      </c>
    </row>
    <row r="305" spans="1:19" s="5" customFormat="1" x14ac:dyDescent="0.25">
      <c r="A305">
        <v>5021</v>
      </c>
      <c r="B305" t="s">
        <v>419</v>
      </c>
      <c r="C305">
        <v>32</v>
      </c>
      <c r="D305" t="s">
        <v>472</v>
      </c>
      <c r="E305" t="s">
        <v>74</v>
      </c>
      <c r="F305"/>
      <c r="G305"/>
      <c r="H305"/>
      <c r="I305"/>
      <c r="J305">
        <v>0</v>
      </c>
      <c r="K305"/>
      <c r="L305"/>
      <c r="M305" t="s">
        <v>482</v>
      </c>
      <c r="N305">
        <v>0.9</v>
      </c>
      <c r="O305">
        <v>5021</v>
      </c>
      <c r="P305">
        <v>32</v>
      </c>
      <c r="Q305" s="23">
        <f>LOG10(Table1489105[[#This Row],[IFNa2]])</f>
        <v>-4.5757490560675115E-2</v>
      </c>
      <c r="R305">
        <v>32</v>
      </c>
      <c r="S305" s="23">
        <v>0</v>
      </c>
    </row>
    <row r="306" spans="1:19" s="5" customFormat="1" x14ac:dyDescent="0.25">
      <c r="A306">
        <v>5031</v>
      </c>
      <c r="B306" t="s">
        <v>452</v>
      </c>
      <c r="C306">
        <v>0</v>
      </c>
      <c r="D306" t="s">
        <v>472</v>
      </c>
      <c r="E306" t="s">
        <v>74</v>
      </c>
      <c r="F306">
        <v>5031</v>
      </c>
      <c r="G306"/>
      <c r="H306">
        <v>0</v>
      </c>
      <c r="I306">
        <v>0</v>
      </c>
      <c r="J306">
        <v>41185.78515625</v>
      </c>
      <c r="K306">
        <v>4</v>
      </c>
      <c r="L306" t="s">
        <v>481</v>
      </c>
      <c r="M306" t="s">
        <v>482</v>
      </c>
      <c r="N306">
        <v>29.74</v>
      </c>
      <c r="O306">
        <v>5031</v>
      </c>
      <c r="P306">
        <v>0</v>
      </c>
      <c r="Q306" s="23">
        <f>LOG10(Table1489105[[#This Row],[IFNa2]])</f>
        <v>1.4733409641859354</v>
      </c>
      <c r="R306">
        <v>0</v>
      </c>
      <c r="S306" s="23">
        <f>LOG10(Table1489105[[#This Row],[Viral Copy '#]])</f>
        <v>4.6147473496878346</v>
      </c>
    </row>
    <row r="307" spans="1:19" s="5" customFormat="1" x14ac:dyDescent="0.25">
      <c r="A307">
        <v>5031</v>
      </c>
      <c r="B307" t="s">
        <v>452</v>
      </c>
      <c r="C307">
        <v>4</v>
      </c>
      <c r="D307" t="s">
        <v>472</v>
      </c>
      <c r="E307" t="s">
        <v>74</v>
      </c>
      <c r="F307">
        <v>5031</v>
      </c>
      <c r="G307"/>
      <c r="H307">
        <v>3</v>
      </c>
      <c r="I307">
        <v>3</v>
      </c>
      <c r="J307">
        <v>115.89195251464844</v>
      </c>
      <c r="K307">
        <v>4</v>
      </c>
      <c r="L307" t="s">
        <v>481</v>
      </c>
      <c r="M307" t="s">
        <v>482</v>
      </c>
      <c r="N307">
        <v>42.63</v>
      </c>
      <c r="O307">
        <v>5031</v>
      </c>
      <c r="P307">
        <v>4</v>
      </c>
      <c r="Q307" s="23">
        <f>LOG10(Table1489105[[#This Row],[IFNa2]])</f>
        <v>1.6297153326471323</v>
      </c>
      <c r="R307">
        <v>3</v>
      </c>
      <c r="S307" s="23">
        <f>LOG10(Table1489105[[#This Row],[Viral Copy '#]])</f>
        <v>2.0640532797960081</v>
      </c>
    </row>
    <row r="308" spans="1:19" s="5" customFormat="1" x14ac:dyDescent="0.25">
      <c r="A308">
        <v>5031</v>
      </c>
      <c r="B308" t="s">
        <v>452</v>
      </c>
      <c r="C308">
        <v>8</v>
      </c>
      <c r="D308" t="s">
        <v>472</v>
      </c>
      <c r="E308" t="s">
        <v>74</v>
      </c>
      <c r="F308"/>
      <c r="G308"/>
      <c r="H308"/>
      <c r="I308"/>
      <c r="J308">
        <v>0</v>
      </c>
      <c r="K308"/>
      <c r="L308"/>
      <c r="M308" t="s">
        <v>482</v>
      </c>
      <c r="N308">
        <v>0.89</v>
      </c>
      <c r="O308">
        <v>5031</v>
      </c>
      <c r="P308">
        <v>8</v>
      </c>
      <c r="Q308" s="23">
        <f>LOG10(Table1489105[[#This Row],[IFNa2]])</f>
        <v>-5.0609993355087209E-2</v>
      </c>
      <c r="R308">
        <v>8</v>
      </c>
      <c r="S308" s="23">
        <v>0</v>
      </c>
    </row>
    <row r="309" spans="1:19" s="5" customFormat="1" x14ac:dyDescent="0.25">
      <c r="A309">
        <v>5031</v>
      </c>
      <c r="B309" t="s">
        <v>452</v>
      </c>
      <c r="C309">
        <v>11</v>
      </c>
      <c r="D309" t="s">
        <v>472</v>
      </c>
      <c r="E309" t="s">
        <v>74</v>
      </c>
      <c r="F309"/>
      <c r="G309"/>
      <c r="H309"/>
      <c r="I309"/>
      <c r="J309">
        <v>0</v>
      </c>
      <c r="K309"/>
      <c r="L309"/>
      <c r="M309" t="s">
        <v>482</v>
      </c>
      <c r="N309">
        <v>0.89</v>
      </c>
      <c r="O309">
        <v>5031</v>
      </c>
      <c r="P309">
        <v>11</v>
      </c>
      <c r="Q309" s="23">
        <f>LOG10(Table1489105[[#This Row],[IFNa2]])</f>
        <v>-5.0609993355087209E-2</v>
      </c>
      <c r="R309">
        <v>11</v>
      </c>
      <c r="S309" s="23">
        <v>0</v>
      </c>
    </row>
    <row r="310" spans="1:19" s="5" customFormat="1" x14ac:dyDescent="0.25">
      <c r="A310">
        <v>5031</v>
      </c>
      <c r="B310" t="s">
        <v>452</v>
      </c>
      <c r="C310">
        <v>22</v>
      </c>
      <c r="D310" t="s">
        <v>472</v>
      </c>
      <c r="E310" t="s">
        <v>74</v>
      </c>
      <c r="F310"/>
      <c r="G310"/>
      <c r="H310"/>
      <c r="I310"/>
      <c r="J310">
        <v>0</v>
      </c>
      <c r="K310"/>
      <c r="L310"/>
      <c r="M310" t="s">
        <v>482</v>
      </c>
      <c r="N310">
        <v>0.89</v>
      </c>
      <c r="O310">
        <v>5031</v>
      </c>
      <c r="P310">
        <v>22</v>
      </c>
      <c r="Q310" s="23">
        <f>LOG10(Table1489105[[#This Row],[IFNa2]])</f>
        <v>-5.0609993355087209E-2</v>
      </c>
      <c r="R310">
        <v>22</v>
      </c>
      <c r="S310" s="23">
        <v>0</v>
      </c>
    </row>
    <row r="311" spans="1:19" s="5" customFormat="1" x14ac:dyDescent="0.25">
      <c r="A311">
        <v>5034</v>
      </c>
      <c r="B311" t="s">
        <v>453</v>
      </c>
      <c r="C311">
        <v>0</v>
      </c>
      <c r="D311" t="s">
        <v>472</v>
      </c>
      <c r="E311" t="s">
        <v>74</v>
      </c>
      <c r="F311">
        <v>5034</v>
      </c>
      <c r="G311"/>
      <c r="H311">
        <v>0</v>
      </c>
      <c r="I311">
        <v>0</v>
      </c>
      <c r="J311">
        <v>2473.807373046875</v>
      </c>
      <c r="K311">
        <v>4</v>
      </c>
      <c r="L311" t="s">
        <v>481</v>
      </c>
      <c r="M311" t="s">
        <v>482</v>
      </c>
      <c r="N311">
        <v>20.77</v>
      </c>
      <c r="O311">
        <v>5034</v>
      </c>
      <c r="P311">
        <v>0</v>
      </c>
      <c r="Q311" s="23">
        <f>LOG10(Table1489105[[#This Row],[IFNa2]])</f>
        <v>1.3174364965350991</v>
      </c>
      <c r="R311">
        <v>0</v>
      </c>
      <c r="S311" s="23">
        <f>LOG10(Table1489105[[#This Row],[Viral Copy '#]])</f>
        <v>3.3933658795777584</v>
      </c>
    </row>
    <row r="312" spans="1:19" s="5" customFormat="1" x14ac:dyDescent="0.25">
      <c r="A312">
        <v>5034</v>
      </c>
      <c r="B312" t="s">
        <v>453</v>
      </c>
      <c r="C312">
        <v>3</v>
      </c>
      <c r="D312" t="s">
        <v>472</v>
      </c>
      <c r="E312" t="s">
        <v>74</v>
      </c>
      <c r="F312">
        <v>5034</v>
      </c>
      <c r="G312"/>
      <c r="H312">
        <v>3</v>
      </c>
      <c r="I312">
        <v>3</v>
      </c>
      <c r="J312">
        <v>168.71731567382813</v>
      </c>
      <c r="K312">
        <v>4</v>
      </c>
      <c r="L312" t="s">
        <v>481</v>
      </c>
      <c r="M312" t="s">
        <v>482</v>
      </c>
      <c r="N312">
        <v>13.13</v>
      </c>
      <c r="O312">
        <v>5034</v>
      </c>
      <c r="P312">
        <v>3</v>
      </c>
      <c r="Q312" s="23">
        <f>LOG10(Table1489105[[#This Row],[IFNa2]])</f>
        <v>1.1182647260894794</v>
      </c>
      <c r="R312">
        <v>3</v>
      </c>
      <c r="S312" s="23">
        <f>LOG10(Table1489105[[#This Row],[Viral Copy '#]])</f>
        <v>2.2271596570744956</v>
      </c>
    </row>
    <row r="313" spans="1:19" s="5" customFormat="1" x14ac:dyDescent="0.25">
      <c r="A313">
        <v>5034</v>
      </c>
      <c r="B313" t="s">
        <v>453</v>
      </c>
      <c r="C313">
        <v>7</v>
      </c>
      <c r="D313" t="s">
        <v>472</v>
      </c>
      <c r="E313" t="s">
        <v>74</v>
      </c>
      <c r="F313"/>
      <c r="G313"/>
      <c r="H313"/>
      <c r="I313"/>
      <c r="J313">
        <v>0</v>
      </c>
      <c r="K313"/>
      <c r="L313"/>
      <c r="M313" t="s">
        <v>482</v>
      </c>
      <c r="N313">
        <v>11.38</v>
      </c>
      <c r="O313">
        <v>5034</v>
      </c>
      <c r="P313">
        <v>7</v>
      </c>
      <c r="Q313" s="23">
        <f>LOG10(Table1489105[[#This Row],[IFNa2]])</f>
        <v>1.0561422620590524</v>
      </c>
      <c r="R313">
        <v>7</v>
      </c>
      <c r="S313" s="23">
        <v>0</v>
      </c>
    </row>
    <row r="314" spans="1:19" s="5" customFormat="1" x14ac:dyDescent="0.25">
      <c r="A314">
        <v>5034</v>
      </c>
      <c r="B314" t="s">
        <v>453</v>
      </c>
      <c r="C314">
        <v>10</v>
      </c>
      <c r="D314" t="s">
        <v>472</v>
      </c>
      <c r="E314" t="s">
        <v>74</v>
      </c>
      <c r="F314"/>
      <c r="G314"/>
      <c r="H314"/>
      <c r="I314"/>
      <c r="J314">
        <v>0</v>
      </c>
      <c r="K314"/>
      <c r="L314"/>
      <c r="M314" t="s">
        <v>482</v>
      </c>
      <c r="N314">
        <v>0.89</v>
      </c>
      <c r="O314">
        <v>5034</v>
      </c>
      <c r="P314">
        <v>10</v>
      </c>
      <c r="Q314" s="23">
        <f>LOG10(Table1489105[[#This Row],[IFNa2]])</f>
        <v>-5.0609993355087209E-2</v>
      </c>
      <c r="R314">
        <v>10</v>
      </c>
      <c r="S314" s="23">
        <v>0</v>
      </c>
    </row>
    <row r="315" spans="1:19" s="5" customFormat="1" x14ac:dyDescent="0.25">
      <c r="A315">
        <v>5039</v>
      </c>
      <c r="B315" t="s">
        <v>431</v>
      </c>
      <c r="C315">
        <v>0</v>
      </c>
      <c r="D315" t="s">
        <v>472</v>
      </c>
      <c r="E315" t="s">
        <v>74</v>
      </c>
      <c r="F315">
        <v>5039</v>
      </c>
      <c r="G315"/>
      <c r="H315">
        <v>0</v>
      </c>
      <c r="I315">
        <v>0</v>
      </c>
      <c r="J315">
        <v>29.825809478759766</v>
      </c>
      <c r="K315">
        <v>1</v>
      </c>
      <c r="L315" t="s">
        <v>481</v>
      </c>
      <c r="M315" t="s">
        <v>482</v>
      </c>
      <c r="N315">
        <v>0.89</v>
      </c>
      <c r="O315">
        <v>5039</v>
      </c>
      <c r="P315">
        <v>0</v>
      </c>
      <c r="Q315" s="23">
        <f>LOG10(Table1489105[[#This Row],[IFNa2]])</f>
        <v>-5.0609993355087209E-2</v>
      </c>
      <c r="R315">
        <v>0</v>
      </c>
      <c r="S315" s="23">
        <f>LOG10(Table1489105[[#This Row],[Viral Copy '#]])</f>
        <v>1.4745922393461663</v>
      </c>
    </row>
    <row r="316" spans="1:19" s="5" customFormat="1" x14ac:dyDescent="0.25">
      <c r="A316">
        <v>5039</v>
      </c>
      <c r="B316" t="s">
        <v>431</v>
      </c>
      <c r="C316">
        <v>4</v>
      </c>
      <c r="D316" t="s">
        <v>472</v>
      </c>
      <c r="E316" t="s">
        <v>74</v>
      </c>
      <c r="F316"/>
      <c r="G316"/>
      <c r="H316"/>
      <c r="I316"/>
      <c r="J316">
        <v>0</v>
      </c>
      <c r="K316"/>
      <c r="L316"/>
      <c r="M316" t="s">
        <v>482</v>
      </c>
      <c r="N316">
        <v>0.89</v>
      </c>
      <c r="O316">
        <v>5039</v>
      </c>
      <c r="P316">
        <v>4</v>
      </c>
      <c r="Q316" s="23">
        <f>LOG10(Table1489105[[#This Row],[IFNa2]])</f>
        <v>-5.0609993355087209E-2</v>
      </c>
      <c r="R316">
        <v>4</v>
      </c>
      <c r="S316" s="23">
        <v>0</v>
      </c>
    </row>
    <row r="317" spans="1:19" s="5" customFormat="1" x14ac:dyDescent="0.25">
      <c r="A317">
        <v>5039</v>
      </c>
      <c r="B317" t="s">
        <v>431</v>
      </c>
      <c r="C317">
        <v>7</v>
      </c>
      <c r="D317" t="s">
        <v>472</v>
      </c>
      <c r="E317" t="s">
        <v>74</v>
      </c>
      <c r="F317"/>
      <c r="G317"/>
      <c r="H317"/>
      <c r="I317"/>
      <c r="J317">
        <v>0</v>
      </c>
      <c r="K317"/>
      <c r="L317"/>
      <c r="M317" t="s">
        <v>482</v>
      </c>
      <c r="N317">
        <v>0.89</v>
      </c>
      <c r="O317">
        <v>5039</v>
      </c>
      <c r="P317">
        <v>7</v>
      </c>
      <c r="Q317" s="23">
        <f>LOG10(Table1489105[[#This Row],[IFNa2]])</f>
        <v>-5.0609993355087209E-2</v>
      </c>
      <c r="R317">
        <v>7</v>
      </c>
      <c r="S317" s="23">
        <v>0</v>
      </c>
    </row>
    <row r="318" spans="1:19" s="5" customFormat="1" x14ac:dyDescent="0.25">
      <c r="A318">
        <v>5039</v>
      </c>
      <c r="B318" t="s">
        <v>431</v>
      </c>
      <c r="C318">
        <v>11</v>
      </c>
      <c r="D318" t="s">
        <v>472</v>
      </c>
      <c r="E318" t="s">
        <v>74</v>
      </c>
      <c r="F318"/>
      <c r="G318"/>
      <c r="H318"/>
      <c r="I318"/>
      <c r="J318">
        <v>0</v>
      </c>
      <c r="K318"/>
      <c r="L318"/>
      <c r="M318" t="s">
        <v>482</v>
      </c>
      <c r="N318">
        <v>0.89</v>
      </c>
      <c r="O318">
        <v>5039</v>
      </c>
      <c r="P318">
        <v>11</v>
      </c>
      <c r="Q318" s="23">
        <f>LOG10(Table1489105[[#This Row],[IFNa2]])</f>
        <v>-5.0609993355087209E-2</v>
      </c>
      <c r="R318">
        <v>11</v>
      </c>
      <c r="S318" s="23">
        <v>0</v>
      </c>
    </row>
    <row r="319" spans="1:19" s="5" customFormat="1" x14ac:dyDescent="0.25">
      <c r="A319">
        <v>5055</v>
      </c>
      <c r="B319" t="s">
        <v>464</v>
      </c>
      <c r="C319">
        <v>0</v>
      </c>
      <c r="D319" t="s">
        <v>472</v>
      </c>
      <c r="E319" t="s">
        <v>74</v>
      </c>
      <c r="F319"/>
      <c r="G319"/>
      <c r="H319"/>
      <c r="I319"/>
      <c r="J319"/>
      <c r="K319"/>
      <c r="L319"/>
      <c r="M319" t="s">
        <v>482</v>
      </c>
      <c r="N319">
        <v>9.64</v>
      </c>
      <c r="O319">
        <v>5055</v>
      </c>
      <c r="P319">
        <v>0</v>
      </c>
      <c r="Q319" s="23">
        <f>LOG10(Table1489105[[#This Row],[IFNa2]])</f>
        <v>0.98407703390283086</v>
      </c>
      <c r="R319">
        <v>0</v>
      </c>
      <c r="S319" s="23"/>
    </row>
    <row r="320" spans="1:19" s="5" customFormat="1" x14ac:dyDescent="0.25">
      <c r="A320">
        <v>5055</v>
      </c>
      <c r="B320" t="s">
        <v>464</v>
      </c>
      <c r="C320">
        <v>4</v>
      </c>
      <c r="D320" t="s">
        <v>472</v>
      </c>
      <c r="E320" t="s">
        <v>74</v>
      </c>
      <c r="F320">
        <v>5055</v>
      </c>
      <c r="G320"/>
      <c r="H320">
        <v>4</v>
      </c>
      <c r="I320">
        <v>3</v>
      </c>
      <c r="J320">
        <v>161.54452514648438</v>
      </c>
      <c r="K320">
        <v>1</v>
      </c>
      <c r="L320" t="s">
        <v>481</v>
      </c>
      <c r="M320" t="s">
        <v>482</v>
      </c>
      <c r="N320">
        <v>6.03</v>
      </c>
      <c r="O320">
        <v>5055</v>
      </c>
      <c r="P320">
        <v>4</v>
      </c>
      <c r="Q320" s="23">
        <f>LOG10(Table1489105[[#This Row],[IFNa2]])</f>
        <v>0.78031731214015132</v>
      </c>
      <c r="R320">
        <v>4</v>
      </c>
      <c r="S320" s="23">
        <f>LOG10(Table1489105[[#This Row],[Viral Copy '#]])</f>
        <v>2.2082922440685406</v>
      </c>
    </row>
    <row r="321" spans="1:19" s="5" customFormat="1" x14ac:dyDescent="0.25">
      <c r="A321">
        <v>5055</v>
      </c>
      <c r="B321" t="s">
        <v>464</v>
      </c>
      <c r="C321">
        <v>7</v>
      </c>
      <c r="D321" t="s">
        <v>472</v>
      </c>
      <c r="E321" t="s">
        <v>74</v>
      </c>
      <c r="F321"/>
      <c r="G321"/>
      <c r="H321"/>
      <c r="I321"/>
      <c r="J321"/>
      <c r="K321"/>
      <c r="L321"/>
      <c r="M321" t="s">
        <v>482</v>
      </c>
      <c r="N321">
        <v>4.33</v>
      </c>
      <c r="O321">
        <v>5055</v>
      </c>
      <c r="P321">
        <v>7</v>
      </c>
      <c r="Q321" s="23">
        <f>LOG10(Table1489105[[#This Row],[IFNa2]])</f>
        <v>0.63648789635336545</v>
      </c>
      <c r="R321">
        <v>7</v>
      </c>
      <c r="S321" s="23">
        <v>0</v>
      </c>
    </row>
    <row r="322" spans="1:19" s="5" customFormat="1" x14ac:dyDescent="0.25">
      <c r="A322">
        <v>5055</v>
      </c>
      <c r="B322" t="s">
        <v>464</v>
      </c>
      <c r="C322">
        <v>11</v>
      </c>
      <c r="D322" t="s">
        <v>472</v>
      </c>
      <c r="E322" t="s">
        <v>74</v>
      </c>
      <c r="F322"/>
      <c r="G322"/>
      <c r="H322"/>
      <c r="I322"/>
      <c r="J322"/>
      <c r="K322"/>
      <c r="L322"/>
      <c r="M322" t="s">
        <v>482</v>
      </c>
      <c r="N322">
        <v>5.66</v>
      </c>
      <c r="O322">
        <v>5055</v>
      </c>
      <c r="P322">
        <v>11</v>
      </c>
      <c r="Q322" s="23">
        <f>LOG10(Table1489105[[#This Row],[IFNa2]])</f>
        <v>0.75281643118827146</v>
      </c>
      <c r="R322">
        <v>11</v>
      </c>
      <c r="S322" s="23"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NW Cytokines</vt:lpstr>
      <vt:lpstr>Sheet1</vt:lpstr>
      <vt:lpstr>Plasma Cytokines</vt:lpstr>
      <vt:lpstr>NW IFNa2 and Virus</vt:lpstr>
      <vt:lpstr>CONVERTED</vt:lpstr>
      <vt:lpstr>5 per group data</vt:lpstr>
      <vt:lpstr>FLU+CONTACT</vt:lpstr>
      <vt:lpstr>INDEX</vt:lpstr>
      <vt:lpstr>INDEX 3+time points</vt:lpstr>
      <vt:lpstr>Sheet2</vt:lpstr>
      <vt:lpstr>Sheet3</vt:lpstr>
      <vt:lpstr>Sheet4</vt:lpstr>
    </vt:vector>
  </TitlesOfParts>
  <Company>SJCRH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Dr. Jordan Weaver</cp:lastModifiedBy>
  <dcterms:created xsi:type="dcterms:W3CDTF">2012-10-18T13:00:30Z</dcterms:created>
  <dcterms:modified xsi:type="dcterms:W3CDTF">2023-12-12T02:29:10Z</dcterms:modified>
</cp:coreProperties>
</file>