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me\doctorgoose\IVT\Digitized and Background Human Data\1. Memoli Clin Infect Dis. 2015\"/>
    </mc:Choice>
  </mc:AlternateContent>
  <xr:revisionPtr revIDLastSave="0" documentId="13_ncr:1_{FCC50C48-820C-4C23-90DE-C19762EF6EEC}" xr6:coauthVersionLast="47" xr6:coauthVersionMax="47" xr10:uidLastSave="{00000000-0000-0000-0000-000000000000}"/>
  <bookViews>
    <workbookView xWindow="14400" yWindow="0" windowWidth="14400" windowHeight="15600" activeTab="3" xr2:uid="{00000000-000D-0000-FFFF-FFFF00000000}"/>
  </bookViews>
  <sheets>
    <sheet name="2A" sheetId="2" r:id="rId1"/>
    <sheet name="2B" sheetId="1" r:id="rId2"/>
    <sheet name="2C" sheetId="3" r:id="rId3"/>
    <sheet name="Fig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K69" i="4"/>
  <c r="D69" i="4"/>
  <c r="M68" i="4"/>
  <c r="K68" i="4"/>
  <c r="D68" i="4"/>
  <c r="F68" i="4" s="1"/>
  <c r="M67" i="4"/>
  <c r="F67" i="4"/>
  <c r="K66" i="4"/>
  <c r="D66" i="4"/>
  <c r="M65" i="4"/>
  <c r="K65" i="4"/>
  <c r="D65" i="4"/>
  <c r="F65" i="4" s="1"/>
  <c r="M64" i="4"/>
  <c r="F64" i="4"/>
  <c r="K63" i="4"/>
  <c r="D63" i="4"/>
  <c r="M62" i="4"/>
  <c r="K62" i="4"/>
  <c r="D62" i="4"/>
  <c r="F62" i="4" s="1"/>
  <c r="M61" i="4"/>
  <c r="F61" i="4"/>
  <c r="K60" i="4"/>
  <c r="D60" i="4"/>
  <c r="M59" i="4"/>
  <c r="K59" i="4"/>
  <c r="D59" i="4"/>
  <c r="F59" i="4" s="1"/>
  <c r="M58" i="4"/>
  <c r="F58" i="4"/>
  <c r="K50" i="4"/>
  <c r="D50" i="4"/>
  <c r="M49" i="4"/>
  <c r="K49" i="4"/>
  <c r="D49" i="4"/>
  <c r="F49" i="4" s="1"/>
  <c r="M48" i="4"/>
  <c r="F48" i="4"/>
  <c r="K47" i="4"/>
  <c r="D47" i="4"/>
  <c r="M46" i="4"/>
  <c r="K46" i="4"/>
  <c r="D46" i="4"/>
  <c r="F46" i="4" s="1"/>
  <c r="M45" i="4"/>
  <c r="F45" i="4"/>
  <c r="D44" i="4"/>
  <c r="M43" i="4"/>
  <c r="K43" i="4"/>
  <c r="D43" i="4"/>
  <c r="F43" i="4" s="1"/>
  <c r="M42" i="4"/>
  <c r="F42" i="4"/>
  <c r="K41" i="4"/>
  <c r="M40" i="4" s="1"/>
  <c r="D41" i="4"/>
  <c r="K40" i="4"/>
  <c r="D40" i="4"/>
  <c r="F40" i="4" s="1"/>
  <c r="M39" i="4"/>
  <c r="F39" i="4"/>
  <c r="D33" i="4"/>
  <c r="D32" i="4"/>
  <c r="F32" i="4" s="1"/>
  <c r="F31" i="4"/>
  <c r="D30" i="4"/>
  <c r="D29" i="4"/>
  <c r="F29" i="4" s="1"/>
  <c r="F28" i="4"/>
  <c r="D27" i="4"/>
  <c r="D26" i="4"/>
  <c r="F26" i="4" s="1"/>
  <c r="F25" i="4"/>
  <c r="K24" i="4"/>
  <c r="D24" i="4"/>
  <c r="K23" i="4"/>
  <c r="M23" i="4" s="1"/>
  <c r="F23" i="4"/>
  <c r="D23" i="4"/>
  <c r="M22" i="4"/>
  <c r="F22" i="4"/>
  <c r="D16" i="4"/>
  <c r="D15" i="4"/>
  <c r="F15" i="4" s="1"/>
  <c r="F14" i="4"/>
  <c r="D13" i="4"/>
  <c r="D12" i="4"/>
  <c r="F12" i="4" s="1"/>
  <c r="F11" i="4"/>
  <c r="D10" i="4"/>
  <c r="M9" i="4"/>
  <c r="D9" i="4"/>
  <c r="F9" i="4" s="1"/>
  <c r="M8" i="4"/>
  <c r="K8" i="4"/>
  <c r="F8" i="4"/>
  <c r="M7" i="4"/>
  <c r="D7" i="4"/>
  <c r="M6" i="4"/>
  <c r="D6" i="4"/>
  <c r="F6" i="4" s="1"/>
  <c r="M5" i="4"/>
  <c r="K5" i="4"/>
  <c r="F5" i="4"/>
  <c r="O10" i="3"/>
  <c r="L10" i="3"/>
  <c r="I10" i="3"/>
  <c r="F10" i="3"/>
  <c r="C10" i="3"/>
  <c r="P9" i="3"/>
  <c r="O9" i="3"/>
  <c r="M9" i="3"/>
  <c r="L9" i="3"/>
  <c r="J9" i="3"/>
  <c r="I9" i="3"/>
  <c r="F9" i="3"/>
  <c r="G9" i="3" s="1"/>
  <c r="C9" i="3"/>
  <c r="D9" i="3" s="1"/>
  <c r="P8" i="3"/>
  <c r="M8" i="3"/>
  <c r="J8" i="3"/>
  <c r="G8" i="3"/>
  <c r="D8" i="3"/>
  <c r="O5" i="3"/>
  <c r="L5" i="3"/>
  <c r="M4" i="3" s="1"/>
  <c r="I5" i="3"/>
  <c r="P4" i="3"/>
  <c r="O4" i="3"/>
  <c r="L4" i="3"/>
  <c r="I4" i="3"/>
  <c r="G4" i="3"/>
  <c r="D4" i="3"/>
  <c r="P3" i="3"/>
  <c r="M3" i="3"/>
  <c r="J3" i="3"/>
  <c r="J33" i="1"/>
  <c r="J34" i="1"/>
  <c r="K33" i="1" s="1"/>
  <c r="I33" i="1"/>
  <c r="J31" i="1"/>
  <c r="K30" i="1"/>
  <c r="J30" i="1"/>
  <c r="I30" i="1"/>
  <c r="J27" i="1"/>
  <c r="J28" i="1"/>
  <c r="K27" i="1"/>
  <c r="I27" i="1"/>
  <c r="J25" i="1"/>
  <c r="J24" i="1"/>
  <c r="K24" i="1" s="1"/>
  <c r="I24" i="1"/>
  <c r="J22" i="1"/>
  <c r="J21" i="1"/>
  <c r="K21" i="1" s="1"/>
  <c r="I21" i="1"/>
  <c r="J19" i="1"/>
  <c r="J18" i="1"/>
  <c r="K18" i="1" s="1"/>
  <c r="I18" i="1"/>
  <c r="J16" i="1"/>
  <c r="J15" i="1"/>
  <c r="K15" i="1" s="1"/>
  <c r="I15" i="1"/>
  <c r="J13" i="1"/>
  <c r="J12" i="1"/>
  <c r="K12" i="1" s="1"/>
  <c r="I12" i="1"/>
  <c r="J10" i="1"/>
  <c r="J9" i="1"/>
  <c r="I9" i="1"/>
  <c r="J7" i="1"/>
  <c r="J6" i="1"/>
  <c r="K6" i="1" s="1"/>
  <c r="I6" i="1"/>
  <c r="J4" i="1"/>
  <c r="J3" i="1"/>
  <c r="K3" i="1" s="1"/>
  <c r="I3" i="1"/>
  <c r="I2" i="1"/>
  <c r="E27" i="1"/>
  <c r="E24" i="1"/>
  <c r="E15" i="1"/>
  <c r="C30" i="1"/>
  <c r="C27" i="1"/>
  <c r="C24" i="1"/>
  <c r="C21" i="1"/>
  <c r="C18" i="1"/>
  <c r="C15" i="1"/>
  <c r="C12" i="1"/>
  <c r="C9" i="1"/>
  <c r="C6" i="1"/>
  <c r="C3" i="1"/>
  <c r="C2" i="1"/>
  <c r="D30" i="1"/>
  <c r="E30" i="1" s="1"/>
  <c r="D27" i="1"/>
  <c r="D28" i="1"/>
  <c r="D25" i="1"/>
  <c r="D24" i="1"/>
  <c r="D22" i="1"/>
  <c r="D21" i="1"/>
  <c r="E21" i="1" s="1"/>
  <c r="D19" i="1"/>
  <c r="D18" i="1"/>
  <c r="E18" i="1" s="1"/>
  <c r="D16" i="1"/>
  <c r="D15" i="1"/>
  <c r="D13" i="1"/>
  <c r="D12" i="1"/>
  <c r="E12" i="1" s="1"/>
  <c r="D10" i="1"/>
  <c r="D9" i="1"/>
  <c r="E9" i="1" s="1"/>
  <c r="D7" i="1"/>
  <c r="D6" i="1"/>
  <c r="E6" i="1" s="1"/>
  <c r="D4" i="1"/>
  <c r="K9" i="1" l="1"/>
</calcChain>
</file>

<file path=xl/sharedStrings.xml><?xml version="1.0" encoding="utf-8"?>
<sst xmlns="http://schemas.openxmlformats.org/spreadsheetml/2006/main" count="131" uniqueCount="35">
  <si>
    <t>Copies/ml of virus</t>
  </si>
  <si>
    <t>day</t>
  </si>
  <si>
    <t>Mean</t>
  </si>
  <si>
    <t>SEM</t>
  </si>
  <si>
    <t>Cumulative Symptoms</t>
  </si>
  <si>
    <t>Digitized</t>
  </si>
  <si>
    <t>Rounded to Day</t>
  </si>
  <si>
    <t>Participant ID</t>
  </si>
  <si>
    <t>Viral Shedding</t>
  </si>
  <si>
    <t>Symptoms</t>
  </si>
  <si>
    <t>NA</t>
  </si>
  <si>
    <t>10^3 Dose: Digitized</t>
  </si>
  <si>
    <t>10^3 Dose</t>
  </si>
  <si>
    <t>10^4 Dose: Digitized</t>
  </si>
  <si>
    <t>10^4 Dose</t>
  </si>
  <si>
    <t>10^5 Dose: Digitized</t>
  </si>
  <si>
    <t>10^5 Dose</t>
  </si>
  <si>
    <t>10^6 Dose: Digitized</t>
  </si>
  <si>
    <t>10^6 Dose</t>
  </si>
  <si>
    <t>10^7 Dose: Digitized</t>
  </si>
  <si>
    <t>10^7 Dose</t>
  </si>
  <si>
    <t>Shedding</t>
  </si>
  <si>
    <t>"Error"</t>
  </si>
  <si>
    <t>Mean severity of illness as measured by overall disease clinical score (number of symptoms multiplied by overall duration of symptoms)</t>
  </si>
  <si>
    <t xml:space="preserve"> by dose group and positive or negative influenza shedding during inpatient stay. </t>
  </si>
  <si>
    <t>Fold Change over Baseline in select cytokines by disease severity</t>
  </si>
  <si>
    <t>IL-6</t>
  </si>
  <si>
    <t>Day</t>
  </si>
  <si>
    <t>Group</t>
  </si>
  <si>
    <t>y</t>
  </si>
  <si>
    <t>MMID</t>
  </si>
  <si>
    <t>No MMID</t>
  </si>
  <si>
    <t>IFNg</t>
  </si>
  <si>
    <t>G-CSF</t>
  </si>
  <si>
    <t>TNF-A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</si>
</sst>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/>
    <xf numFmtId="0" fontId="16" fillId="33" borderId="0" xfId="0" applyFont="1" applyFill="1"/>
    <xf numFmtId="0" fontId="18" fillId="0" borderId="0" xfId="0" applyFont="1"/>
    <xf numFmtId="0" fontId="18" fillId="33" borderId="0" xfId="0" applyFont="1" applyFill="1"/>
    <xf numFmtId="0" fontId="0" fillId="33" borderId="0" xfId="0" applyFill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"/>
  <sheetViews>
    <sheetView workbookViewId="0">
      <selection activeCell="G13" sqref="G13"/>
    </sheetView>
  </sheetViews>
  <sheetFormatPr defaultColWidth="14" defaultRowHeight="15.75" x14ac:dyDescent="0.25"/>
  <sheetData>
    <row r="1" spans="1:6" x14ac:dyDescent="0.25">
      <c r="B1" s="7" t="s">
        <v>5</v>
      </c>
      <c r="C1" s="7"/>
      <c r="D1" s="1"/>
      <c r="E1" s="7" t="s">
        <v>6</v>
      </c>
      <c r="F1" s="7"/>
    </row>
    <row r="2" spans="1:6" x14ac:dyDescent="0.25">
      <c r="A2" t="s">
        <v>7</v>
      </c>
      <c r="B2" t="s">
        <v>8</v>
      </c>
      <c r="C2" t="s">
        <v>9</v>
      </c>
      <c r="E2" t="s">
        <v>8</v>
      </c>
      <c r="F2" t="s">
        <v>9</v>
      </c>
    </row>
    <row r="3" spans="1:6" x14ac:dyDescent="0.25">
      <c r="A3">
        <v>1</v>
      </c>
      <c r="B3">
        <v>2.02111090308314</v>
      </c>
      <c r="C3">
        <v>2.96741269993877</v>
      </c>
      <c r="E3">
        <v>2</v>
      </c>
      <c r="F3">
        <v>3</v>
      </c>
    </row>
    <row r="4" spans="1:6" x14ac:dyDescent="0.25">
      <c r="B4">
        <v>6.0522864241510304</v>
      </c>
      <c r="C4">
        <v>21.020286100301998</v>
      </c>
      <c r="E4">
        <v>6</v>
      </c>
      <c r="F4">
        <v>21</v>
      </c>
    </row>
    <row r="8" spans="1:6" x14ac:dyDescent="0.25">
      <c r="A8">
        <v>2</v>
      </c>
      <c r="B8">
        <v>2.00307656497472</v>
      </c>
      <c r="C8">
        <v>3.0355424216816802</v>
      </c>
      <c r="E8">
        <v>2</v>
      </c>
      <c r="F8">
        <v>3</v>
      </c>
    </row>
    <row r="9" spans="1:6" x14ac:dyDescent="0.25">
      <c r="B9">
        <v>3.0762866670377398</v>
      </c>
      <c r="C9">
        <v>6.0432692550968197</v>
      </c>
      <c r="E9">
        <v>3</v>
      </c>
      <c r="F9">
        <v>6</v>
      </c>
    </row>
    <row r="13" spans="1:6" x14ac:dyDescent="0.25">
      <c r="A13">
        <v>3</v>
      </c>
      <c r="B13">
        <v>1.0202051380659101</v>
      </c>
      <c r="C13">
        <v>2.0227807492042902</v>
      </c>
      <c r="E13">
        <v>1</v>
      </c>
      <c r="F13">
        <v>2</v>
      </c>
    </row>
    <row r="14" spans="1:6" x14ac:dyDescent="0.25">
      <c r="B14">
        <v>7.0374956356294502</v>
      </c>
      <c r="C14">
        <v>3.99370012599748</v>
      </c>
      <c r="E14">
        <v>7</v>
      </c>
      <c r="F14">
        <v>4</v>
      </c>
    </row>
    <row r="18" spans="1:6" x14ac:dyDescent="0.25">
      <c r="A18">
        <v>4</v>
      </c>
      <c r="B18">
        <v>0.98363550801273103</v>
      </c>
      <c r="C18">
        <v>2.0297941029131201</v>
      </c>
      <c r="E18">
        <v>1</v>
      </c>
      <c r="F18">
        <v>2</v>
      </c>
    </row>
    <row r="19" spans="1:6" x14ac:dyDescent="0.25">
      <c r="B19">
        <v>3.04823325220242</v>
      </c>
      <c r="C19">
        <v>34.052099198979803</v>
      </c>
      <c r="E19">
        <v>3</v>
      </c>
      <c r="F19">
        <v>34</v>
      </c>
    </row>
    <row r="23" spans="1:6" x14ac:dyDescent="0.25">
      <c r="A23">
        <v>5</v>
      </c>
      <c r="B23">
        <v>3.00381534537983</v>
      </c>
      <c r="C23">
        <v>4.0583231708859797</v>
      </c>
      <c r="E23">
        <v>3</v>
      </c>
      <c r="F23">
        <v>4</v>
      </c>
    </row>
    <row r="24" spans="1:6" x14ac:dyDescent="0.25">
      <c r="B24">
        <v>6.0294095322912797</v>
      </c>
      <c r="C24">
        <v>8.0098470319750206</v>
      </c>
      <c r="E24">
        <v>6</v>
      </c>
      <c r="F24">
        <v>8</v>
      </c>
    </row>
    <row r="28" spans="1:6" x14ac:dyDescent="0.25">
      <c r="A28">
        <v>6</v>
      </c>
      <c r="B28">
        <v>3.0160052220642299</v>
      </c>
      <c r="C28">
        <v>2.0989257323287198</v>
      </c>
      <c r="E28">
        <v>3</v>
      </c>
      <c r="F28">
        <v>2</v>
      </c>
    </row>
    <row r="29" spans="1:6" x14ac:dyDescent="0.25">
      <c r="B29">
        <v>7.9944844476604402</v>
      </c>
      <c r="C29">
        <v>12.056552121969601</v>
      </c>
      <c r="E29">
        <v>8</v>
      </c>
      <c r="F29">
        <v>12</v>
      </c>
    </row>
    <row r="33" spans="1:6" x14ac:dyDescent="0.25">
      <c r="A33">
        <v>7</v>
      </c>
      <c r="B33">
        <v>3.0058191607252098</v>
      </c>
      <c r="C33">
        <v>3.9828461262100001</v>
      </c>
      <c r="E33">
        <v>3</v>
      </c>
      <c r="F33">
        <v>4</v>
      </c>
    </row>
    <row r="34" spans="1:6" x14ac:dyDescent="0.25">
      <c r="B34">
        <v>7.0119469899758604</v>
      </c>
      <c r="C34">
        <v>9.0107527969922501</v>
      </c>
      <c r="E34">
        <v>7</v>
      </c>
      <c r="F34">
        <v>9</v>
      </c>
    </row>
    <row r="38" spans="1:6" x14ac:dyDescent="0.25">
      <c r="A38">
        <v>8</v>
      </c>
      <c r="B38">
        <v>2.98628196110776</v>
      </c>
      <c r="C38">
        <v>6.9742084676378697</v>
      </c>
      <c r="E38">
        <v>3</v>
      </c>
      <c r="F38">
        <v>7</v>
      </c>
    </row>
    <row r="39" spans="1:6" x14ac:dyDescent="0.25">
      <c r="B39">
        <v>5.9773103333113999</v>
      </c>
      <c r="C39">
        <v>7.9592506945041803</v>
      </c>
      <c r="E39">
        <v>6</v>
      </c>
      <c r="F39">
        <v>8</v>
      </c>
    </row>
    <row r="43" spans="1:6" x14ac:dyDescent="0.25">
      <c r="A43">
        <v>9</v>
      </c>
      <c r="B43">
        <v>0.97495230818275203</v>
      </c>
      <c r="C43">
        <v>0.998497138490965</v>
      </c>
      <c r="E43">
        <v>1</v>
      </c>
      <c r="F43">
        <v>1</v>
      </c>
    </row>
    <row r="44" spans="1:6" x14ac:dyDescent="0.25">
      <c r="B44">
        <v>7.9876380785637302</v>
      </c>
      <c r="C44">
        <v>9.0144264584587805</v>
      </c>
      <c r="E44">
        <v>8</v>
      </c>
      <c r="F44">
        <v>9</v>
      </c>
    </row>
    <row r="48" spans="1:6" x14ac:dyDescent="0.25">
      <c r="A48">
        <v>10</v>
      </c>
      <c r="B48">
        <v>2.0171032723923799</v>
      </c>
      <c r="C48">
        <v>3.0296979602576601</v>
      </c>
      <c r="E48">
        <v>2</v>
      </c>
      <c r="F48">
        <v>3</v>
      </c>
    </row>
    <row r="49" spans="1:6" x14ac:dyDescent="0.25">
      <c r="B49">
        <v>7.0486836046411598</v>
      </c>
      <c r="C49">
        <v>8.0429099851737895</v>
      </c>
      <c r="E49">
        <v>7</v>
      </c>
      <c r="F49">
        <v>8</v>
      </c>
    </row>
    <row r="53" spans="1:6" x14ac:dyDescent="0.25">
      <c r="A53">
        <v>11</v>
      </c>
      <c r="B53">
        <v>3.0607570981110399</v>
      </c>
      <c r="C53">
        <v>5.0371869671040299</v>
      </c>
      <c r="E53">
        <v>3</v>
      </c>
      <c r="F53">
        <v>5</v>
      </c>
    </row>
    <row r="54" spans="1:6" x14ac:dyDescent="0.25">
      <c r="B54">
        <v>3.0752847593650499</v>
      </c>
      <c r="C54">
        <v>8.05343001573703</v>
      </c>
      <c r="E54">
        <v>3</v>
      </c>
      <c r="F54">
        <v>8</v>
      </c>
    </row>
    <row r="58" spans="1:6" x14ac:dyDescent="0.25">
      <c r="A58">
        <v>12</v>
      </c>
      <c r="B58">
        <v>3.0468973753055</v>
      </c>
      <c r="C58">
        <v>2.0045794264837502</v>
      </c>
      <c r="E58">
        <v>3</v>
      </c>
      <c r="F58">
        <v>2</v>
      </c>
    </row>
    <row r="59" spans="1:6" x14ac:dyDescent="0.25">
      <c r="B59">
        <v>3.0642637749654602</v>
      </c>
      <c r="C59">
        <v>9.0822222109774593</v>
      </c>
      <c r="E59">
        <v>3</v>
      </c>
      <c r="F59">
        <v>9</v>
      </c>
    </row>
    <row r="63" spans="1:6" x14ac:dyDescent="0.25">
      <c r="A63">
        <v>13</v>
      </c>
      <c r="B63">
        <v>1.05744270656755</v>
      </c>
      <c r="C63">
        <v>2.0139305647621901</v>
      </c>
      <c r="E63">
        <v>1</v>
      </c>
      <c r="F63">
        <v>2</v>
      </c>
    </row>
    <row r="64" spans="1:6" x14ac:dyDescent="0.25">
      <c r="B64">
        <v>9.0423128886819804</v>
      </c>
      <c r="C64">
        <v>8.0195321394776897</v>
      </c>
      <c r="E64">
        <v>9</v>
      </c>
      <c r="F64">
        <v>8</v>
      </c>
    </row>
    <row r="68" spans="1:6" x14ac:dyDescent="0.25">
      <c r="A68">
        <v>14</v>
      </c>
      <c r="B68">
        <v>0.96393132378316204</v>
      </c>
      <c r="C68">
        <v>1.98420730380573</v>
      </c>
      <c r="E68">
        <v>1</v>
      </c>
      <c r="F68">
        <v>2</v>
      </c>
    </row>
    <row r="69" spans="1:6" x14ac:dyDescent="0.25">
      <c r="B69">
        <v>5.0041240139052601</v>
      </c>
      <c r="C69">
        <v>6.0390946397939498</v>
      </c>
      <c r="E69">
        <v>5</v>
      </c>
      <c r="F69">
        <v>6</v>
      </c>
    </row>
    <row r="73" spans="1:6" x14ac:dyDescent="0.25">
      <c r="A73">
        <v>15</v>
      </c>
      <c r="B73">
        <v>0.98012883115831595</v>
      </c>
      <c r="C73">
        <v>2.0353045951129101</v>
      </c>
      <c r="E73">
        <v>1</v>
      </c>
      <c r="F73">
        <v>2</v>
      </c>
    </row>
    <row r="74" spans="1:6" x14ac:dyDescent="0.25">
      <c r="B74">
        <v>8.0023327244298397</v>
      </c>
      <c r="C74">
        <v>12.057220060418</v>
      </c>
      <c r="E74">
        <v>8</v>
      </c>
      <c r="F74">
        <v>12</v>
      </c>
    </row>
    <row r="78" spans="1:6" x14ac:dyDescent="0.25">
      <c r="A78">
        <v>16</v>
      </c>
      <c r="B78">
        <v>0.99949904616365504</v>
      </c>
      <c r="C78">
        <v>2.0322988720948398</v>
      </c>
      <c r="E78">
        <v>1</v>
      </c>
      <c r="F78">
        <v>2</v>
      </c>
    </row>
    <row r="79" spans="1:6" x14ac:dyDescent="0.25">
      <c r="B79">
        <v>6.0147148864251596</v>
      </c>
      <c r="C79">
        <v>12.063064521842</v>
      </c>
      <c r="E79">
        <v>6</v>
      </c>
      <c r="F79">
        <v>12</v>
      </c>
    </row>
    <row r="83" spans="1:6" x14ac:dyDescent="0.25">
      <c r="A83">
        <v>17</v>
      </c>
      <c r="B83">
        <v>1.0285543686716601</v>
      </c>
      <c r="C83">
        <v>1.0342318454835699</v>
      </c>
      <c r="E83">
        <v>1</v>
      </c>
      <c r="F83">
        <v>1</v>
      </c>
    </row>
    <row r="84" spans="1:6" x14ac:dyDescent="0.25">
      <c r="B84">
        <v>8.0788116767785105</v>
      </c>
      <c r="C84">
        <v>11.0549784185039</v>
      </c>
      <c r="E84">
        <v>8</v>
      </c>
      <c r="F84">
        <v>11</v>
      </c>
    </row>
    <row r="88" spans="1:6" x14ac:dyDescent="0.25">
      <c r="A88">
        <v>18</v>
      </c>
      <c r="B88">
        <v>1.0171994150478401</v>
      </c>
      <c r="C88">
        <v>1.0116889228480399</v>
      </c>
      <c r="E88">
        <v>1</v>
      </c>
      <c r="F88">
        <v>1</v>
      </c>
    </row>
    <row r="89" spans="1:6" x14ac:dyDescent="0.25">
      <c r="B89">
        <v>6.0207263324613001</v>
      </c>
      <c r="C89">
        <v>17.019000824802699</v>
      </c>
      <c r="E89">
        <v>6</v>
      </c>
      <c r="F89">
        <v>17</v>
      </c>
    </row>
    <row r="93" spans="1:6" x14ac:dyDescent="0.25">
      <c r="A93">
        <v>19</v>
      </c>
      <c r="B93">
        <v>1.04675569139219</v>
      </c>
      <c r="C93">
        <v>1.08182245993634</v>
      </c>
      <c r="E93">
        <v>1</v>
      </c>
      <c r="F93">
        <v>1</v>
      </c>
    </row>
    <row r="94" spans="1:6" x14ac:dyDescent="0.25">
      <c r="B94">
        <v>1.03924138384702</v>
      </c>
      <c r="C94">
        <v>8.0562687541429892</v>
      </c>
      <c r="E94">
        <v>1</v>
      </c>
      <c r="F94">
        <v>8</v>
      </c>
    </row>
    <row r="98" spans="1:6" x14ac:dyDescent="0.25">
      <c r="A98">
        <v>20</v>
      </c>
      <c r="B98">
        <v>0.96476624684373702</v>
      </c>
      <c r="C98" t="s">
        <v>10</v>
      </c>
      <c r="E98">
        <v>1</v>
      </c>
      <c r="F98" t="s">
        <v>10</v>
      </c>
    </row>
    <row r="99" spans="1:6" x14ac:dyDescent="0.25">
      <c r="B99">
        <v>3.0448935599601201</v>
      </c>
      <c r="C99" t="s">
        <v>10</v>
      </c>
      <c r="E99">
        <v>3</v>
      </c>
      <c r="F99" t="s">
        <v>10</v>
      </c>
    </row>
  </sheetData>
  <mergeCells count="2">
    <mergeCell ref="B1:C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5"/>
  <sheetViews>
    <sheetView workbookViewId="0">
      <selection activeCell="D3" sqref="D3"/>
    </sheetView>
  </sheetViews>
  <sheetFormatPr defaultColWidth="11" defaultRowHeight="15.75" x14ac:dyDescent="0.25"/>
  <cols>
    <col min="2" max="2" width="21.5" customWidth="1"/>
  </cols>
  <sheetData>
    <row r="1" spans="1:11" x14ac:dyDescent="0.25">
      <c r="A1" t="s">
        <v>1</v>
      </c>
      <c r="B1" t="s">
        <v>0</v>
      </c>
      <c r="C1" t="s">
        <v>2</v>
      </c>
      <c r="E1" t="s">
        <v>3</v>
      </c>
      <c r="G1" t="s">
        <v>1</v>
      </c>
      <c r="H1" t="s">
        <v>4</v>
      </c>
      <c r="I1" t="s">
        <v>2</v>
      </c>
      <c r="K1" t="s">
        <v>3</v>
      </c>
    </row>
    <row r="2" spans="1:11" x14ac:dyDescent="0.25">
      <c r="A2">
        <v>0</v>
      </c>
      <c r="B2">
        <v>0.97542476985708604</v>
      </c>
      <c r="C2">
        <f>B2</f>
        <v>0.97542476985708604</v>
      </c>
      <c r="G2">
        <v>0</v>
      </c>
      <c r="H2">
        <v>-4.9225749286226604E-4</v>
      </c>
      <c r="I2">
        <f>H2</f>
        <v>-4.9225749286226604E-4</v>
      </c>
    </row>
    <row r="3" spans="1:11" x14ac:dyDescent="0.25">
      <c r="A3">
        <v>1</v>
      </c>
      <c r="B3">
        <v>158.59622708933699</v>
      </c>
      <c r="C3">
        <f>B3</f>
        <v>158.59622708933699</v>
      </c>
      <c r="D3">
        <f>B4-B3</f>
        <v>84.943508640504007</v>
      </c>
      <c r="E3">
        <f>AVERAGE(D3:D4)</f>
        <v>85.040464517059007</v>
      </c>
      <c r="G3">
        <v>1</v>
      </c>
      <c r="H3">
        <v>0.107830680745254</v>
      </c>
      <c r="I3">
        <f>H3</f>
        <v>0.107830680745254</v>
      </c>
      <c r="J3">
        <f>H4-H3</f>
        <v>7.1840546325931995E-2</v>
      </c>
      <c r="K3">
        <f>AVERAGE(J3:J4)</f>
        <v>6.7663752489313334E-2</v>
      </c>
    </row>
    <row r="4" spans="1:11" x14ac:dyDescent="0.25">
      <c r="B4">
        <v>243.539735729841</v>
      </c>
      <c r="D4">
        <f>B3-B5</f>
        <v>85.137420393613993</v>
      </c>
      <c r="H4">
        <v>0.17967122707118599</v>
      </c>
      <c r="J4">
        <f>H3-H5</f>
        <v>6.3486958652694686E-2</v>
      </c>
    </row>
    <row r="5" spans="1:11" x14ac:dyDescent="0.25">
      <c r="B5">
        <v>73.458806695722998</v>
      </c>
      <c r="H5">
        <v>4.4343722092559303E-2</v>
      </c>
    </row>
    <row r="6" spans="1:11" x14ac:dyDescent="0.25">
      <c r="A6">
        <v>2</v>
      </c>
      <c r="B6">
        <v>3114.4723867682701</v>
      </c>
      <c r="C6">
        <f>B6</f>
        <v>3114.4723867682701</v>
      </c>
      <c r="D6">
        <f>B7-B6</f>
        <v>2997.9386554434</v>
      </c>
      <c r="E6">
        <f>AVERAGE(D6:D7)</f>
        <v>3032.6136316789798</v>
      </c>
      <c r="G6">
        <v>2</v>
      </c>
      <c r="H6">
        <v>0.53051985825443904</v>
      </c>
      <c r="I6">
        <f>H6</f>
        <v>0.53051985825443904</v>
      </c>
      <c r="J6">
        <f>H7-H6</f>
        <v>0.22205488190608091</v>
      </c>
      <c r="K6">
        <f>AVERAGE(J6:J7)</f>
        <v>0.19759098685344847</v>
      </c>
    </row>
    <row r="7" spans="1:11" x14ac:dyDescent="0.25">
      <c r="B7">
        <v>6112.4110422116701</v>
      </c>
      <c r="D7">
        <f>B6-B8</f>
        <v>3067.2886079145592</v>
      </c>
      <c r="H7">
        <v>0.75257474016051995</v>
      </c>
      <c r="J7">
        <f>H6-H8</f>
        <v>0.17312709180081604</v>
      </c>
    </row>
    <row r="8" spans="1:11" x14ac:dyDescent="0.25">
      <c r="B8">
        <v>47.183778853711097</v>
      </c>
      <c r="H8">
        <v>0.357392766453623</v>
      </c>
    </row>
    <row r="9" spans="1:11" x14ac:dyDescent="0.25">
      <c r="A9">
        <v>3</v>
      </c>
      <c r="B9">
        <v>16683.230176270201</v>
      </c>
      <c r="C9">
        <f>B9</f>
        <v>16683.230176270201</v>
      </c>
      <c r="D9">
        <f>B10-B9</f>
        <v>14367.968289667198</v>
      </c>
      <c r="E9">
        <f>AVERAGE(D9:D10)</f>
        <v>14347.04858404844</v>
      </c>
      <c r="G9">
        <v>3</v>
      </c>
      <c r="H9">
        <v>1.8085521117478001</v>
      </c>
      <c r="I9">
        <f>H9</f>
        <v>1.8085521117478001</v>
      </c>
      <c r="J9">
        <f>H10-H9</f>
        <v>0.56824958382027013</v>
      </c>
      <c r="K9">
        <f>AVERAGE(J9:J10)</f>
        <v>0.5434723843622401</v>
      </c>
    </row>
    <row r="10" spans="1:11" x14ac:dyDescent="0.25">
      <c r="B10">
        <v>31051.198465937399</v>
      </c>
      <c r="D10">
        <f>B9-B11</f>
        <v>14326.128878429681</v>
      </c>
      <c r="H10">
        <v>2.3768016955680702</v>
      </c>
      <c r="J10">
        <f>H9-H11</f>
        <v>0.51869518490421007</v>
      </c>
    </row>
    <row r="11" spans="1:11" x14ac:dyDescent="0.25">
      <c r="B11">
        <v>2357.1012978405201</v>
      </c>
      <c r="H11">
        <v>1.28985692684359</v>
      </c>
    </row>
    <row r="12" spans="1:11" x14ac:dyDescent="0.25">
      <c r="A12">
        <v>4</v>
      </c>
      <c r="B12">
        <v>16476.624568597399</v>
      </c>
      <c r="C12">
        <f>B12</f>
        <v>16476.624568597399</v>
      </c>
      <c r="D12">
        <f>B13-B12</f>
        <v>10718.562407448702</v>
      </c>
      <c r="E12">
        <f>AVERAGE(D12:D13)</f>
        <v>10719.95141534094</v>
      </c>
      <c r="G12">
        <v>4</v>
      </c>
      <c r="H12">
        <v>3.4820642601584302</v>
      </c>
      <c r="I12">
        <f>H12</f>
        <v>3.4820642601584302</v>
      </c>
      <c r="J12">
        <f>H13-H12</f>
        <v>0.80793668386716</v>
      </c>
      <c r="K12">
        <f>AVERAGE(J12:J13)</f>
        <v>0.79525708536553519</v>
      </c>
    </row>
    <row r="13" spans="1:11" x14ac:dyDescent="0.25">
      <c r="B13">
        <v>27195.186976046101</v>
      </c>
      <c r="D13">
        <f>B12-B14</f>
        <v>10721.340423233178</v>
      </c>
      <c r="H13">
        <v>4.2900009440255902</v>
      </c>
      <c r="J13">
        <f>H12-H14</f>
        <v>0.78257748686391038</v>
      </c>
    </row>
    <row r="14" spans="1:11" x14ac:dyDescent="0.25">
      <c r="B14">
        <v>5755.2841453642204</v>
      </c>
      <c r="H14">
        <v>2.6994867732945198</v>
      </c>
    </row>
    <row r="15" spans="1:11" x14ac:dyDescent="0.25">
      <c r="A15">
        <v>5</v>
      </c>
      <c r="B15">
        <v>1964.01294755252</v>
      </c>
      <c r="C15">
        <f>B15</f>
        <v>1964.01294755252</v>
      </c>
      <c r="D15">
        <f>B16-B15</f>
        <v>1738.08734502268</v>
      </c>
      <c r="E15">
        <f>AVERAGE(D15:D16)</f>
        <v>1757.0949370938629</v>
      </c>
      <c r="G15">
        <v>5</v>
      </c>
      <c r="H15">
        <v>3.6517906403117801</v>
      </c>
      <c r="I15">
        <f>H15</f>
        <v>3.6517906403117801</v>
      </c>
      <c r="J15">
        <f>H16-H15</f>
        <v>0.7847852317369699</v>
      </c>
      <c r="K15">
        <f>AVERAGE(J15:J16)</f>
        <v>0.76865992574243003</v>
      </c>
    </row>
    <row r="16" spans="1:11" x14ac:dyDescent="0.25">
      <c r="B16">
        <v>3702.1002925752</v>
      </c>
      <c r="D16">
        <f>B15-B17</f>
        <v>1776.102529165046</v>
      </c>
      <c r="H16">
        <v>4.43657587204875</v>
      </c>
      <c r="J16">
        <f>H15-H17</f>
        <v>0.75253461974789015</v>
      </c>
    </row>
    <row r="17" spans="1:11" x14ac:dyDescent="0.25">
      <c r="B17">
        <v>187.91041838747401</v>
      </c>
      <c r="H17">
        <v>2.89925602056389</v>
      </c>
    </row>
    <row r="18" spans="1:11" x14ac:dyDescent="0.25">
      <c r="A18">
        <v>6</v>
      </c>
      <c r="B18">
        <v>46408.168569920097</v>
      </c>
      <c r="C18">
        <f>B18</f>
        <v>46408.168569920097</v>
      </c>
      <c r="D18">
        <f>B19-B18</f>
        <v>41405.406773753501</v>
      </c>
      <c r="E18">
        <f>AVERAGE(D18:D19)</f>
        <v>41566.8011068005</v>
      </c>
      <c r="G18">
        <v>6</v>
      </c>
      <c r="H18">
        <v>3.4303023727558801</v>
      </c>
      <c r="I18">
        <f>H18</f>
        <v>3.4303023727558801</v>
      </c>
      <c r="J18">
        <f>H19-H18</f>
        <v>0.72213383696088007</v>
      </c>
      <c r="K18">
        <f>AVERAGE(J18:J19)</f>
        <v>0.7099465007001402</v>
      </c>
    </row>
    <row r="19" spans="1:11" x14ac:dyDescent="0.25">
      <c r="B19">
        <v>87813.575343673598</v>
      </c>
      <c r="D19">
        <f>B18-B20</f>
        <v>41728.195439847506</v>
      </c>
      <c r="H19">
        <v>4.1524362097167602</v>
      </c>
      <c r="J19">
        <f>H18-H20</f>
        <v>0.69775916443940034</v>
      </c>
    </row>
    <row r="20" spans="1:11" x14ac:dyDescent="0.25">
      <c r="B20">
        <v>4679.9731300725898</v>
      </c>
      <c r="H20">
        <v>2.7325432083164798</v>
      </c>
    </row>
    <row r="21" spans="1:11" x14ac:dyDescent="0.25">
      <c r="A21">
        <v>7</v>
      </c>
      <c r="B21">
        <v>2405.78883100438</v>
      </c>
      <c r="C21">
        <f>B21</f>
        <v>2405.78883100438</v>
      </c>
      <c r="D21">
        <f>B22-B21</f>
        <v>2118.5375665619604</v>
      </c>
      <c r="E21">
        <f>AVERAGE(D21:D22)</f>
        <v>2105.7006838972402</v>
      </c>
      <c r="G21">
        <v>7</v>
      </c>
      <c r="H21">
        <v>2.09940423123015</v>
      </c>
      <c r="I21">
        <f>H21</f>
        <v>2.09940423123015</v>
      </c>
      <c r="J21">
        <f>H22-H21</f>
        <v>0.5322400881261502</v>
      </c>
      <c r="K21">
        <f>AVERAGE(J21:J22)</f>
        <v>0.52587041983832006</v>
      </c>
    </row>
    <row r="22" spans="1:11" x14ac:dyDescent="0.25">
      <c r="B22">
        <v>4524.3263975663403</v>
      </c>
      <c r="D22">
        <f>B21-B23</f>
        <v>2092.86380123252</v>
      </c>
      <c r="H22">
        <v>2.6316443193563002</v>
      </c>
      <c r="J22">
        <f>H21-H23</f>
        <v>0.51950075155048991</v>
      </c>
    </row>
    <row r="23" spans="1:11" x14ac:dyDescent="0.25">
      <c r="B23">
        <v>312.92502977186001</v>
      </c>
      <c r="H23">
        <v>1.57990347967966</v>
      </c>
    </row>
    <row r="24" spans="1:11" x14ac:dyDescent="0.25">
      <c r="A24">
        <v>8</v>
      </c>
      <c r="B24">
        <v>1221.4051684834101</v>
      </c>
      <c r="C24">
        <f>B24</f>
        <v>1221.4051684834101</v>
      </c>
      <c r="D24">
        <f>B25-B24</f>
        <v>1186.9806803034901</v>
      </c>
      <c r="E24">
        <f>AVERAGE(D24:D25)</f>
        <v>1181.8170642586369</v>
      </c>
      <c r="G24">
        <v>8</v>
      </c>
      <c r="H24">
        <v>1.81642830760201</v>
      </c>
      <c r="I24">
        <f>H24</f>
        <v>1.81642830760201</v>
      </c>
      <c r="J24">
        <f>H25-H24</f>
        <v>0.57448490553817977</v>
      </c>
      <c r="K24">
        <f>AVERAGE(J24:J25)</f>
        <v>0.56000060187322487</v>
      </c>
    </row>
    <row r="25" spans="1:11" x14ac:dyDescent="0.25">
      <c r="B25">
        <v>2408.3858487869002</v>
      </c>
      <c r="D25">
        <f>B24-B26</f>
        <v>1176.653448213784</v>
      </c>
      <c r="H25">
        <v>2.3909132131401898</v>
      </c>
      <c r="J25">
        <f>H24-H26</f>
        <v>0.54551629820826997</v>
      </c>
    </row>
    <row r="26" spans="1:11" x14ac:dyDescent="0.25">
      <c r="B26">
        <v>44.751720269626098</v>
      </c>
      <c r="H26">
        <v>1.27091200939374</v>
      </c>
    </row>
    <row r="27" spans="1:11" x14ac:dyDescent="0.25">
      <c r="A27">
        <v>9</v>
      </c>
      <c r="B27">
        <v>265.723321069787</v>
      </c>
      <c r="C27">
        <f>B27</f>
        <v>265.723321069787</v>
      </c>
      <c r="D27">
        <f>B28-B27</f>
        <v>139.33767505715599</v>
      </c>
      <c r="E27">
        <f>AVERAGE(D27:D28)</f>
        <v>141.0909729654885</v>
      </c>
      <c r="G27">
        <v>9</v>
      </c>
      <c r="H27">
        <v>0.64660401179968496</v>
      </c>
      <c r="I27">
        <f>H27</f>
        <v>0.64660401179968496</v>
      </c>
      <c r="J27">
        <f>H28-H27</f>
        <v>0.37277686292213508</v>
      </c>
      <c r="K27">
        <f>AVERAGE(J27:J28)</f>
        <v>0.34862601588832298</v>
      </c>
    </row>
    <row r="28" spans="1:11" x14ac:dyDescent="0.25">
      <c r="B28">
        <v>405.060996126943</v>
      </c>
      <c r="D28">
        <f>B27-B29</f>
        <v>142.84427087382102</v>
      </c>
      <c r="H28">
        <v>1.01938087472182</v>
      </c>
      <c r="J28">
        <f>H27-H29</f>
        <v>0.32447516885451094</v>
      </c>
    </row>
    <row r="29" spans="1:11" x14ac:dyDescent="0.25">
      <c r="B29">
        <v>122.879050195966</v>
      </c>
      <c r="H29">
        <v>0.32212884294517402</v>
      </c>
    </row>
    <row r="30" spans="1:11" x14ac:dyDescent="0.25">
      <c r="A30">
        <v>10</v>
      </c>
      <c r="B30">
        <v>9.7260056698089503</v>
      </c>
      <c r="C30">
        <f>B30</f>
        <v>9.7260056698089503</v>
      </c>
      <c r="D30">
        <f>B31-B30</f>
        <v>8.8551171337998493</v>
      </c>
      <c r="E30">
        <f>AVERAGE(D30:D31)</f>
        <v>8.8551171337998493</v>
      </c>
      <c r="G30">
        <v>10</v>
      </c>
      <c r="H30">
        <v>0.59737778771088201</v>
      </c>
      <c r="I30">
        <f>H30</f>
        <v>0.59737778771088201</v>
      </c>
      <c r="J30">
        <f>H31-H30</f>
        <v>0.32904038836557803</v>
      </c>
      <c r="K30">
        <f>AVERAGE(J30:J31)</f>
        <v>0.31351156575823103</v>
      </c>
    </row>
    <row r="31" spans="1:11" x14ac:dyDescent="0.25">
      <c r="B31">
        <v>18.5811228036088</v>
      </c>
      <c r="H31">
        <v>0.92641817607646004</v>
      </c>
      <c r="J31">
        <f>H30-H32</f>
        <v>0.29798274315088402</v>
      </c>
    </row>
    <row r="32" spans="1:11" x14ac:dyDescent="0.25">
      <c r="H32">
        <v>0.29939504455999799</v>
      </c>
    </row>
    <row r="33" spans="7:11" x14ac:dyDescent="0.25">
      <c r="G33">
        <v>11</v>
      </c>
      <c r="H33">
        <v>0.25682205232069699</v>
      </c>
      <c r="I33">
        <f>H33</f>
        <v>0.25682205232069699</v>
      </c>
      <c r="J33">
        <f>H34-H33</f>
        <v>0.21379102953717199</v>
      </c>
      <c r="K33">
        <f>AVERAGE(J33:J34)</f>
        <v>0.19501045588754234</v>
      </c>
    </row>
    <row r="34" spans="7:11" x14ac:dyDescent="0.25">
      <c r="H34">
        <v>0.47061308185786899</v>
      </c>
      <c r="J34">
        <f>H33-H35</f>
        <v>0.17622988223791269</v>
      </c>
    </row>
    <row r="35" spans="7:11" x14ac:dyDescent="0.25">
      <c r="H35">
        <v>8.0592170082784298E-2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F4C64-3639-AE45-AFB4-430FEFE07347}">
  <dimension ref="A1:P14"/>
  <sheetViews>
    <sheetView workbookViewId="0">
      <selection activeCell="E37" sqref="E37"/>
    </sheetView>
  </sheetViews>
  <sheetFormatPr defaultColWidth="13.125" defaultRowHeight="15.75" x14ac:dyDescent="0.25"/>
  <sheetData>
    <row r="1" spans="1:16" s="2" customFormat="1" x14ac:dyDescent="0.25">
      <c r="B1" s="2" t="s">
        <v>11</v>
      </c>
      <c r="D1" s="3" t="s">
        <v>12</v>
      </c>
      <c r="E1" s="2" t="s">
        <v>13</v>
      </c>
      <c r="G1" s="3" t="s">
        <v>14</v>
      </c>
      <c r="H1" s="2" t="s">
        <v>15</v>
      </c>
      <c r="J1" s="3" t="s">
        <v>16</v>
      </c>
      <c r="K1" s="2" t="s">
        <v>17</v>
      </c>
      <c r="M1" s="3" t="s">
        <v>18</v>
      </c>
      <c r="N1" s="2" t="s">
        <v>19</v>
      </c>
      <c r="P1" s="3" t="s">
        <v>20</v>
      </c>
    </row>
    <row r="2" spans="1:16" s="4" customFormat="1" ht="18.75" x14ac:dyDescent="0.3">
      <c r="A2" t="s">
        <v>21</v>
      </c>
      <c r="D2" s="5"/>
      <c r="G2" s="5"/>
      <c r="J2" s="5"/>
      <c r="M2" s="5"/>
      <c r="P2" s="5"/>
    </row>
    <row r="3" spans="1:16" x14ac:dyDescent="0.25">
      <c r="A3" t="s">
        <v>2</v>
      </c>
      <c r="B3">
        <v>-0.20356595477758599</v>
      </c>
      <c r="D3" s="6">
        <v>0</v>
      </c>
      <c r="E3">
        <v>-0.20356595477758599</v>
      </c>
      <c r="G3" s="6">
        <v>0</v>
      </c>
      <c r="H3">
        <v>80.048761147307104</v>
      </c>
      <c r="J3" s="6">
        <f>H3</f>
        <v>80.048761147307104</v>
      </c>
      <c r="K3">
        <v>50.7712427583186</v>
      </c>
      <c r="M3" s="6">
        <f>K3</f>
        <v>50.7712427583186</v>
      </c>
      <c r="N3">
        <v>69.405102167622303</v>
      </c>
      <c r="P3" s="6">
        <f>N3</f>
        <v>69.405102167622303</v>
      </c>
    </row>
    <row r="4" spans="1:16" x14ac:dyDescent="0.25">
      <c r="A4" t="s">
        <v>22</v>
      </c>
      <c r="B4">
        <v>-0.165219809807855</v>
      </c>
      <c r="C4">
        <v>0</v>
      </c>
      <c r="D4" s="6">
        <f>AVERAGE(C4:C5)</f>
        <v>0</v>
      </c>
      <c r="E4">
        <v>-0.165219809807855</v>
      </c>
      <c r="F4">
        <v>0</v>
      </c>
      <c r="G4" s="6">
        <f>AVERAGE(F4:F5)</f>
        <v>0</v>
      </c>
      <c r="H4">
        <v>80.202145727186107</v>
      </c>
      <c r="I4">
        <f>H4-H3</f>
        <v>0.15338457987900256</v>
      </c>
      <c r="J4" s="6" t="s">
        <v>10</v>
      </c>
      <c r="K4">
        <v>69.961831383479193</v>
      </c>
      <c r="L4">
        <f>K4-K3</f>
        <v>19.190588625160593</v>
      </c>
      <c r="M4" s="6">
        <f>AVERAGE(L4:L5)</f>
        <v>19.097800422517746</v>
      </c>
      <c r="N4">
        <v>86.723830827223395</v>
      </c>
      <c r="O4">
        <f>N4-N3</f>
        <v>17.318728659601092</v>
      </c>
      <c r="P4" s="6">
        <f>AVERAGE(O4:O5)</f>
        <v>17.327723434347046</v>
      </c>
    </row>
    <row r="5" spans="1:16" x14ac:dyDescent="0.25">
      <c r="C5">
        <v>0</v>
      </c>
      <c r="D5" s="6"/>
      <c r="F5">
        <v>0</v>
      </c>
      <c r="G5" s="6"/>
      <c r="H5">
        <v>80.2087734559463</v>
      </c>
      <c r="I5">
        <f>H3-H5</f>
        <v>-0.16001230863919602</v>
      </c>
      <c r="J5" s="6" t="s">
        <v>10</v>
      </c>
      <c r="K5">
        <v>31.7662305384437</v>
      </c>
      <c r="L5">
        <f>K3-K5</f>
        <v>19.005012219874899</v>
      </c>
      <c r="M5" s="6"/>
      <c r="N5">
        <v>52.068383958529303</v>
      </c>
      <c r="O5">
        <f>N3-N5</f>
        <v>17.336718209093</v>
      </c>
      <c r="P5" s="6"/>
    </row>
    <row r="6" spans="1:16" x14ac:dyDescent="0.25">
      <c r="D6" s="6"/>
      <c r="G6" s="6"/>
      <c r="J6" s="6"/>
      <c r="M6" s="6"/>
      <c r="P6" s="6"/>
    </row>
    <row r="7" spans="1:16" x14ac:dyDescent="0.25">
      <c r="A7" t="s">
        <v>9</v>
      </c>
      <c r="D7" s="6"/>
      <c r="G7" s="6"/>
      <c r="J7" s="6"/>
      <c r="M7" s="6"/>
      <c r="P7" s="6"/>
    </row>
    <row r="8" spans="1:16" x14ac:dyDescent="0.25">
      <c r="A8" t="s">
        <v>2</v>
      </c>
      <c r="B8">
        <v>1.246959825312</v>
      </c>
      <c r="D8" s="6">
        <f>B8</f>
        <v>1.246959825312</v>
      </c>
      <c r="E8">
        <v>12.4340925633332</v>
      </c>
      <c r="G8" s="6">
        <f>E8</f>
        <v>12.4340925633332</v>
      </c>
      <c r="H8">
        <v>3.7754383473284898</v>
      </c>
      <c r="J8" s="6">
        <f>H8</f>
        <v>3.7754383473284898</v>
      </c>
      <c r="K8">
        <v>12.2480427488505</v>
      </c>
      <c r="M8" s="6">
        <f>K8</f>
        <v>12.2480427488505</v>
      </c>
      <c r="N8">
        <v>10.5305141815642</v>
      </c>
      <c r="P8" s="6">
        <f>N8</f>
        <v>10.5305141815642</v>
      </c>
    </row>
    <row r="9" spans="1:16" x14ac:dyDescent="0.25">
      <c r="A9" t="s">
        <v>22</v>
      </c>
      <c r="B9">
        <v>1.9802706717084699</v>
      </c>
      <c r="C9">
        <f>B9-B8</f>
        <v>0.73331084639646993</v>
      </c>
      <c r="D9" s="6">
        <f>AVERAGE(C9:C10)</f>
        <v>0.85095303189002491</v>
      </c>
      <c r="E9">
        <v>21.7668814760898</v>
      </c>
      <c r="F9">
        <f>E9-E8</f>
        <v>9.3327889127565999</v>
      </c>
      <c r="G9" s="6">
        <f>AVERAGE(F9:F10)</f>
        <v>9.3881777888239561</v>
      </c>
      <c r="H9">
        <v>5.8092042583157202</v>
      </c>
      <c r="I9">
        <f>H9-H8</f>
        <v>2.0337659109872304</v>
      </c>
      <c r="J9" s="6">
        <f>AVERAGE(I9:I10)</f>
        <v>2.1447803677205899</v>
      </c>
      <c r="K9">
        <v>17.308313657263501</v>
      </c>
      <c r="L9">
        <f>K9-K8</f>
        <v>5.0602709084130009</v>
      </c>
      <c r="M9" s="6">
        <f>AVERAGE(L9:L10)</f>
        <v>5.0309195381892904</v>
      </c>
      <c r="N9">
        <v>19.863303094320798</v>
      </c>
      <c r="O9">
        <f>N9-N8</f>
        <v>9.3327889127565982</v>
      </c>
      <c r="P9" s="6">
        <f>AVERAGE(O9:O10)</f>
        <v>9.3282915253835803</v>
      </c>
    </row>
    <row r="10" spans="1:16" x14ac:dyDescent="0.25">
      <c r="B10">
        <v>0.27836460792841999</v>
      </c>
      <c r="C10">
        <f>B8-B10</f>
        <v>0.96859521738358001</v>
      </c>
      <c r="D10" s="6"/>
      <c r="E10">
        <v>2.9905258984418901</v>
      </c>
      <c r="F10">
        <f>E8-E10</f>
        <v>9.4435666648913106</v>
      </c>
      <c r="G10" s="6"/>
      <c r="H10">
        <v>1.51964352287454</v>
      </c>
      <c r="I10">
        <f>H8-H10</f>
        <v>2.2557948244539499</v>
      </c>
      <c r="J10" s="6"/>
      <c r="K10">
        <v>7.2464745808849198</v>
      </c>
      <c r="L10">
        <f>K8-K10</f>
        <v>5.0015681679655799</v>
      </c>
      <c r="M10" s="6"/>
      <c r="N10">
        <v>1.20672004355364</v>
      </c>
      <c r="O10">
        <f>N8-N10</f>
        <v>9.3237941380105607</v>
      </c>
      <c r="P10" s="6"/>
    </row>
    <row r="13" spans="1:16" x14ac:dyDescent="0.25">
      <c r="A13" t="s">
        <v>23</v>
      </c>
    </row>
    <row r="14" spans="1:16" x14ac:dyDescent="0.25">
      <c r="A14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D5220-D276-D143-BBB7-6265B0121C04}">
  <dimension ref="A1:M69"/>
  <sheetViews>
    <sheetView tabSelected="1" topLeftCell="C41" workbookViewId="0">
      <selection activeCell="M68" sqref="M68"/>
    </sheetView>
  </sheetViews>
  <sheetFormatPr defaultColWidth="11" defaultRowHeight="15.75" x14ac:dyDescent="0.25"/>
  <sheetData>
    <row r="1" spans="1:13" x14ac:dyDescent="0.25">
      <c r="A1" t="s">
        <v>25</v>
      </c>
    </row>
    <row r="2" spans="1:13" x14ac:dyDescent="0.25">
      <c r="A2" s="7" t="s">
        <v>26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x14ac:dyDescent="0.25">
      <c r="A3" t="s">
        <v>27</v>
      </c>
      <c r="B3" t="s">
        <v>28</v>
      </c>
      <c r="C3" t="s">
        <v>29</v>
      </c>
      <c r="H3" t="s">
        <v>27</v>
      </c>
      <c r="I3" t="s">
        <v>28</v>
      </c>
      <c r="J3" t="s">
        <v>29</v>
      </c>
    </row>
    <row r="5" spans="1:13" x14ac:dyDescent="0.25">
      <c r="A5">
        <v>1</v>
      </c>
      <c r="B5" t="s">
        <v>30</v>
      </c>
      <c r="C5">
        <v>6.8423660881887196</v>
      </c>
      <c r="E5" t="s">
        <v>2</v>
      </c>
      <c r="F5">
        <f>C5</f>
        <v>6.8423660881887196</v>
      </c>
      <c r="H5">
        <v>4</v>
      </c>
      <c r="I5" t="s">
        <v>31</v>
      </c>
      <c r="J5">
        <v>8.9133119791866608</v>
      </c>
      <c r="K5">
        <f>J6-J5</f>
        <v>10.284182130761041</v>
      </c>
      <c r="L5" t="s">
        <v>2</v>
      </c>
      <c r="M5">
        <f>J5</f>
        <v>8.9133119791866608</v>
      </c>
    </row>
    <row r="6" spans="1:13" x14ac:dyDescent="0.25">
      <c r="C6">
        <v>8.8650211800426906</v>
      </c>
      <c r="D6">
        <f>C6-C5</f>
        <v>2.022655091853971</v>
      </c>
      <c r="E6" t="s">
        <v>3</v>
      </c>
      <c r="F6">
        <f>AVERAGE(D6:D7)</f>
        <v>2.0974303761534703</v>
      </c>
      <c r="J6">
        <v>19.197494109947701</v>
      </c>
      <c r="L6" t="s">
        <v>3</v>
      </c>
      <c r="M6">
        <f>K5</f>
        <v>10.284182130761041</v>
      </c>
    </row>
    <row r="7" spans="1:13" x14ac:dyDescent="0.25">
      <c r="C7">
        <v>4.67016042773575</v>
      </c>
      <c r="D7">
        <f>C5-C7</f>
        <v>2.1722056604529696</v>
      </c>
      <c r="H7">
        <v>6</v>
      </c>
      <c r="I7" t="s">
        <v>31</v>
      </c>
      <c r="J7">
        <v>5.4788099805679797</v>
      </c>
      <c r="L7" t="s">
        <v>2</v>
      </c>
      <c r="M7">
        <f>J7</f>
        <v>5.4788099805679797</v>
      </c>
    </row>
    <row r="8" spans="1:13" x14ac:dyDescent="0.25">
      <c r="A8">
        <v>2</v>
      </c>
      <c r="B8" t="s">
        <v>30</v>
      </c>
      <c r="C8">
        <v>9.3941701268086195</v>
      </c>
      <c r="E8" t="s">
        <v>2</v>
      </c>
      <c r="F8">
        <f>C8</f>
        <v>9.3941701268086195</v>
      </c>
      <c r="J8">
        <v>14.9268318938595</v>
      </c>
      <c r="K8">
        <f>J8-J7</f>
        <v>9.4480219132915195</v>
      </c>
      <c r="L8" t="s">
        <v>3</v>
      </c>
      <c r="M8">
        <f>AVERAGE(K8:K9)</f>
        <v>9.4480219132915195</v>
      </c>
    </row>
    <row r="9" spans="1:13" x14ac:dyDescent="0.25">
      <c r="C9">
        <v>12.9015459595105</v>
      </c>
      <c r="D9">
        <f>C9-C8</f>
        <v>3.5073758327018805</v>
      </c>
      <c r="E9" t="s">
        <v>3</v>
      </c>
      <c r="F9">
        <f>AVERAGE(D9:D10)</f>
        <v>3.4772305528508349</v>
      </c>
      <c r="M9">
        <f>K8</f>
        <v>9.4480219132915195</v>
      </c>
    </row>
    <row r="10" spans="1:13" x14ac:dyDescent="0.25">
      <c r="C10">
        <v>5.9470848538088301</v>
      </c>
      <c r="D10">
        <f>C8-C10</f>
        <v>3.4470852729997894</v>
      </c>
    </row>
    <row r="11" spans="1:13" x14ac:dyDescent="0.25">
      <c r="A11">
        <v>4</v>
      </c>
      <c r="B11" t="s">
        <v>30</v>
      </c>
      <c r="C11">
        <v>9.8252761755833298</v>
      </c>
      <c r="E11" t="s">
        <v>2</v>
      </c>
      <c r="F11">
        <f>C11</f>
        <v>9.8252761755833298</v>
      </c>
    </row>
    <row r="12" spans="1:13" x14ac:dyDescent="0.25">
      <c r="C12">
        <v>14.9563924023146</v>
      </c>
      <c r="D12">
        <f>C12-C11</f>
        <v>5.1311162267312707</v>
      </c>
      <c r="E12" t="s">
        <v>3</v>
      </c>
      <c r="F12">
        <f>AVERAGE(D12:D13)</f>
        <v>5.1163372300766152</v>
      </c>
    </row>
    <row r="13" spans="1:13" x14ac:dyDescent="0.25">
      <c r="C13">
        <v>4.72371794216137</v>
      </c>
      <c r="D13">
        <f>C11-C13</f>
        <v>5.1015582334219598</v>
      </c>
    </row>
    <row r="14" spans="1:13" x14ac:dyDescent="0.25">
      <c r="A14">
        <v>6</v>
      </c>
      <c r="B14" t="s">
        <v>30</v>
      </c>
      <c r="C14">
        <v>9.8003988685868197</v>
      </c>
      <c r="E14" t="s">
        <v>2</v>
      </c>
      <c r="F14">
        <f>C14</f>
        <v>9.8003988685868197</v>
      </c>
    </row>
    <row r="15" spans="1:13" x14ac:dyDescent="0.25">
      <c r="C15">
        <v>16.6003269018819</v>
      </c>
      <c r="D15">
        <f>C15-C14</f>
        <v>6.79992803329508</v>
      </c>
      <c r="E15" t="s">
        <v>3</v>
      </c>
      <c r="F15">
        <f>AVERAGE(D15:D16)</f>
        <v>6.8019778771129547</v>
      </c>
    </row>
    <row r="16" spans="1:13" x14ac:dyDescent="0.25">
      <c r="C16">
        <v>2.99637114765599</v>
      </c>
      <c r="D16">
        <f>C14-C16</f>
        <v>6.8040277209308293</v>
      </c>
    </row>
    <row r="19" spans="1:13" x14ac:dyDescent="0.25">
      <c r="A19" s="7" t="s">
        <v>34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2" spans="1:13" x14ac:dyDescent="0.25">
      <c r="A22">
        <v>1</v>
      </c>
      <c r="B22" t="s">
        <v>30</v>
      </c>
      <c r="C22">
        <v>20.705481978054301</v>
      </c>
      <c r="E22" t="s">
        <v>2</v>
      </c>
      <c r="F22">
        <f>C22</f>
        <v>20.705481978054301</v>
      </c>
      <c r="H22">
        <v>4</v>
      </c>
      <c r="I22" t="s">
        <v>31</v>
      </c>
      <c r="J22">
        <v>17.8765253083068</v>
      </c>
      <c r="L22" t="s">
        <v>2</v>
      </c>
      <c r="M22">
        <f>J22</f>
        <v>17.8765253083068</v>
      </c>
    </row>
    <row r="23" spans="1:13" x14ac:dyDescent="0.25">
      <c r="C23">
        <v>26.287286502118899</v>
      </c>
      <c r="D23">
        <f>C23-C22</f>
        <v>5.5818045240645979</v>
      </c>
      <c r="E23" t="s">
        <v>3</v>
      </c>
      <c r="F23">
        <f>AVERAGE(D23:D24)</f>
        <v>5.7559788463076993</v>
      </c>
      <c r="J23">
        <v>28.283715269409701</v>
      </c>
      <c r="K23">
        <f>J23-J22</f>
        <v>10.407189961102901</v>
      </c>
      <c r="L23" t="s">
        <v>3</v>
      </c>
      <c r="M23">
        <f>AVERAGE(K23:K24)</f>
        <v>10.433536481364735</v>
      </c>
    </row>
    <row r="24" spans="1:13" x14ac:dyDescent="0.25">
      <c r="C24">
        <v>14.775328809503501</v>
      </c>
      <c r="D24">
        <f>C22-C24</f>
        <v>5.9301531685508007</v>
      </c>
      <c r="J24">
        <v>7.4166423066802301</v>
      </c>
      <c r="K24">
        <f>J22-J24</f>
        <v>10.459883001626569</v>
      </c>
    </row>
    <row r="25" spans="1:13" x14ac:dyDescent="0.25">
      <c r="A25">
        <v>2</v>
      </c>
      <c r="B25" t="s">
        <v>30</v>
      </c>
      <c r="C25">
        <v>21.0116782026506</v>
      </c>
      <c r="E25" t="s">
        <v>2</v>
      </c>
      <c r="F25">
        <f>C25</f>
        <v>21.0116782026506</v>
      </c>
    </row>
    <row r="26" spans="1:13" x14ac:dyDescent="0.25">
      <c r="C26">
        <v>28.355728588326599</v>
      </c>
      <c r="D26">
        <f>C26-C25</f>
        <v>7.3440503856759989</v>
      </c>
      <c r="E26" t="s">
        <v>3</v>
      </c>
      <c r="F26">
        <f>AVERAGE(D26:D27)</f>
        <v>7.2415925343224492</v>
      </c>
    </row>
    <row r="27" spans="1:13" x14ac:dyDescent="0.25">
      <c r="C27">
        <v>13.872543519681701</v>
      </c>
      <c r="D27">
        <f>C25-C27</f>
        <v>7.1391346829688995</v>
      </c>
    </row>
    <row r="28" spans="1:13" x14ac:dyDescent="0.25">
      <c r="A28">
        <v>4</v>
      </c>
      <c r="B28" t="s">
        <v>30</v>
      </c>
      <c r="C28">
        <v>37.063317684243202</v>
      </c>
      <c r="E28" t="s">
        <v>2</v>
      </c>
      <c r="F28">
        <f>C28</f>
        <v>37.063317684243202</v>
      </c>
    </row>
    <row r="29" spans="1:13" x14ac:dyDescent="0.25">
      <c r="C29">
        <v>46.499809564443403</v>
      </c>
      <c r="D29">
        <f>C29-C28</f>
        <v>9.4364918802002009</v>
      </c>
      <c r="E29" t="s">
        <v>3</v>
      </c>
      <c r="F29">
        <f>AVERAGE(D29:D30)</f>
        <v>9.5026487397292012</v>
      </c>
    </row>
    <row r="30" spans="1:13" x14ac:dyDescent="0.25">
      <c r="C30">
        <v>27.494512084985001</v>
      </c>
      <c r="D30">
        <f>C28-C30</f>
        <v>9.5688055992582015</v>
      </c>
    </row>
    <row r="31" spans="1:13" x14ac:dyDescent="0.25">
      <c r="A31">
        <v>6</v>
      </c>
      <c r="B31" t="s">
        <v>30</v>
      </c>
      <c r="C31">
        <v>26.3850601922267</v>
      </c>
      <c r="E31" t="s">
        <v>2</v>
      </c>
      <c r="F31">
        <f>C31</f>
        <v>26.3850601922267</v>
      </c>
    </row>
    <row r="32" spans="1:13" x14ac:dyDescent="0.25">
      <c r="C32">
        <v>33.644800706800098</v>
      </c>
      <c r="D32">
        <f>C32-C31</f>
        <v>7.259740514573398</v>
      </c>
      <c r="E32" t="s">
        <v>3</v>
      </c>
      <c r="F32">
        <f>AVERAGE(D32:D33)</f>
        <v>7.1754356747933983</v>
      </c>
    </row>
    <row r="33" spans="1:13" x14ac:dyDescent="0.25">
      <c r="C33">
        <v>19.293929357213301</v>
      </c>
      <c r="D33">
        <f>C31-C33</f>
        <v>7.0911308350133986</v>
      </c>
    </row>
    <row r="36" spans="1:13" x14ac:dyDescent="0.25">
      <c r="A36" s="7" t="s">
        <v>32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  <row r="39" spans="1:13" x14ac:dyDescent="0.25">
      <c r="A39">
        <v>1</v>
      </c>
      <c r="B39" t="s">
        <v>30</v>
      </c>
      <c r="C39">
        <v>75.635055682209199</v>
      </c>
      <c r="E39" t="s">
        <v>2</v>
      </c>
      <c r="F39">
        <f>C39</f>
        <v>75.635055682209199</v>
      </c>
      <c r="H39">
        <v>1</v>
      </c>
      <c r="I39" t="s">
        <v>31</v>
      </c>
      <c r="J39">
        <v>11.2696278655598</v>
      </c>
      <c r="L39" t="s">
        <v>2</v>
      </c>
      <c r="M39">
        <f>J39</f>
        <v>11.2696278655598</v>
      </c>
    </row>
    <row r="40" spans="1:13" x14ac:dyDescent="0.25">
      <c r="C40">
        <v>91.3050095570173</v>
      </c>
      <c r="D40">
        <f>C40-C39</f>
        <v>15.669953874808101</v>
      </c>
      <c r="E40" t="s">
        <v>3</v>
      </c>
      <c r="F40">
        <f>AVERAGE(D40:D41)</f>
        <v>15.757508422690851</v>
      </c>
      <c r="J40">
        <v>20.894421447482198</v>
      </c>
      <c r="K40">
        <f>J40-J39</f>
        <v>9.6247935819223986</v>
      </c>
      <c r="L40" t="s">
        <v>3</v>
      </c>
      <c r="M40">
        <f>AVERAGE(K40:K41)</f>
        <v>9.7794823057466047</v>
      </c>
    </row>
    <row r="41" spans="1:13" x14ac:dyDescent="0.25">
      <c r="C41">
        <v>59.789992711635598</v>
      </c>
      <c r="D41">
        <f>C39-C41</f>
        <v>15.845062970573601</v>
      </c>
      <c r="J41">
        <v>1.33545683598899</v>
      </c>
      <c r="K41">
        <f>J39-J41</f>
        <v>9.934171029570809</v>
      </c>
    </row>
    <row r="42" spans="1:13" x14ac:dyDescent="0.25">
      <c r="A42">
        <v>2</v>
      </c>
      <c r="B42" t="s">
        <v>30</v>
      </c>
      <c r="C42">
        <v>82.796437317302505</v>
      </c>
      <c r="E42" t="s">
        <v>2</v>
      </c>
      <c r="F42">
        <f>C42</f>
        <v>82.796437317302505</v>
      </c>
      <c r="H42">
        <v>2</v>
      </c>
      <c r="I42" t="s">
        <v>31</v>
      </c>
      <c r="J42">
        <v>11.264264685259599</v>
      </c>
      <c r="L42" t="s">
        <v>2</v>
      </c>
      <c r="M42">
        <f>J42</f>
        <v>11.264264685259599</v>
      </c>
    </row>
    <row r="43" spans="1:13" x14ac:dyDescent="0.25">
      <c r="C43">
        <v>100.646171474657</v>
      </c>
      <c r="D43">
        <f>C43-C42</f>
        <v>17.84973415735449</v>
      </c>
      <c r="E43" t="s">
        <v>3</v>
      </c>
      <c r="F43">
        <f>AVERAGE(D43:D44)</f>
        <v>17.972747384382195</v>
      </c>
      <c r="J43">
        <v>23.587719948965098</v>
      </c>
      <c r="K43">
        <f>J43-J42</f>
        <v>12.323455263705499</v>
      </c>
      <c r="L43" t="s">
        <v>3</v>
      </c>
      <c r="M43">
        <f>AVERAGE(K43:K44)</f>
        <v>12.323455263705499</v>
      </c>
    </row>
    <row r="44" spans="1:13" x14ac:dyDescent="0.25">
      <c r="C44">
        <v>64.700676705892604</v>
      </c>
      <c r="D44">
        <f>C42-C44</f>
        <v>18.095760611409901</v>
      </c>
    </row>
    <row r="45" spans="1:13" x14ac:dyDescent="0.25">
      <c r="A45">
        <v>4</v>
      </c>
      <c r="B45" t="s">
        <v>30</v>
      </c>
      <c r="C45">
        <v>58.413795610742298</v>
      </c>
      <c r="E45" t="s">
        <v>2</v>
      </c>
      <c r="F45">
        <f>C45</f>
        <v>58.413795610742298</v>
      </c>
      <c r="H45">
        <v>4</v>
      </c>
      <c r="I45" t="s">
        <v>31</v>
      </c>
      <c r="J45">
        <v>25.8179972178601</v>
      </c>
      <c r="L45" t="s">
        <v>2</v>
      </c>
      <c r="M45">
        <f>J45</f>
        <v>25.8179972178601</v>
      </c>
    </row>
    <row r="46" spans="1:13" x14ac:dyDescent="0.25">
      <c r="C46">
        <v>84.674343568771206</v>
      </c>
      <c r="D46">
        <f>C46-C45</f>
        <v>26.260547958028909</v>
      </c>
      <c r="E46" t="s">
        <v>3</v>
      </c>
      <c r="F46">
        <f>AVERAGE(D46:D47)</f>
        <v>26.321783894602554</v>
      </c>
      <c r="J46">
        <v>44.174828885340901</v>
      </c>
      <c r="K46">
        <f>J46-J45</f>
        <v>18.356831667480801</v>
      </c>
      <c r="L46" t="s">
        <v>3</v>
      </c>
      <c r="M46">
        <f>AVERAGE(K46:K47)</f>
        <v>18.229512788662973</v>
      </c>
    </row>
    <row r="47" spans="1:13" x14ac:dyDescent="0.25">
      <c r="C47">
        <v>32.030775779566099</v>
      </c>
      <c r="D47">
        <f>C45-C47</f>
        <v>26.383019831176199</v>
      </c>
      <c r="J47">
        <v>7.7158033080149497</v>
      </c>
      <c r="K47">
        <f>J45-J47</f>
        <v>18.102193909845148</v>
      </c>
    </row>
    <row r="48" spans="1:13" x14ac:dyDescent="0.25">
      <c r="A48">
        <v>6</v>
      </c>
      <c r="B48" t="s">
        <v>30</v>
      </c>
      <c r="C48">
        <v>42.755650804294902</v>
      </c>
      <c r="E48" t="s">
        <v>2</v>
      </c>
      <c r="F48">
        <f>C48</f>
        <v>42.755650804294902</v>
      </c>
      <c r="H48">
        <v>6</v>
      </c>
      <c r="I48" t="s">
        <v>31</v>
      </c>
      <c r="J48">
        <v>14.9803191520745</v>
      </c>
      <c r="L48" t="s">
        <v>2</v>
      </c>
      <c r="M48">
        <f>J48</f>
        <v>14.9803191520745</v>
      </c>
    </row>
    <row r="49" spans="1:13" x14ac:dyDescent="0.25">
      <c r="C49">
        <v>52.498610607574399</v>
      </c>
      <c r="D49">
        <f>C49-C48</f>
        <v>9.7429598032794971</v>
      </c>
      <c r="E49" t="s">
        <v>3</v>
      </c>
      <c r="F49">
        <f>AVERAGE(D49:D50)</f>
        <v>9.7644502933558499</v>
      </c>
      <c r="J49">
        <v>27.916133781517001</v>
      </c>
      <c r="K49">
        <f>J49-J48</f>
        <v>12.9358146294425</v>
      </c>
      <c r="L49" t="s">
        <v>3</v>
      </c>
      <c r="M49">
        <f>AVERAGE(K49:K50)</f>
        <v>12.950317877578424</v>
      </c>
    </row>
    <row r="50" spans="1:13" x14ac:dyDescent="0.25">
      <c r="C50">
        <v>32.969710020862699</v>
      </c>
      <c r="D50">
        <f>C48-C50</f>
        <v>9.7859407834322027</v>
      </c>
      <c r="J50">
        <v>2.0154980263601501</v>
      </c>
      <c r="K50">
        <f>J48-J50</f>
        <v>12.96482112571435</v>
      </c>
    </row>
    <row r="55" spans="1:13" x14ac:dyDescent="0.25">
      <c r="A55" s="7" t="s">
        <v>33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</row>
    <row r="58" spans="1:13" x14ac:dyDescent="0.25">
      <c r="A58">
        <v>1</v>
      </c>
      <c r="B58" t="s">
        <v>30</v>
      </c>
      <c r="C58">
        <v>118.07204923512499</v>
      </c>
      <c r="E58" t="s">
        <v>2</v>
      </c>
      <c r="F58">
        <f>C58</f>
        <v>118.07204923512499</v>
      </c>
      <c r="H58">
        <v>1</v>
      </c>
      <c r="I58" t="s">
        <v>31</v>
      </c>
      <c r="J58">
        <v>51.697888784782599</v>
      </c>
      <c r="L58" t="s">
        <v>2</v>
      </c>
      <c r="M58">
        <f>J58</f>
        <v>51.697888784782599</v>
      </c>
    </row>
    <row r="59" spans="1:13" x14ac:dyDescent="0.25">
      <c r="C59">
        <v>139.298783633363</v>
      </c>
      <c r="D59">
        <f>C59-C58</f>
        <v>21.226734398238008</v>
      </c>
      <c r="E59" t="s">
        <v>3</v>
      </c>
      <c r="F59">
        <f>AVERAGE(D59:D60)</f>
        <v>21.2852921217588</v>
      </c>
      <c r="J59">
        <v>62.643628314056002</v>
      </c>
      <c r="K59">
        <f>J59-J58</f>
        <v>10.945739529273403</v>
      </c>
      <c r="L59" t="s">
        <v>3</v>
      </c>
      <c r="M59">
        <f>AVERAGE(K59:K60)</f>
        <v>10.793469316541401</v>
      </c>
    </row>
    <row r="60" spans="1:13" x14ac:dyDescent="0.25">
      <c r="C60">
        <v>96.7281993898454</v>
      </c>
      <c r="D60">
        <f>C58-C60</f>
        <v>21.343849845279593</v>
      </c>
      <c r="J60">
        <v>41.0566896809732</v>
      </c>
      <c r="K60">
        <f>J58-J60</f>
        <v>10.641199103809399</v>
      </c>
    </row>
    <row r="61" spans="1:13" x14ac:dyDescent="0.25">
      <c r="A61">
        <v>2</v>
      </c>
      <c r="B61" t="s">
        <v>30</v>
      </c>
      <c r="C61">
        <v>123.758666014627</v>
      </c>
      <c r="E61" t="s">
        <v>2</v>
      </c>
      <c r="F61">
        <f>C61</f>
        <v>123.758666014627</v>
      </c>
      <c r="H61">
        <v>2</v>
      </c>
      <c r="I61" t="s">
        <v>31</v>
      </c>
      <c r="J61">
        <v>51.955572965641203</v>
      </c>
      <c r="L61" t="s">
        <v>2</v>
      </c>
      <c r="M61">
        <f>J61</f>
        <v>51.955572965641203</v>
      </c>
    </row>
    <row r="62" spans="1:13" x14ac:dyDescent="0.25">
      <c r="C62">
        <v>150.39973761845101</v>
      </c>
      <c r="D62">
        <f>C62-C61</f>
        <v>26.641071603824017</v>
      </c>
      <c r="E62" t="s">
        <v>3</v>
      </c>
      <c r="F62">
        <f>AVERAGE(D62:D63)</f>
        <v>26.82698671399816</v>
      </c>
      <c r="J62">
        <v>66.177978236087995</v>
      </c>
      <c r="K62">
        <f>J62-J61</f>
        <v>14.222405270446792</v>
      </c>
      <c r="L62" t="s">
        <v>3</v>
      </c>
      <c r="M62">
        <f>AVERAGE(K62:K63)</f>
        <v>14.169685704148048</v>
      </c>
    </row>
    <row r="63" spans="1:13" x14ac:dyDescent="0.25">
      <c r="C63">
        <v>96.745764190454693</v>
      </c>
      <c r="D63">
        <f>C61-C63</f>
        <v>27.012901824172303</v>
      </c>
      <c r="J63">
        <v>37.838606827791899</v>
      </c>
      <c r="K63">
        <f>J61-J63</f>
        <v>14.116966137849303</v>
      </c>
    </row>
    <row r="64" spans="1:13" x14ac:dyDescent="0.25">
      <c r="A64">
        <v>4</v>
      </c>
      <c r="B64" t="s">
        <v>30</v>
      </c>
      <c r="C64">
        <v>148.054207625337</v>
      </c>
      <c r="E64" t="s">
        <v>2</v>
      </c>
      <c r="F64">
        <f>C64</f>
        <v>148.054207625337</v>
      </c>
      <c r="H64">
        <v>4</v>
      </c>
      <c r="I64" t="s">
        <v>31</v>
      </c>
      <c r="J64">
        <v>130.142237977044</v>
      </c>
      <c r="L64" t="s">
        <v>2</v>
      </c>
      <c r="M64">
        <f>J64</f>
        <v>130.142237977044</v>
      </c>
    </row>
    <row r="65" spans="1:13" x14ac:dyDescent="0.25">
      <c r="C65">
        <v>183.201725947169</v>
      </c>
      <c r="D65">
        <f>C65-C64</f>
        <v>35.147518321831996</v>
      </c>
      <c r="E65" t="s">
        <v>3</v>
      </c>
      <c r="F65">
        <f>AVERAGE(D65:D66)</f>
        <v>35.112388720612998</v>
      </c>
      <c r="J65">
        <v>180.58099730152901</v>
      </c>
      <c r="K65">
        <f>J65-J64</f>
        <v>50.438759324485005</v>
      </c>
      <c r="L65" t="s">
        <v>3</v>
      </c>
      <c r="M65">
        <f>AVERAGE(K65:K66)</f>
        <v>50.377257357881106</v>
      </c>
    </row>
    <row r="66" spans="1:13" x14ac:dyDescent="0.25">
      <c r="C66">
        <v>112.976948505943</v>
      </c>
      <c r="D66">
        <f>C64-C66</f>
        <v>35.077259119394</v>
      </c>
      <c r="J66">
        <v>79.826482585766797</v>
      </c>
      <c r="K66">
        <f>J64-J66</f>
        <v>50.315755391277207</v>
      </c>
    </row>
    <row r="67" spans="1:13" x14ac:dyDescent="0.25">
      <c r="A67">
        <v>6</v>
      </c>
      <c r="B67" t="s">
        <v>30</v>
      </c>
      <c r="C67">
        <v>77.196896046409904</v>
      </c>
      <c r="E67" t="s">
        <v>2</v>
      </c>
      <c r="F67">
        <f>C67</f>
        <v>77.196896046409904</v>
      </c>
      <c r="H67">
        <v>6</v>
      </c>
      <c r="I67" t="s">
        <v>31</v>
      </c>
      <c r="J67">
        <v>77.577584160475496</v>
      </c>
      <c r="L67" t="s">
        <v>2</v>
      </c>
      <c r="M67">
        <f>J67</f>
        <v>77.577584160475496</v>
      </c>
    </row>
    <row r="68" spans="1:13" x14ac:dyDescent="0.25">
      <c r="C68">
        <v>98.792591915326497</v>
      </c>
      <c r="D68">
        <f>C68-C67</f>
        <v>21.595695868916593</v>
      </c>
      <c r="E68" t="s">
        <v>3</v>
      </c>
      <c r="F68">
        <f>AVERAGE(D68:D69)</f>
        <v>21.321881262283398</v>
      </c>
      <c r="J68">
        <v>115.638695238965</v>
      </c>
      <c r="K68">
        <f>J68-J67</f>
        <v>38.061111078489503</v>
      </c>
      <c r="L68" t="s">
        <v>3</v>
      </c>
      <c r="M68">
        <f>AVERAGE(K68:K69)</f>
        <v>38.017199076966747</v>
      </c>
    </row>
    <row r="69" spans="1:13" x14ac:dyDescent="0.25">
      <c r="C69">
        <v>56.148829390759701</v>
      </c>
      <c r="D69">
        <f>C67-C69</f>
        <v>21.048066655650203</v>
      </c>
      <c r="J69">
        <v>39.604297085031497</v>
      </c>
      <c r="K69">
        <f>J67-J69</f>
        <v>37.973287075443999</v>
      </c>
    </row>
  </sheetData>
  <mergeCells count="4">
    <mergeCell ref="A2:M2"/>
    <mergeCell ref="A19:M19"/>
    <mergeCell ref="A36:M36"/>
    <mergeCell ref="A55:M5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2A</vt:lpstr>
      <vt:lpstr>2B</vt:lpstr>
      <vt:lpstr>2C</vt:lpstr>
      <vt:lpstr>Fig4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Amanda P</dc:creator>
  <cp:lastModifiedBy>_ _</cp:lastModifiedBy>
  <dcterms:created xsi:type="dcterms:W3CDTF">2021-08-24T16:17:54Z</dcterms:created>
  <dcterms:modified xsi:type="dcterms:W3CDTF">2023-07-11T16:19:29Z</dcterms:modified>
</cp:coreProperties>
</file>