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3935" yWindow="0" windowWidth="13935" windowHeight="16200" tabRatio="804" firstSheet="1" activeTab="11" autoFilterDateGrouping="1"/>
  </bookViews>
  <sheets>
    <sheet name="103" sheetId="1" state="visible" r:id="rId1"/>
    <sheet name="107" sheetId="2" state="visible" r:id="rId2"/>
    <sheet name="110" sheetId="3" state="visible" r:id="rId3"/>
    <sheet name="111" sheetId="4" state="visible" r:id="rId4"/>
    <sheet name="112" sheetId="5" state="visible" r:id="rId5"/>
    <sheet name="204" sheetId="6" state="visible" r:id="rId6"/>
    <sheet name="207" sheetId="7" state="visible" r:id="rId7"/>
    <sheet name="302" sheetId="8" state="visible" r:id="rId8"/>
    <sheet name="307" sheetId="9" state="visible" r:id="rId9"/>
    <sheet name="308" sheetId="10" state="visible" r:id="rId10"/>
    <sheet name="311" sheetId="11" state="visible" r:id="rId11"/>
    <sheet name="312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E+00"/>
  </numFmts>
  <fonts count="2">
    <font>
      <name val="Aptos Narrow"/>
      <family val="2"/>
      <color theme="1"/>
      <sz val="11"/>
      <scheme val="minor"/>
    </font>
    <font>
      <name val="Consolas"/>
      <family val="3"/>
      <color rgb="FFEBC88D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164" fontId="0" fillId="0" borderId="0" pivotButton="0" quotePrefix="0" xfId="0"/>
    <xf numFmtId="11" fontId="0" fillId="0" borderId="0" pivotButton="0" quotePrefix="0" xfId="0"/>
    <xf numFmtId="0" fontId="1" fillId="0" borderId="0" applyAlignment="1" pivotButton="0" quotePrefix="0" xfId="0">
      <alignment vertical="center"/>
    </xf>
  </cellXfs>
  <cellStyles count="1">
    <cellStyle name="Normal" xfId="0" builtinId="0"/>
  </cellStyles>
  <dxfs count="58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 val="1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 val="1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 val="1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 val="1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 val="1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 val="1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 val="1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 val="1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 val="1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 val="1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 val="1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 val="1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130"/>
  <sheetViews>
    <sheetView workbookViewId="0">
      <pane ySplit="1" topLeftCell="A42" activePane="bottomLeft" state="frozen"/>
      <selection pane="bottomLeft" activeCell="C67" sqref="C67:L67"/>
    </sheetView>
  </sheetViews>
  <sheetFormatPr baseColWidth="8" defaultRowHeight="15"/>
  <cols>
    <col width="4" bestFit="1" customWidth="1" min="2" max="2"/>
    <col width="10" bestFit="1" customWidth="1" min="4" max="4"/>
    <col width="4.7109375" bestFit="1" customWidth="1" min="13" max="14"/>
    <col width="7" bestFit="1" customWidth="1" min="15" max="15"/>
    <col width="3" bestFit="1" customWidth="1" min="16" max="16"/>
    <col width="6.5703125" bestFit="1" customWidth="1" min="19" max="19"/>
    <col width="6.28515625" bestFit="1" customWidth="1" min="20" max="21"/>
  </cols>
  <sheetData>
    <row r="1" ht="15.75" customHeight="1">
      <c r="A1" t="n">
        <v>103</v>
      </c>
      <c r="B1" t="inlineStr">
        <is>
          <t>#</t>
        </is>
      </c>
      <c r="C1" t="inlineStr">
        <is>
          <t>β</t>
        </is>
      </c>
      <c r="D1" t="inlineStr">
        <is>
          <t>T0</t>
        </is>
      </c>
      <c r="E1" t="inlineStr">
        <is>
          <t>p</t>
        </is>
      </c>
      <c r="F1" t="inlineStr">
        <is>
          <t>c</t>
        </is>
      </c>
      <c r="G1" t="inlineStr">
        <is>
          <t>xi</t>
        </is>
      </c>
      <c r="H1" t="inlineStr">
        <is>
          <t>a</t>
        </is>
      </c>
      <c r="I1" t="inlineStr">
        <is>
          <t>tau</t>
        </is>
      </c>
      <c r="J1" t="inlineStr">
        <is>
          <t>d_E</t>
        </is>
      </c>
      <c r="K1" t="inlineStr">
        <is>
          <t>delta_E</t>
        </is>
      </c>
      <c r="L1" t="inlineStr">
        <is>
          <t>K_delta_E</t>
        </is>
      </c>
      <c r="M1" t="inlineStr">
        <is>
          <t>DOF</t>
        </is>
      </c>
      <c r="N1" t="inlineStr">
        <is>
          <t>n(V)</t>
        </is>
      </c>
      <c r="O1" t="inlineStr">
        <is>
          <t>n(CD8)</t>
        </is>
      </c>
      <c r="P1" t="inlineStr">
        <is>
          <t>n</t>
        </is>
      </c>
      <c r="Q1" t="inlineStr">
        <is>
          <t>Vsse</t>
        </is>
      </c>
      <c r="R1" t="inlineStr">
        <is>
          <t>CDsse</t>
        </is>
      </c>
      <c r="S1" t="inlineStr">
        <is>
          <t>SSE</t>
        </is>
      </c>
      <c r="T1" t="inlineStr">
        <is>
          <t>AIC</t>
        </is>
      </c>
      <c r="U1" t="inlineStr">
        <is>
          <t>AICc</t>
        </is>
      </c>
    </row>
    <row r="2">
      <c r="A2" t="inlineStr">
        <is>
          <t>MP</t>
        </is>
      </c>
      <c r="B2" t="n">
        <v>-1</v>
      </c>
      <c r="C2" t="n">
        <v>0.00010888</v>
      </c>
      <c r="D2" s="1" t="n">
        <v>400000000</v>
      </c>
      <c r="E2" t="n">
        <v>0.02978</v>
      </c>
      <c r="F2" t="n">
        <v>13.934</v>
      </c>
      <c r="G2" t="n">
        <v>0.12</v>
      </c>
      <c r="H2" t="n">
        <v>0.3615</v>
      </c>
      <c r="I2" t="n">
        <v>1.38</v>
      </c>
      <c r="J2" t="n">
        <v>1.25</v>
      </c>
      <c r="K2" t="n">
        <v>8.939</v>
      </c>
      <c r="L2" t="n">
        <v>13019</v>
      </c>
      <c r="M2" t="n">
        <v>0</v>
      </c>
      <c r="N2" t="n">
        <v>9</v>
      </c>
      <c r="O2" t="n">
        <v>8</v>
      </c>
      <c r="P2" t="n">
        <v>17</v>
      </c>
      <c r="Q2" t="n">
        <v>33.2523</v>
      </c>
      <c r="R2" t="n">
        <v>0.7568</v>
      </c>
      <c r="S2" t="n">
        <v>34.0091</v>
      </c>
      <c r="T2" t="n">
        <v>11.78805146073064</v>
      </c>
      <c r="U2" t="n">
        <v>11.78805146073064</v>
      </c>
    </row>
    <row r="3" ht="15.75" customHeight="1">
      <c r="A3" t="inlineStr">
        <is>
          <t>β/p/c</t>
        </is>
      </c>
      <c r="B3" t="n">
        <v>0</v>
      </c>
      <c r="C3" t="n">
        <v>0.000117789000717546</v>
      </c>
      <c r="E3" t="n">
        <v>0.0283783208338608</v>
      </c>
      <c r="F3" t="n">
        <v>10.4784263405547</v>
      </c>
      <c r="G3" t="n">
        <v>0.12</v>
      </c>
      <c r="H3" t="n">
        <v>0.3615</v>
      </c>
      <c r="I3" t="n">
        <v>1.38</v>
      </c>
      <c r="J3" t="n">
        <v>1.25</v>
      </c>
      <c r="K3" t="n">
        <v>8.939</v>
      </c>
      <c r="L3" t="n">
        <v>13019</v>
      </c>
      <c r="M3" t="n">
        <v>0</v>
      </c>
      <c r="N3" t="n">
        <v>9</v>
      </c>
      <c r="O3" t="n">
        <v>8</v>
      </c>
      <c r="P3" t="n">
        <v>17</v>
      </c>
      <c r="Q3" t="n">
        <v>1.84498799</v>
      </c>
      <c r="R3" t="n">
        <v>0.71132431</v>
      </c>
      <c r="S3" t="n">
        <v>2.5563123</v>
      </c>
      <c r="T3" t="n">
        <v>-32.20900974240341</v>
      </c>
      <c r="U3" t="n">
        <v>-32.20900974240341</v>
      </c>
    </row>
    <row r="4" ht="15.75" customHeight="1">
      <c r="B4" t="n">
        <v>1</v>
      </c>
      <c r="G4" t="n">
        <v>0.07713582699477683</v>
      </c>
      <c r="M4" t="n">
        <v>1</v>
      </c>
      <c r="N4" t="n">
        <v>9</v>
      </c>
      <c r="O4" t="n">
        <v>8</v>
      </c>
      <c r="P4" t="n">
        <v>17</v>
      </c>
      <c r="Q4" t="n">
        <v>4.48267294</v>
      </c>
      <c r="R4" t="n">
        <v>0.43979446</v>
      </c>
      <c r="S4" t="n">
        <v>4.922467399999999</v>
      </c>
      <c r="T4" t="n">
        <v>-19.06985839836761</v>
      </c>
      <c r="U4" t="n">
        <v>-18.80319173170094</v>
      </c>
    </row>
    <row r="5" ht="15.75" customHeight="1">
      <c r="B5" t="n">
        <v>2</v>
      </c>
      <c r="H5" t="n">
        <v>0.2355742614078062</v>
      </c>
      <c r="M5" t="n">
        <v>1</v>
      </c>
      <c r="N5" t="n">
        <v>9</v>
      </c>
      <c r="O5" t="n">
        <v>8</v>
      </c>
      <c r="P5" t="n">
        <v>17</v>
      </c>
      <c r="Q5" t="n">
        <v>4.40752553</v>
      </c>
      <c r="R5" t="n">
        <v>0.44342249</v>
      </c>
      <c r="S5" t="n">
        <v>4.85094802</v>
      </c>
      <c r="T5" t="n">
        <v>-19.31866623283858</v>
      </c>
      <c r="U5" t="n">
        <v>-19.05199956617192</v>
      </c>
    </row>
    <row r="6" ht="15.75" customHeight="1">
      <c r="A6" t="inlineStr">
        <is>
          <t>Weight</t>
        </is>
      </c>
      <c r="B6" t="n">
        <v>3</v>
      </c>
      <c r="I6" t="n">
        <v>1.688019639998446</v>
      </c>
      <c r="M6" t="n">
        <v>1</v>
      </c>
      <c r="N6" t="n">
        <v>9</v>
      </c>
      <c r="O6" t="n">
        <v>8</v>
      </c>
      <c r="P6" t="n">
        <v>17</v>
      </c>
      <c r="Q6" t="n">
        <v>4.47404223</v>
      </c>
      <c r="R6" t="n">
        <v>0.46238172</v>
      </c>
      <c r="S6" t="n">
        <v>4.93642395</v>
      </c>
      <c r="T6" t="n">
        <v>-19.02172691987401</v>
      </c>
      <c r="U6" t="n">
        <v>-18.75506025320735</v>
      </c>
    </row>
    <row r="7" ht="15.75" customHeight="1">
      <c r="A7" t="n">
        <v>11.941</v>
      </c>
      <c r="B7" t="n">
        <v>4</v>
      </c>
      <c r="J7" t="n">
        <v>2.049535782560937</v>
      </c>
      <c r="M7" t="n">
        <v>1</v>
      </c>
      <c r="N7" t="n">
        <v>9</v>
      </c>
      <c r="O7" t="n">
        <v>8</v>
      </c>
      <c r="P7" t="n">
        <v>17</v>
      </c>
      <c r="Q7" t="n">
        <v>4.33739501</v>
      </c>
      <c r="R7" t="n">
        <v>0.43669169</v>
      </c>
      <c r="S7" t="n">
        <v>4.7740867</v>
      </c>
      <c r="T7" t="n">
        <v>-19.59018114236266</v>
      </c>
      <c r="U7" t="n">
        <v>-19.323514475696</v>
      </c>
    </row>
    <row r="8" ht="15.75" customHeight="1">
      <c r="B8" t="n">
        <v>5</v>
      </c>
      <c r="K8" t="n">
        <v>8.345562542872344</v>
      </c>
      <c r="M8" t="n">
        <v>1</v>
      </c>
      <c r="N8" t="n">
        <v>9</v>
      </c>
      <c r="O8" t="n">
        <v>8</v>
      </c>
      <c r="P8" t="n">
        <v>17</v>
      </c>
      <c r="Q8" t="n">
        <v>1.77727239</v>
      </c>
      <c r="R8" t="n">
        <v>0.71209893</v>
      </c>
      <c r="S8" t="n">
        <v>2.48937132</v>
      </c>
      <c r="T8" t="n">
        <v>-30.66011350556606</v>
      </c>
      <c r="U8" t="n">
        <v>-30.39344683889939</v>
      </c>
    </row>
    <row r="9" ht="15.75" customHeight="1">
      <c r="B9" t="n">
        <v>6</v>
      </c>
      <c r="L9" t="n">
        <v>959185.2006113967</v>
      </c>
      <c r="M9" t="n">
        <v>1</v>
      </c>
      <c r="N9" t="n">
        <v>9</v>
      </c>
      <c r="O9" t="n">
        <v>8</v>
      </c>
      <c r="P9" t="n">
        <v>17</v>
      </c>
      <c r="Q9" t="n">
        <v>1.74569154</v>
      </c>
      <c r="R9" t="n">
        <v>0.70802326</v>
      </c>
      <c r="S9" t="n">
        <v>2.4537148</v>
      </c>
      <c r="T9" t="n">
        <v>-30.90537378998489</v>
      </c>
      <c r="U9" t="n">
        <v>-30.63870712331823</v>
      </c>
    </row>
    <row r="10" ht="15.75" customHeight="1">
      <c r="B10" t="n">
        <v>7</v>
      </c>
      <c r="G10" t="n">
        <v>2.152691465865551</v>
      </c>
      <c r="H10" t="n">
        <v>0.01316312527138663</v>
      </c>
      <c r="M10" t="n">
        <v>2</v>
      </c>
      <c r="N10" t="n">
        <v>9</v>
      </c>
      <c r="O10" t="n">
        <v>8</v>
      </c>
      <c r="P10" t="n">
        <v>17</v>
      </c>
      <c r="Q10" t="n">
        <v>4.37410359</v>
      </c>
      <c r="R10" t="n">
        <v>0.44664107</v>
      </c>
      <c r="S10" t="n">
        <v>4.82074466</v>
      </c>
      <c r="T10" t="n">
        <v>-17.42484388056203</v>
      </c>
      <c r="U10" t="n">
        <v>-16.56770102341918</v>
      </c>
    </row>
    <row r="11" ht="15.75" customHeight="1">
      <c r="B11" t="n">
        <v>8</v>
      </c>
      <c r="G11" t="n">
        <v>1.71590278825888</v>
      </c>
      <c r="I11" t="n">
        <v>4.399010727470907</v>
      </c>
      <c r="M11" t="n">
        <v>2</v>
      </c>
      <c r="N11" t="n">
        <v>9</v>
      </c>
      <c r="O11" t="n">
        <v>8</v>
      </c>
      <c r="P11" t="n">
        <v>17</v>
      </c>
      <c r="Q11" t="n">
        <v>4.67710956</v>
      </c>
      <c r="R11" t="n">
        <v>0.53790532</v>
      </c>
      <c r="S11" t="n">
        <v>5.21501488</v>
      </c>
      <c r="T11" t="n">
        <v>-16.08841383909634</v>
      </c>
      <c r="U11" t="n">
        <v>-15.23127098195349</v>
      </c>
    </row>
    <row r="12" ht="15.75" customHeight="1">
      <c r="B12" t="n">
        <v>9</v>
      </c>
      <c r="G12" t="n">
        <v>1.361561764936454</v>
      </c>
      <c r="J12" t="n">
        <v>24.88595535147343</v>
      </c>
      <c r="M12" t="n">
        <v>2</v>
      </c>
      <c r="N12" t="n">
        <v>9</v>
      </c>
      <c r="O12" t="n">
        <v>8</v>
      </c>
      <c r="P12" t="n">
        <v>17</v>
      </c>
      <c r="Q12" t="n">
        <v>4.34738571</v>
      </c>
      <c r="R12" t="n">
        <v>0.41740297</v>
      </c>
      <c r="S12" t="n">
        <v>4.764788680000001</v>
      </c>
      <c r="T12" t="n">
        <v>-17.62332265721944</v>
      </c>
      <c r="U12" t="n">
        <v>-16.76617980007658</v>
      </c>
    </row>
    <row r="13" ht="15.75" customHeight="1">
      <c r="B13" t="n">
        <v>10</v>
      </c>
      <c r="G13" t="n">
        <v>0.02809855671547723</v>
      </c>
      <c r="K13" t="n">
        <v>34.96253113564396</v>
      </c>
      <c r="M13" t="n">
        <v>2</v>
      </c>
      <c r="N13" t="n">
        <v>9</v>
      </c>
      <c r="O13" t="n">
        <v>8</v>
      </c>
      <c r="P13" t="n">
        <v>17</v>
      </c>
      <c r="Q13" t="n">
        <v>1.8090188</v>
      </c>
      <c r="R13" t="n">
        <v>0.3696268</v>
      </c>
      <c r="S13" t="n">
        <v>2.1786456</v>
      </c>
      <c r="T13" t="n">
        <v>-30.9266690605123</v>
      </c>
      <c r="U13" t="n">
        <v>-30.06952620336945</v>
      </c>
    </row>
    <row r="14" ht="15.75" customHeight="1">
      <c r="B14" t="n">
        <v>11</v>
      </c>
      <c r="G14" t="n">
        <v>0.084820250148951</v>
      </c>
      <c r="L14" t="n">
        <v>671091.7665990511</v>
      </c>
      <c r="M14" t="n">
        <v>2</v>
      </c>
      <c r="N14" t="n">
        <v>9</v>
      </c>
      <c r="O14" t="n">
        <v>8</v>
      </c>
      <c r="P14" t="n">
        <v>17</v>
      </c>
      <c r="Q14" t="n">
        <v>4.08917207</v>
      </c>
      <c r="R14" t="n">
        <v>0.4835515</v>
      </c>
      <c r="S14" t="n">
        <v>4.57272357</v>
      </c>
      <c r="T14" t="n">
        <v>-18.32277394134312</v>
      </c>
      <c r="U14" t="n">
        <v>-17.46563108420026</v>
      </c>
    </row>
    <row r="15" ht="15.75" customHeight="1">
      <c r="B15" t="n">
        <v>12</v>
      </c>
      <c r="H15" t="n">
        <v>0.741662887297128</v>
      </c>
      <c r="I15" t="n">
        <v>2.269589087857978</v>
      </c>
      <c r="M15" t="n">
        <v>2</v>
      </c>
      <c r="N15" t="n">
        <v>9</v>
      </c>
      <c r="O15" t="n">
        <v>8</v>
      </c>
      <c r="P15" t="n">
        <v>17</v>
      </c>
      <c r="Q15" t="n">
        <v>4.55390404</v>
      </c>
      <c r="R15" t="n">
        <v>0.48805136</v>
      </c>
      <c r="S15" t="n">
        <v>5.0419554</v>
      </c>
      <c r="T15" t="n">
        <v>-16.66212913743798</v>
      </c>
      <c r="U15" t="n">
        <v>-15.80498628029513</v>
      </c>
    </row>
    <row r="16" ht="15.75" customHeight="1">
      <c r="B16" t="n">
        <v>13</v>
      </c>
      <c r="H16" t="n">
        <v>8.035572755862374</v>
      </c>
      <c r="J16" t="n">
        <v>48.52095859619615</v>
      </c>
      <c r="M16" t="n">
        <v>2</v>
      </c>
      <c r="N16" t="n">
        <v>9</v>
      </c>
      <c r="O16" t="n">
        <v>8</v>
      </c>
      <c r="P16" t="n">
        <v>17</v>
      </c>
      <c r="Q16" t="n">
        <v>4.36375034</v>
      </c>
      <c r="R16" t="n">
        <v>0.42047816</v>
      </c>
      <c r="S16" t="n">
        <v>4.7842285</v>
      </c>
      <c r="T16" t="n">
        <v>-17.55410560790008</v>
      </c>
      <c r="U16" t="n">
        <v>-16.69696275075722</v>
      </c>
    </row>
    <row r="17" ht="15.75" customHeight="1">
      <c r="B17" t="n">
        <v>14</v>
      </c>
      <c r="H17" t="n">
        <v>0.08456882748447736</v>
      </c>
      <c r="K17" t="n">
        <v>33.56351053723147</v>
      </c>
      <c r="M17" t="n">
        <v>2</v>
      </c>
      <c r="N17" t="n">
        <v>9</v>
      </c>
      <c r="O17" t="n">
        <v>8</v>
      </c>
      <c r="P17" t="n">
        <v>17</v>
      </c>
      <c r="Q17" t="n">
        <v>1.97281849</v>
      </c>
      <c r="R17" t="n">
        <v>0.36986725</v>
      </c>
      <c r="S17" t="n">
        <v>2.34268574</v>
      </c>
      <c r="T17" t="n">
        <v>-29.69256045213425</v>
      </c>
      <c r="U17" t="n">
        <v>-28.83541759499139</v>
      </c>
    </row>
    <row r="18" ht="15.75" customHeight="1">
      <c r="B18" t="n">
        <v>15</v>
      </c>
      <c r="H18" t="n">
        <v>0.2613103663933609</v>
      </c>
      <c r="L18" t="n">
        <v>867872.0662861952</v>
      </c>
      <c r="M18" t="n">
        <v>2</v>
      </c>
      <c r="N18" t="n">
        <v>9</v>
      </c>
      <c r="O18" t="n">
        <v>8</v>
      </c>
      <c r="P18" t="n">
        <v>17</v>
      </c>
      <c r="Q18" t="n">
        <v>4.01894768</v>
      </c>
      <c r="R18" t="n">
        <v>0.49500213</v>
      </c>
      <c r="S18" t="n">
        <v>4.51394981</v>
      </c>
      <c r="T18" t="n">
        <v>-18.54269333589443</v>
      </c>
      <c r="U18" t="n">
        <v>-17.68555047875158</v>
      </c>
    </row>
    <row r="19" ht="15.75" customHeight="1">
      <c r="B19" t="n">
        <v>16</v>
      </c>
      <c r="I19" t="n">
        <v>1.54759473471808</v>
      </c>
      <c r="J19" t="n">
        <v>1.565565729307117</v>
      </c>
      <c r="M19" t="n">
        <v>2</v>
      </c>
      <c r="N19" t="n">
        <v>9</v>
      </c>
      <c r="O19" t="n">
        <v>8</v>
      </c>
      <c r="P19" t="n">
        <v>17</v>
      </c>
      <c r="Q19" t="n">
        <v>4.3650604</v>
      </c>
      <c r="R19" t="n">
        <v>0.45184268</v>
      </c>
      <c r="S19" t="n">
        <v>4.81690308</v>
      </c>
      <c r="T19" t="n">
        <v>-17.43839632929653</v>
      </c>
      <c r="U19" t="n">
        <v>-16.58125347215367</v>
      </c>
    </row>
    <row r="20" ht="15.75" customHeight="1">
      <c r="B20" t="n">
        <v>17</v>
      </c>
      <c r="I20" t="n">
        <v>2.43087928306272</v>
      </c>
      <c r="K20" t="n">
        <v>33.88302936659961</v>
      </c>
      <c r="M20" t="n">
        <v>2</v>
      </c>
      <c r="N20" t="n">
        <v>9</v>
      </c>
      <c r="O20" t="n">
        <v>8</v>
      </c>
      <c r="P20" t="n">
        <v>17</v>
      </c>
      <c r="Q20" t="n">
        <v>1.81445844</v>
      </c>
      <c r="R20" t="n">
        <v>0.40462838</v>
      </c>
      <c r="S20" t="n">
        <v>2.21908682</v>
      </c>
      <c r="T20" t="n">
        <v>-30.61399877736027</v>
      </c>
      <c r="U20" t="n">
        <v>-29.75685592021741</v>
      </c>
    </row>
    <row r="21" ht="15.75" customHeight="1">
      <c r="B21" t="n">
        <v>18</v>
      </c>
      <c r="I21" t="n">
        <v>1.686286622028986</v>
      </c>
      <c r="L21" t="n">
        <v>135005.5578469965</v>
      </c>
      <c r="M21" t="n">
        <v>2</v>
      </c>
      <c r="N21" t="n">
        <v>9</v>
      </c>
      <c r="O21" t="n">
        <v>8</v>
      </c>
      <c r="P21" t="n">
        <v>17</v>
      </c>
      <c r="Q21" t="n">
        <v>4.50879228</v>
      </c>
      <c r="R21" t="n">
        <v>0.462341</v>
      </c>
      <c r="S21" t="n">
        <v>4.97113328</v>
      </c>
      <c r="T21" t="n">
        <v>-16.90261359853818</v>
      </c>
      <c r="U21" t="n">
        <v>-16.04547074139532</v>
      </c>
    </row>
    <row r="22" ht="15.75" customHeight="1">
      <c r="B22" t="n">
        <v>19</v>
      </c>
      <c r="J22" t="n">
        <v>14.65734916122335</v>
      </c>
      <c r="K22" t="n">
        <v>78.59760524152105</v>
      </c>
      <c r="M22" t="n">
        <v>2</v>
      </c>
      <c r="N22" t="n">
        <v>9</v>
      </c>
      <c r="O22" t="n">
        <v>8</v>
      </c>
      <c r="P22" t="n">
        <v>17</v>
      </c>
      <c r="Q22" t="n">
        <v>1.76273986</v>
      </c>
      <c r="R22" t="n">
        <v>0.5433491499999999</v>
      </c>
      <c r="S22" t="n">
        <v>2.30608901</v>
      </c>
      <c r="T22" t="n">
        <v>-29.96022550201813</v>
      </c>
      <c r="U22" t="n">
        <v>-29.10308264487527</v>
      </c>
    </row>
    <row r="23" ht="15.75" customHeight="1">
      <c r="B23" t="n">
        <v>20</v>
      </c>
      <c r="J23" t="n">
        <v>2.088055507324412</v>
      </c>
      <c r="L23" t="n">
        <v>34227.27135583572</v>
      </c>
      <c r="M23" t="n">
        <v>2</v>
      </c>
      <c r="N23" t="n">
        <v>9</v>
      </c>
      <c r="O23" t="n">
        <v>8</v>
      </c>
      <c r="P23" t="n">
        <v>17</v>
      </c>
      <c r="Q23" t="n">
        <v>4.47724398</v>
      </c>
      <c r="R23" t="n">
        <v>0.42744085</v>
      </c>
      <c r="S23" t="n">
        <v>4.90468483</v>
      </c>
      <c r="T23" t="n">
        <v>-17.13138263507042</v>
      </c>
      <c r="U23" t="n">
        <v>-16.27423977792756</v>
      </c>
    </row>
    <row r="24" ht="15.75" customHeight="1">
      <c r="B24" t="n">
        <v>21</v>
      </c>
      <c r="K24" t="n">
        <v>9.086845111347259</v>
      </c>
      <c r="L24" t="n">
        <v>682461.5330346166</v>
      </c>
      <c r="M24" t="n">
        <v>2</v>
      </c>
      <c r="N24" t="n">
        <v>9</v>
      </c>
      <c r="O24" t="n">
        <v>8</v>
      </c>
      <c r="P24" t="n">
        <v>17</v>
      </c>
      <c r="Q24" t="n">
        <v>1.7622353</v>
      </c>
      <c r="R24" t="n">
        <v>0.70748799</v>
      </c>
      <c r="S24" t="n">
        <v>2.46972329</v>
      </c>
      <c r="T24" t="n">
        <v>-28.79482287654492</v>
      </c>
      <c r="U24" t="n">
        <v>-27.93768001940206</v>
      </c>
    </row>
    <row r="25" ht="15.75" customHeight="1">
      <c r="B25" t="n">
        <v>22</v>
      </c>
      <c r="G25" t="n">
        <v>0.3029646439421683</v>
      </c>
      <c r="H25" t="n">
        <v>0.1111792743735727</v>
      </c>
      <c r="I25" t="n">
        <v>1.521504210678927</v>
      </c>
      <c r="M25" t="n">
        <v>3</v>
      </c>
      <c r="N25" t="n">
        <v>9</v>
      </c>
      <c r="O25" t="n">
        <v>8</v>
      </c>
      <c r="P25" t="n">
        <v>17</v>
      </c>
      <c r="Q25" t="n">
        <v>4.55181207</v>
      </c>
      <c r="R25" t="n">
        <v>0.44342703</v>
      </c>
      <c r="S25" t="n">
        <v>4.9952391</v>
      </c>
      <c r="T25" t="n">
        <v>-14.82037710896884</v>
      </c>
      <c r="U25" t="n">
        <v>-12.97422326281499</v>
      </c>
    </row>
    <row r="26" ht="15.75" customHeight="1">
      <c r="B26" t="n">
        <v>23</v>
      </c>
      <c r="G26" t="n">
        <v>7.386836494593091</v>
      </c>
      <c r="H26" t="n">
        <v>0.1958092905817299</v>
      </c>
      <c r="J26" t="n">
        <v>72.52938597036888</v>
      </c>
      <c r="M26" t="n">
        <v>3</v>
      </c>
      <c r="N26" t="n">
        <v>9</v>
      </c>
      <c r="O26" t="n">
        <v>8</v>
      </c>
      <c r="P26" t="n">
        <v>17</v>
      </c>
      <c r="Q26" t="n">
        <v>4.22493426</v>
      </c>
      <c r="R26" t="n">
        <v>0.42228153</v>
      </c>
      <c r="S26" t="n">
        <v>4.647215790000001</v>
      </c>
      <c r="T26" t="n">
        <v>-16.04806599655571</v>
      </c>
      <c r="U26" t="n">
        <v>-14.20191215040186</v>
      </c>
    </row>
    <row r="27" ht="15.75" customHeight="1">
      <c r="B27" t="n">
        <v>24</v>
      </c>
      <c r="G27" t="n">
        <v>0.3782856951841325</v>
      </c>
      <c r="H27" t="n">
        <v>0.02038222391505329</v>
      </c>
      <c r="K27" t="n">
        <v>46.95447247944205</v>
      </c>
      <c r="M27" t="n">
        <v>3</v>
      </c>
      <c r="N27" t="n">
        <v>9</v>
      </c>
      <c r="O27" t="n">
        <v>8</v>
      </c>
      <c r="P27" t="n">
        <v>17</v>
      </c>
      <c r="Q27" t="n">
        <v>1.7661913</v>
      </c>
      <c r="R27" t="n">
        <v>0.41634853</v>
      </c>
      <c r="S27" t="n">
        <v>2.18253983</v>
      </c>
      <c r="T27" t="n">
        <v>-28.89630945821731</v>
      </c>
      <c r="U27" t="n">
        <v>-27.05015561206346</v>
      </c>
    </row>
    <row r="28" ht="15.75" customHeight="1">
      <c r="B28" t="n">
        <v>25</v>
      </c>
      <c r="G28" t="n">
        <v>0.6280377718025818</v>
      </c>
      <c r="H28" t="n">
        <v>0.04334209960705238</v>
      </c>
      <c r="L28" t="n">
        <v>53123.97525368154</v>
      </c>
      <c r="M28" t="n">
        <v>3</v>
      </c>
      <c r="N28" t="n">
        <v>9</v>
      </c>
      <c r="O28" t="n">
        <v>8</v>
      </c>
      <c r="P28" t="n">
        <v>17</v>
      </c>
      <c r="Q28" t="n">
        <v>4.62747458</v>
      </c>
      <c r="R28" t="n">
        <v>0.42668831</v>
      </c>
      <c r="S28" t="n">
        <v>5.054162890000001</v>
      </c>
      <c r="T28" t="n">
        <v>-14.62101879677571</v>
      </c>
      <c r="U28" t="n">
        <v>-12.77486495062186</v>
      </c>
    </row>
    <row r="29" ht="15.75" customHeight="1">
      <c r="B29" t="n">
        <v>26</v>
      </c>
      <c r="G29" t="n">
        <v>5.579200284346797</v>
      </c>
      <c r="I29" t="n">
        <v>2.627552708017353</v>
      </c>
      <c r="J29" t="n">
        <v>24.9529149878832</v>
      </c>
      <c r="M29" t="n">
        <v>3</v>
      </c>
      <c r="N29" t="n">
        <v>9</v>
      </c>
      <c r="O29" t="n">
        <v>8</v>
      </c>
      <c r="P29" t="n">
        <v>17</v>
      </c>
      <c r="Q29" t="n">
        <v>4.68148615</v>
      </c>
      <c r="R29" t="n">
        <v>0.44693869</v>
      </c>
      <c r="S29" t="n">
        <v>5.128424839999999</v>
      </c>
      <c r="T29" t="n">
        <v>-14.37305127284512</v>
      </c>
      <c r="U29" t="n">
        <v>-12.52689742669127</v>
      </c>
    </row>
    <row r="30" ht="15.75" customHeight="1">
      <c r="B30" t="n">
        <v>27</v>
      </c>
      <c r="G30" t="n">
        <v>0.1576185023380106</v>
      </c>
      <c r="I30" t="n">
        <v>2.591805020345709</v>
      </c>
      <c r="K30" t="n">
        <v>28.44900883520114</v>
      </c>
      <c r="M30" t="n">
        <v>3</v>
      </c>
      <c r="N30" t="n">
        <v>9</v>
      </c>
      <c r="O30" t="n">
        <v>8</v>
      </c>
      <c r="P30" t="n">
        <v>17</v>
      </c>
      <c r="Q30" t="n">
        <v>1.77514978</v>
      </c>
      <c r="R30" t="n">
        <v>0.39185409</v>
      </c>
      <c r="S30" t="n">
        <v>2.16700387</v>
      </c>
      <c r="T30" t="n">
        <v>-29.01775320561639</v>
      </c>
      <c r="U30" t="n">
        <v>-27.17159935946254</v>
      </c>
    </row>
    <row r="31" ht="15.75" customHeight="1">
      <c r="B31" t="n">
        <v>28</v>
      </c>
      <c r="G31" t="n">
        <v>0.6147981546896872</v>
      </c>
      <c r="I31" t="n">
        <v>3.171640468619873</v>
      </c>
      <c r="L31" t="n">
        <v>5054.245220769022</v>
      </c>
      <c r="M31" t="n">
        <v>3</v>
      </c>
      <c r="N31" t="n">
        <v>9</v>
      </c>
      <c r="O31" t="n">
        <v>8</v>
      </c>
      <c r="P31" t="n">
        <v>17</v>
      </c>
      <c r="Q31" t="n">
        <v>4.79974969</v>
      </c>
      <c r="R31" t="n">
        <v>0.50748708</v>
      </c>
      <c r="S31" t="n">
        <v>5.307236769999999</v>
      </c>
      <c r="T31" t="n">
        <v>-13.79041445127825</v>
      </c>
      <c r="U31" t="n">
        <v>-11.9442606051244</v>
      </c>
    </row>
    <row r="32" ht="15.75" customHeight="1">
      <c r="B32" t="n">
        <v>29</v>
      </c>
      <c r="G32" t="n">
        <v>1.706572479595131</v>
      </c>
      <c r="J32" t="n">
        <v>89.06799484354389</v>
      </c>
      <c r="K32" t="n">
        <v>34.14486683474242</v>
      </c>
      <c r="M32" t="n">
        <v>3</v>
      </c>
      <c r="N32" t="n">
        <v>9</v>
      </c>
      <c r="O32" t="n">
        <v>8</v>
      </c>
      <c r="P32" t="n">
        <v>17</v>
      </c>
      <c r="Q32" t="n">
        <v>1.79757593</v>
      </c>
      <c r="R32" t="n">
        <v>0.33387407</v>
      </c>
      <c r="S32" t="n">
        <v>2.13145</v>
      </c>
      <c r="T32" t="n">
        <v>-29.29898436104153</v>
      </c>
      <c r="U32" t="n">
        <v>-27.45283051488768</v>
      </c>
    </row>
    <row r="33" ht="15.75" customHeight="1">
      <c r="B33" t="n">
        <v>30</v>
      </c>
      <c r="G33" t="n">
        <v>4.949063407627776</v>
      </c>
      <c r="J33" t="n">
        <v>87.24629087866339</v>
      </c>
      <c r="L33" t="n">
        <v>73737.60067309719</v>
      </c>
      <c r="M33" t="n">
        <v>3</v>
      </c>
      <c r="N33" t="n">
        <v>9</v>
      </c>
      <c r="O33" t="n">
        <v>8</v>
      </c>
      <c r="P33" t="n">
        <v>17</v>
      </c>
      <c r="Q33" t="n">
        <v>4.09238034</v>
      </c>
      <c r="R33" t="n">
        <v>0.4343259</v>
      </c>
      <c r="S33" t="n">
        <v>4.52670624</v>
      </c>
      <c r="T33" t="n">
        <v>-16.49471906218711</v>
      </c>
      <c r="U33" t="n">
        <v>-14.64856521603327</v>
      </c>
    </row>
    <row r="34" ht="15.75" customHeight="1">
      <c r="B34" t="n">
        <v>31</v>
      </c>
      <c r="G34" t="n">
        <v>0.02800837821807534</v>
      </c>
      <c r="K34" t="n">
        <v>34.91105070506996</v>
      </c>
      <c r="L34" t="n">
        <v>313930.9618665506</v>
      </c>
      <c r="M34" t="n">
        <v>3</v>
      </c>
      <c r="N34" t="n">
        <v>9</v>
      </c>
      <c r="O34" t="n">
        <v>8</v>
      </c>
      <c r="P34" t="n">
        <v>17</v>
      </c>
      <c r="Q34" t="n">
        <v>1.74436567</v>
      </c>
      <c r="R34" t="n">
        <v>0.36184691</v>
      </c>
      <c r="S34" t="n">
        <v>2.10621258</v>
      </c>
      <c r="T34" t="n">
        <v>-29.50147391954934</v>
      </c>
      <c r="U34" t="n">
        <v>-27.65532007339549</v>
      </c>
    </row>
    <row r="35" ht="15.75" customHeight="1">
      <c r="B35" t="n">
        <v>32</v>
      </c>
      <c r="H35" t="n">
        <v>8.970102849858659</v>
      </c>
      <c r="I35" t="n">
        <v>2.108955804220569</v>
      </c>
      <c r="J35" t="n">
        <v>22.81556682991334</v>
      </c>
      <c r="M35" t="n">
        <v>3</v>
      </c>
      <c r="N35" t="n">
        <v>9</v>
      </c>
      <c r="O35" t="n">
        <v>8</v>
      </c>
      <c r="P35" t="n">
        <v>17</v>
      </c>
      <c r="Q35" t="n">
        <v>4.54974618</v>
      </c>
      <c r="R35" t="n">
        <v>0.43634014</v>
      </c>
      <c r="S35" t="n">
        <v>4.98608632</v>
      </c>
      <c r="T35" t="n">
        <v>-14.85155479270625</v>
      </c>
      <c r="U35" t="n">
        <v>-13.0054009465524</v>
      </c>
    </row>
    <row r="36" ht="15.75" customHeight="1">
      <c r="B36" t="n">
        <v>33</v>
      </c>
      <c r="H36" t="n">
        <v>0.151205720709779</v>
      </c>
      <c r="I36" t="n">
        <v>2.000474490096234</v>
      </c>
      <c r="K36" t="n">
        <v>47.88321233509136</v>
      </c>
      <c r="M36" t="n">
        <v>3</v>
      </c>
      <c r="N36" t="n">
        <v>9</v>
      </c>
      <c r="O36" t="n">
        <v>8</v>
      </c>
      <c r="P36" t="n">
        <v>17</v>
      </c>
      <c r="Q36" t="n">
        <v>1.72519908</v>
      </c>
      <c r="R36" t="n">
        <v>0.4411925</v>
      </c>
      <c r="S36" t="n">
        <v>2.16639158</v>
      </c>
      <c r="T36" t="n">
        <v>-29.02255725832257</v>
      </c>
      <c r="U36" t="n">
        <v>-27.17640341216872</v>
      </c>
    </row>
    <row r="37" ht="15.75" customHeight="1">
      <c r="B37" t="n">
        <v>34</v>
      </c>
      <c r="H37" t="n">
        <v>0.4272041645488276</v>
      </c>
      <c r="I37" t="n">
        <v>1.833351420026487</v>
      </c>
      <c r="L37" t="n">
        <v>18187.30743114004</v>
      </c>
      <c r="M37" t="n">
        <v>3</v>
      </c>
      <c r="N37" t="n">
        <v>9</v>
      </c>
      <c r="O37" t="n">
        <v>8</v>
      </c>
      <c r="P37" t="n">
        <v>17</v>
      </c>
      <c r="Q37" t="n">
        <v>4.63467617</v>
      </c>
      <c r="R37" t="n">
        <v>0.45951292</v>
      </c>
      <c r="S37" t="n">
        <v>5.09418909</v>
      </c>
      <c r="T37" t="n">
        <v>-14.48691841679124</v>
      </c>
      <c r="U37" t="n">
        <v>-12.64076457063739</v>
      </c>
    </row>
    <row r="38" ht="15.75" customHeight="1">
      <c r="B38" t="n">
        <v>35</v>
      </c>
      <c r="H38" t="n">
        <v>2.912204485235115</v>
      </c>
      <c r="J38" t="n">
        <v>52.57964488886066</v>
      </c>
      <c r="K38" t="n">
        <v>35.75689185215862</v>
      </c>
      <c r="M38" t="n">
        <v>3</v>
      </c>
      <c r="N38" t="n">
        <v>9</v>
      </c>
      <c r="O38" t="n">
        <v>8</v>
      </c>
      <c r="P38" t="n">
        <v>17</v>
      </c>
      <c r="Q38" t="n">
        <v>1.68444842</v>
      </c>
      <c r="R38" t="n">
        <v>0.33918268</v>
      </c>
      <c r="S38" t="n">
        <v>2.0236311</v>
      </c>
      <c r="T38" t="n">
        <v>-30.18143782550854</v>
      </c>
      <c r="U38" t="n">
        <v>-28.33528397935469</v>
      </c>
    </row>
    <row r="39" ht="15.75" customHeight="1">
      <c r="B39" t="n">
        <v>36</v>
      </c>
      <c r="H39" t="n">
        <v>0.2411868186770141</v>
      </c>
      <c r="J39" t="n">
        <v>1.199177245868739</v>
      </c>
      <c r="L39" t="n">
        <v>514296.1263431768</v>
      </c>
      <c r="M39" t="n">
        <v>3</v>
      </c>
      <c r="N39" t="n">
        <v>9</v>
      </c>
      <c r="O39" t="n">
        <v>8</v>
      </c>
      <c r="P39" t="n">
        <v>17</v>
      </c>
      <c r="Q39" t="n">
        <v>4.2051279</v>
      </c>
      <c r="R39" t="n">
        <v>0.47054342</v>
      </c>
      <c r="S39" t="n">
        <v>4.67567132</v>
      </c>
      <c r="T39" t="n">
        <v>-15.94429009398442</v>
      </c>
      <c r="U39" t="n">
        <v>-14.09813624783057</v>
      </c>
    </row>
    <row r="40" ht="15.75" customHeight="1">
      <c r="B40" t="n">
        <v>37</v>
      </c>
      <c r="H40" t="n">
        <v>0.08131500940725012</v>
      </c>
      <c r="K40" t="n">
        <v>38.55645032900033</v>
      </c>
      <c r="L40" t="n">
        <v>594164.6027233109</v>
      </c>
      <c r="M40" t="n">
        <v>3</v>
      </c>
      <c r="N40" t="n">
        <v>9</v>
      </c>
      <c r="O40" t="n">
        <v>8</v>
      </c>
      <c r="P40" t="n">
        <v>17</v>
      </c>
      <c r="Q40" t="n">
        <v>1.73828911</v>
      </c>
      <c r="R40" t="n">
        <v>0.36958283</v>
      </c>
      <c r="S40" t="n">
        <v>2.10787194</v>
      </c>
      <c r="T40" t="n">
        <v>-29.48808590071675</v>
      </c>
      <c r="U40" t="n">
        <v>-27.64193205456291</v>
      </c>
    </row>
    <row r="41" ht="15.75" customHeight="1">
      <c r="B41" t="n">
        <v>38</v>
      </c>
      <c r="I41" t="n">
        <v>1.615529242882624</v>
      </c>
      <c r="J41" t="n">
        <v>3.934568554544683</v>
      </c>
      <c r="K41" t="n">
        <v>31.91453653385728</v>
      </c>
      <c r="M41" t="n">
        <v>3</v>
      </c>
      <c r="N41" t="n">
        <v>9</v>
      </c>
      <c r="O41" t="n">
        <v>8</v>
      </c>
      <c r="P41" t="n">
        <v>17</v>
      </c>
      <c r="Q41" t="n">
        <v>1.71363768</v>
      </c>
      <c r="R41" t="n">
        <v>0.33602262</v>
      </c>
      <c r="S41" t="n">
        <v>2.0496603</v>
      </c>
      <c r="T41" t="n">
        <v>-29.9641676232171</v>
      </c>
      <c r="U41" t="n">
        <v>-28.11801377706325</v>
      </c>
    </row>
    <row r="42" ht="15.75" customHeight="1">
      <c r="B42" t="n">
        <v>39</v>
      </c>
      <c r="I42" t="n">
        <v>1.601130601805533</v>
      </c>
      <c r="J42" t="n">
        <v>1.37956040768001</v>
      </c>
      <c r="L42" t="n">
        <v>431174.6082956306</v>
      </c>
      <c r="M42" t="n">
        <v>3</v>
      </c>
      <c r="N42" t="n">
        <v>9</v>
      </c>
      <c r="O42" t="n">
        <v>8</v>
      </c>
      <c r="P42" t="n">
        <v>17</v>
      </c>
      <c r="Q42" t="n">
        <v>4.36620477</v>
      </c>
      <c r="R42" t="n">
        <v>0.47234836</v>
      </c>
      <c r="S42" t="n">
        <v>4.83855313</v>
      </c>
      <c r="T42" t="n">
        <v>-15.36215933773083</v>
      </c>
      <c r="U42" t="n">
        <v>-13.51600549157699</v>
      </c>
    </row>
    <row r="43" ht="15.75" customHeight="1">
      <c r="B43" t="n">
        <v>40</v>
      </c>
      <c r="I43" t="n">
        <v>2.42017105019587</v>
      </c>
      <c r="K43" t="n">
        <v>34.40466341289269</v>
      </c>
      <c r="L43" t="n">
        <v>645576.8193060198</v>
      </c>
      <c r="M43" t="n">
        <v>3</v>
      </c>
      <c r="N43" t="n">
        <v>9</v>
      </c>
      <c r="O43" t="n">
        <v>8</v>
      </c>
      <c r="P43" t="n">
        <v>17</v>
      </c>
      <c r="Q43" t="n">
        <v>1.73531657</v>
      </c>
      <c r="R43" t="n">
        <v>0.39450597</v>
      </c>
      <c r="S43" t="n">
        <v>2.12982254</v>
      </c>
      <c r="T43" t="n">
        <v>-29.3119696001153</v>
      </c>
      <c r="U43" t="n">
        <v>-27.46581575396145</v>
      </c>
    </row>
    <row r="44" ht="15.75" customHeight="1">
      <c r="B44" t="n">
        <v>41</v>
      </c>
      <c r="J44" t="n">
        <v>6.287590013165911</v>
      </c>
      <c r="K44" t="n">
        <v>36.8629932776803</v>
      </c>
      <c r="L44" t="n">
        <v>392814.2153723007</v>
      </c>
      <c r="M44" t="n">
        <v>3</v>
      </c>
      <c r="N44" t="n">
        <v>9</v>
      </c>
      <c r="O44" t="n">
        <v>8</v>
      </c>
      <c r="P44" t="n">
        <v>17</v>
      </c>
      <c r="Q44" t="n">
        <v>1.69183607</v>
      </c>
      <c r="R44" t="n">
        <v>0.34301402</v>
      </c>
      <c r="S44" t="n">
        <v>2.03485009</v>
      </c>
      <c r="T44" t="n">
        <v>-30.08745029328735</v>
      </c>
      <c r="U44" t="n">
        <v>-28.24129644713351</v>
      </c>
    </row>
    <row r="45" ht="15.75" customHeight="1">
      <c r="B45" t="n">
        <v>42</v>
      </c>
      <c r="G45" t="n">
        <v>1.532424214886248</v>
      </c>
      <c r="H45" t="n">
        <v>0.306632620419963</v>
      </c>
      <c r="I45" t="n">
        <v>2.139149379022376</v>
      </c>
      <c r="J45" t="n">
        <v>9.733866763603707</v>
      </c>
      <c r="M45" t="n">
        <v>4</v>
      </c>
      <c r="N45" t="n">
        <v>9</v>
      </c>
      <c r="O45" t="n">
        <v>8</v>
      </c>
      <c r="P45" t="n">
        <v>17</v>
      </c>
      <c r="Q45" t="n">
        <v>4.64893249</v>
      </c>
      <c r="R45" t="n">
        <v>0.43132803</v>
      </c>
      <c r="S45" t="n">
        <v>5.08026052</v>
      </c>
      <c r="T45" t="n">
        <v>-12.53346360537558</v>
      </c>
      <c r="U45" t="n">
        <v>-9.200130272042246</v>
      </c>
    </row>
    <row r="46" ht="15.75" customHeight="1">
      <c r="B46" t="n">
        <v>43</v>
      </c>
      <c r="G46" t="n">
        <v>0.0179748945081073</v>
      </c>
      <c r="H46" t="n">
        <v>0.411171482641139</v>
      </c>
      <c r="I46" t="n">
        <v>1.125884465374462</v>
      </c>
      <c r="K46" t="n">
        <v>32.10123798297803</v>
      </c>
      <c r="M46" t="n">
        <v>4</v>
      </c>
      <c r="N46" t="n">
        <v>9</v>
      </c>
      <c r="O46" t="n">
        <v>8</v>
      </c>
      <c r="P46" t="n">
        <v>17</v>
      </c>
      <c r="Q46" t="n">
        <v>1.70663159</v>
      </c>
      <c r="R46" t="n">
        <v>0.33509082</v>
      </c>
      <c r="S46" t="n">
        <v>2.04172241</v>
      </c>
      <c r="T46" t="n">
        <v>-28.03013275475485</v>
      </c>
      <c r="U46" t="n">
        <v>-24.69679942142151</v>
      </c>
    </row>
    <row r="47" ht="15.75" customHeight="1">
      <c r="B47" t="n">
        <v>44</v>
      </c>
      <c r="G47" t="n">
        <v>1.205227338952312</v>
      </c>
      <c r="H47" t="n">
        <v>0.3223975291224273</v>
      </c>
      <c r="I47" t="n">
        <v>3.828015261994418</v>
      </c>
      <c r="L47" t="n">
        <v>250157.0497179333</v>
      </c>
      <c r="M47" t="n">
        <v>4</v>
      </c>
      <c r="N47" t="n">
        <v>9</v>
      </c>
      <c r="O47" t="n">
        <v>8</v>
      </c>
      <c r="P47" t="n">
        <v>17</v>
      </c>
      <c r="Q47" t="n">
        <v>4.88680729</v>
      </c>
      <c r="R47" t="n">
        <v>0.51879124</v>
      </c>
      <c r="S47" t="n">
        <v>5.40559853</v>
      </c>
      <c r="T47" t="n">
        <v>-11.4782287665908</v>
      </c>
      <c r="U47" t="n">
        <v>-8.144895433257469</v>
      </c>
    </row>
    <row r="48" ht="15.75" customHeight="1">
      <c r="B48" t="n">
        <v>45</v>
      </c>
      <c r="G48" t="n">
        <v>0.3582748539267655</v>
      </c>
      <c r="H48" t="n">
        <v>1.689770690481499</v>
      </c>
      <c r="J48" t="n">
        <v>93.02688569016156</v>
      </c>
      <c r="K48" t="n">
        <v>36.83822240859828</v>
      </c>
      <c r="M48" t="n">
        <v>4</v>
      </c>
      <c r="N48" t="n">
        <v>9</v>
      </c>
      <c r="O48" t="n">
        <v>8</v>
      </c>
      <c r="P48" t="n">
        <v>17</v>
      </c>
      <c r="Q48" t="n">
        <v>1.68201345</v>
      </c>
      <c r="R48" t="n">
        <v>0.34317313</v>
      </c>
      <c r="S48" t="n">
        <v>2.02518658</v>
      </c>
      <c r="T48" t="n">
        <v>-28.16837566099984</v>
      </c>
      <c r="U48" t="n">
        <v>-24.8350423276665</v>
      </c>
    </row>
    <row r="49" ht="15.75" customHeight="1">
      <c r="B49" t="n">
        <v>46</v>
      </c>
      <c r="G49" t="n">
        <v>40.69323764530306</v>
      </c>
      <c r="H49" t="n">
        <v>0.0433802866946813</v>
      </c>
      <c r="J49" t="n">
        <v>88.62565928076745</v>
      </c>
      <c r="L49" t="n">
        <v>107215.0557995246</v>
      </c>
      <c r="M49" t="n">
        <v>4</v>
      </c>
      <c r="N49" t="n">
        <v>9</v>
      </c>
      <c r="O49" t="n">
        <v>8</v>
      </c>
      <c r="P49" t="n">
        <v>17</v>
      </c>
      <c r="Q49" t="n">
        <v>4.28192115</v>
      </c>
      <c r="R49" t="n">
        <v>0.41853134</v>
      </c>
      <c r="S49" t="n">
        <v>4.70045249</v>
      </c>
      <c r="T49" t="n">
        <v>-13.85442761360552</v>
      </c>
      <c r="U49" t="n">
        <v>-10.52109428027219</v>
      </c>
    </row>
    <row r="50" ht="15.75" customHeight="1">
      <c r="B50" t="n">
        <v>47</v>
      </c>
      <c r="G50" t="n">
        <v>0.06724873917337248</v>
      </c>
      <c r="H50" t="n">
        <v>0.157293292331472</v>
      </c>
      <c r="K50" t="n">
        <v>35.87595380432477</v>
      </c>
      <c r="L50" t="n">
        <v>718444.6772130269</v>
      </c>
      <c r="M50" t="n">
        <v>4</v>
      </c>
      <c r="N50" t="n">
        <v>9</v>
      </c>
      <c r="O50" t="n">
        <v>8</v>
      </c>
      <c r="P50" t="n">
        <v>17</v>
      </c>
      <c r="Q50" t="n">
        <v>1.71678379</v>
      </c>
      <c r="R50" t="n">
        <v>0.35776599</v>
      </c>
      <c r="S50" t="n">
        <v>2.07454978</v>
      </c>
      <c r="T50" t="n">
        <v>-27.75897618596463</v>
      </c>
      <c r="U50" t="n">
        <v>-24.4256428526313</v>
      </c>
    </row>
    <row r="51" ht="15.75" customHeight="1">
      <c r="B51" t="n">
        <v>48</v>
      </c>
      <c r="G51" t="n">
        <v>2.425083472018983</v>
      </c>
      <c r="I51" t="n">
        <v>1.672349991289436</v>
      </c>
      <c r="J51" t="n">
        <v>89.31443013481046</v>
      </c>
      <c r="K51" t="n">
        <v>34.64445712871731</v>
      </c>
      <c r="M51" t="n">
        <v>4</v>
      </c>
      <c r="N51" t="n">
        <v>9</v>
      </c>
      <c r="O51" t="n">
        <v>8</v>
      </c>
      <c r="P51" t="n">
        <v>17</v>
      </c>
      <c r="Q51" t="n">
        <v>1.76727199</v>
      </c>
      <c r="R51" t="n">
        <v>0.34572698</v>
      </c>
      <c r="S51" t="n">
        <v>2.11299897</v>
      </c>
      <c r="T51" t="n">
        <v>-27.44678657897709</v>
      </c>
      <c r="U51" t="n">
        <v>-24.11345324564376</v>
      </c>
    </row>
    <row r="52" ht="15.75" customHeight="1">
      <c r="B52" t="n">
        <v>49</v>
      </c>
      <c r="G52" t="n">
        <v>15.66815815384904</v>
      </c>
      <c r="I52" t="n">
        <v>2.29371098423378</v>
      </c>
      <c r="J52" t="n">
        <v>99.07055881370749</v>
      </c>
      <c r="L52" t="n">
        <v>98913.88801001036</v>
      </c>
      <c r="M52" t="n">
        <v>4</v>
      </c>
      <c r="N52" t="n">
        <v>9</v>
      </c>
      <c r="O52" t="n">
        <v>8</v>
      </c>
      <c r="P52" t="n">
        <v>17</v>
      </c>
      <c r="Q52" t="n">
        <v>4.561538</v>
      </c>
      <c r="R52" t="n">
        <v>0.43926911</v>
      </c>
      <c r="S52" t="n">
        <v>5.000807109999999</v>
      </c>
      <c r="T52" t="n">
        <v>-12.80143838503717</v>
      </c>
      <c r="U52" t="n">
        <v>-9.468105051703832</v>
      </c>
    </row>
    <row r="53" ht="15.75" customHeight="1">
      <c r="B53" t="n">
        <v>50</v>
      </c>
      <c r="G53" t="n">
        <v>0.01846078047019972</v>
      </c>
      <c r="I53" t="n">
        <v>1.106601618036886</v>
      </c>
      <c r="K53" t="n">
        <v>36.41440695588132</v>
      </c>
      <c r="L53" t="n">
        <v>363779.6464807354</v>
      </c>
      <c r="M53" t="n">
        <v>4</v>
      </c>
      <c r="N53" t="n">
        <v>9</v>
      </c>
      <c r="O53" t="n">
        <v>8</v>
      </c>
      <c r="P53" t="n">
        <v>17</v>
      </c>
      <c r="Q53" t="n">
        <v>1.71532131</v>
      </c>
      <c r="R53" t="n">
        <v>0.34816721</v>
      </c>
      <c r="S53" t="n">
        <v>2.06348852</v>
      </c>
      <c r="T53" t="n">
        <v>-27.84986073281497</v>
      </c>
      <c r="U53" t="n">
        <v>-24.51652739948164</v>
      </c>
    </row>
    <row r="54" ht="15.75" customHeight="1">
      <c r="B54" t="n">
        <v>51</v>
      </c>
      <c r="G54" t="n">
        <v>1.54148894773099</v>
      </c>
      <c r="J54" t="n">
        <v>87.10174578499894</v>
      </c>
      <c r="K54" t="n">
        <v>40.90479766814213</v>
      </c>
      <c r="L54" t="n">
        <v>787976.0288394163</v>
      </c>
      <c r="M54" t="n">
        <v>4</v>
      </c>
      <c r="N54" t="n">
        <v>9</v>
      </c>
      <c r="O54" t="n">
        <v>8</v>
      </c>
      <c r="P54" t="n">
        <v>17</v>
      </c>
      <c r="Q54" t="n">
        <v>1.76597396</v>
      </c>
      <c r="R54" t="n">
        <v>0.34527336</v>
      </c>
      <c r="S54" t="n">
        <v>2.11124732</v>
      </c>
      <c r="T54" t="n">
        <v>-27.46088521322445</v>
      </c>
      <c r="U54" t="n">
        <v>-24.12755187989112</v>
      </c>
    </row>
    <row r="55" ht="15.75" customHeight="1">
      <c r="B55" t="n">
        <v>52</v>
      </c>
      <c r="H55" t="n">
        <v>3.697572809331537</v>
      </c>
      <c r="I55" t="n">
        <v>1.584353810073658</v>
      </c>
      <c r="J55" t="n">
        <v>43.92519720190553</v>
      </c>
      <c r="K55" t="n">
        <v>31.04663217803354</v>
      </c>
      <c r="M55" t="n">
        <v>4</v>
      </c>
      <c r="N55" t="n">
        <v>9</v>
      </c>
      <c r="O55" t="n">
        <v>8</v>
      </c>
      <c r="P55" t="n">
        <v>17</v>
      </c>
      <c r="Q55" t="n">
        <v>1.68464222</v>
      </c>
      <c r="R55" t="n">
        <v>0.32221911</v>
      </c>
      <c r="S55" t="n">
        <v>2.00686133</v>
      </c>
      <c r="T55" t="n">
        <v>-28.32290328665015</v>
      </c>
      <c r="U55" t="n">
        <v>-24.98956995331681</v>
      </c>
    </row>
    <row r="56" ht="15.75" customHeight="1">
      <c r="B56" t="n">
        <v>53</v>
      </c>
      <c r="H56" t="n">
        <v>9.620564155199169</v>
      </c>
      <c r="I56" t="n">
        <v>2.048112368926573</v>
      </c>
      <c r="J56" t="n">
        <v>24.85242257021204</v>
      </c>
      <c r="L56" t="n">
        <v>354050.7899229316</v>
      </c>
      <c r="M56" t="n">
        <v>4</v>
      </c>
      <c r="N56" t="n">
        <v>9</v>
      </c>
      <c r="O56" t="n">
        <v>8</v>
      </c>
      <c r="P56" t="n">
        <v>17</v>
      </c>
      <c r="Q56" t="n">
        <v>4.3176956</v>
      </c>
      <c r="R56" t="n">
        <v>0.45765759</v>
      </c>
      <c r="S56" t="n">
        <v>4.775353190000001</v>
      </c>
      <c r="T56" t="n">
        <v>-13.58567190823495</v>
      </c>
      <c r="U56" t="n">
        <v>-10.25233857490162</v>
      </c>
    </row>
    <row r="57" ht="15.75" customHeight="1">
      <c r="B57" t="n">
        <v>54</v>
      </c>
      <c r="H57" t="n">
        <v>0.07471638538244729</v>
      </c>
      <c r="I57" t="n">
        <v>1.242468691584584</v>
      </c>
      <c r="K57" t="n">
        <v>32.7748978794348</v>
      </c>
      <c r="L57" t="n">
        <v>238356.1513209717</v>
      </c>
      <c r="M57" t="n">
        <v>4</v>
      </c>
      <c r="N57" t="n">
        <v>9</v>
      </c>
      <c r="O57" t="n">
        <v>8</v>
      </c>
      <c r="P57" t="n">
        <v>17</v>
      </c>
      <c r="Q57" t="n">
        <v>1.71215137</v>
      </c>
      <c r="R57" t="n">
        <v>0.34257092</v>
      </c>
      <c r="S57" t="n">
        <v>2.05472229</v>
      </c>
      <c r="T57" t="n">
        <v>-27.92223494674548</v>
      </c>
      <c r="U57" t="n">
        <v>-24.58890161341214</v>
      </c>
    </row>
    <row r="58" ht="15.75" customHeight="1">
      <c r="B58" t="n">
        <v>55</v>
      </c>
      <c r="H58" t="n">
        <v>4.461501166825978</v>
      </c>
      <c r="J58" t="n">
        <v>77.14507616100201</v>
      </c>
      <c r="K58" t="n">
        <v>36.6537094302149</v>
      </c>
      <c r="L58" t="n">
        <v>449387.1483962768</v>
      </c>
      <c r="M58" t="n">
        <v>4</v>
      </c>
      <c r="N58" t="n">
        <v>9</v>
      </c>
      <c r="O58" t="n">
        <v>8</v>
      </c>
      <c r="P58" t="n">
        <v>17</v>
      </c>
      <c r="Q58" t="n">
        <v>1.69409801</v>
      </c>
      <c r="R58" t="n">
        <v>0.33153661</v>
      </c>
      <c r="S58" t="n">
        <v>2.02563462</v>
      </c>
      <c r="T58" t="n">
        <v>-28.16461510003948</v>
      </c>
      <c r="U58" t="n">
        <v>-24.83128176670614</v>
      </c>
    </row>
    <row r="59" ht="15.75" customHeight="1">
      <c r="B59" t="n">
        <v>56</v>
      </c>
      <c r="I59" t="n">
        <v>1.547654004708879</v>
      </c>
      <c r="J59" t="n">
        <v>4.815673964795536</v>
      </c>
      <c r="K59" t="n">
        <v>36.0003919353753</v>
      </c>
      <c r="L59" t="n">
        <v>490910.9376070049</v>
      </c>
      <c r="M59" t="n">
        <v>4</v>
      </c>
      <c r="N59" t="n">
        <v>9</v>
      </c>
      <c r="O59" t="n">
        <v>8</v>
      </c>
      <c r="P59" t="n">
        <v>17</v>
      </c>
      <c r="Q59" t="n">
        <v>1.70291908</v>
      </c>
      <c r="R59" t="n">
        <v>0.34874896</v>
      </c>
      <c r="S59" t="n">
        <v>2.05166804</v>
      </c>
      <c r="T59" t="n">
        <v>-27.94752346313189</v>
      </c>
      <c r="U59" t="n">
        <v>-24.61419012979855</v>
      </c>
    </row>
    <row r="60" ht="15.75" customHeight="1">
      <c r="B60" t="n">
        <v>57</v>
      </c>
      <c r="G60" t="n">
        <v>4.687768659375777</v>
      </c>
      <c r="H60" t="n">
        <v>0.1221934105618914</v>
      </c>
      <c r="I60" t="n">
        <v>2.040262398868022</v>
      </c>
      <c r="J60" t="n">
        <v>39.44858377200399</v>
      </c>
      <c r="K60" t="n">
        <v>38.51860490058939</v>
      </c>
      <c r="M60" t="n">
        <v>5</v>
      </c>
      <c r="N60" t="n">
        <v>9</v>
      </c>
      <c r="O60" t="n">
        <v>8</v>
      </c>
      <c r="P60" t="n">
        <v>17</v>
      </c>
      <c r="Q60" t="n">
        <v>1.73477489</v>
      </c>
      <c r="R60" t="n">
        <v>0.37260199</v>
      </c>
      <c r="S60" t="n">
        <v>2.10737688</v>
      </c>
      <c r="T60" t="n">
        <v>-25.49207903156054</v>
      </c>
      <c r="U60" t="n">
        <v>-20.03753357701509</v>
      </c>
    </row>
    <row r="61" ht="15.75" customHeight="1">
      <c r="B61" t="n">
        <v>58</v>
      </c>
      <c r="G61" t="n">
        <v>31.74542309816509</v>
      </c>
      <c r="H61" t="n">
        <v>0.2301823389823436</v>
      </c>
      <c r="I61" t="n">
        <v>2.504970257838513</v>
      </c>
      <c r="J61" t="n">
        <v>98.07750758888153</v>
      </c>
      <c r="L61" t="n">
        <v>229019.196959498</v>
      </c>
      <c r="M61" t="n">
        <v>5</v>
      </c>
      <c r="N61" t="n">
        <v>9</v>
      </c>
      <c r="O61" t="n">
        <v>8</v>
      </c>
      <c r="P61" t="n">
        <v>17</v>
      </c>
      <c r="Q61" t="n">
        <v>4.33859828</v>
      </c>
      <c r="R61" t="n">
        <v>0.46436389</v>
      </c>
      <c r="S61" t="n">
        <v>4.802962170000001</v>
      </c>
      <c r="T61" t="n">
        <v>-11.48766846144132</v>
      </c>
      <c r="U61" t="n">
        <v>-6.033123006895869</v>
      </c>
    </row>
    <row r="62" ht="15.75" customHeight="1">
      <c r="B62" t="n">
        <v>59</v>
      </c>
      <c r="G62" t="n">
        <v>0.1149899838346968</v>
      </c>
      <c r="H62" t="n">
        <v>0.05995553347299243</v>
      </c>
      <c r="I62" t="n">
        <v>1.173634999887474</v>
      </c>
      <c r="K62" t="n">
        <v>37.89319944887821</v>
      </c>
      <c r="L62" t="n">
        <v>208166.1650827632</v>
      </c>
      <c r="M62" t="n">
        <v>5</v>
      </c>
      <c r="N62" t="n">
        <v>9</v>
      </c>
      <c r="O62" t="n">
        <v>8</v>
      </c>
      <c r="P62" t="n">
        <v>17</v>
      </c>
      <c r="Q62" t="n">
        <v>1.71437058</v>
      </c>
      <c r="R62" t="n">
        <v>0.36425881</v>
      </c>
      <c r="S62" t="n">
        <v>2.07862939</v>
      </c>
      <c r="T62" t="n">
        <v>-25.72557844921058</v>
      </c>
      <c r="U62" t="n">
        <v>-20.27103299466513</v>
      </c>
    </row>
    <row r="63" ht="15.75" customHeight="1">
      <c r="B63" t="n">
        <v>60</v>
      </c>
      <c r="G63" t="n">
        <v>0.2547747244579668</v>
      </c>
      <c r="H63" t="n">
        <v>2.41486415819003</v>
      </c>
      <c r="J63" t="n">
        <v>90.86679282677547</v>
      </c>
      <c r="K63" t="n">
        <v>36.30911841161175</v>
      </c>
      <c r="L63" t="n">
        <v>371660.907257084</v>
      </c>
      <c r="M63" t="n">
        <v>5</v>
      </c>
      <c r="N63" t="n">
        <v>9</v>
      </c>
      <c r="O63" t="n">
        <v>8</v>
      </c>
      <c r="P63" t="n">
        <v>17</v>
      </c>
      <c r="Q63" t="n">
        <v>1.68296073</v>
      </c>
      <c r="R63" t="n">
        <v>0.33396333</v>
      </c>
      <c r="S63" t="n">
        <v>2.01692406</v>
      </c>
      <c r="T63" t="n">
        <v>-26.23787550805822</v>
      </c>
      <c r="U63" t="n">
        <v>-20.78333005351276</v>
      </c>
    </row>
    <row r="64" ht="15.75" customHeight="1">
      <c r="B64" t="n">
        <v>61</v>
      </c>
      <c r="G64" t="n">
        <v>2.675444256582928</v>
      </c>
      <c r="I64" t="n">
        <v>1.820836548481426</v>
      </c>
      <c r="J64" t="n">
        <v>80.78929664764064</v>
      </c>
      <c r="K64" t="n">
        <v>37.55240085158712</v>
      </c>
      <c r="L64" t="n">
        <v>654944.3953903593</v>
      </c>
      <c r="M64" t="n">
        <v>5</v>
      </c>
      <c r="N64" t="n">
        <v>9</v>
      </c>
      <c r="O64" t="n">
        <v>8</v>
      </c>
      <c r="P64" t="n">
        <v>17</v>
      </c>
      <c r="Q64" t="n">
        <v>1.70381276</v>
      </c>
      <c r="R64" t="n">
        <v>0.35160294</v>
      </c>
      <c r="S64" t="n">
        <v>2.0554157</v>
      </c>
      <c r="T64" t="n">
        <v>-25.91649890083144</v>
      </c>
      <c r="U64" t="n">
        <v>-20.46195344628599</v>
      </c>
    </row>
    <row r="65" ht="15.75" customHeight="1">
      <c r="B65" t="n">
        <v>62</v>
      </c>
      <c r="H65" t="n">
        <v>3.78553255107881</v>
      </c>
      <c r="I65" t="n">
        <v>1.527994387928865</v>
      </c>
      <c r="J65" t="n">
        <v>56.09374944631347</v>
      </c>
      <c r="K65" t="n">
        <v>38.38408964642666</v>
      </c>
      <c r="L65" t="n">
        <v>620065.5428599606</v>
      </c>
      <c r="M65" t="n">
        <v>5</v>
      </c>
      <c r="N65" t="n">
        <v>9</v>
      </c>
      <c r="O65" t="n">
        <v>8</v>
      </c>
      <c r="P65" t="n">
        <v>17</v>
      </c>
      <c r="Q65" t="n">
        <v>1.69205649</v>
      </c>
      <c r="R65" t="n">
        <v>0.34533264</v>
      </c>
      <c r="S65" t="n">
        <v>2.03738913</v>
      </c>
      <c r="T65" t="n">
        <v>-26.06625130017254</v>
      </c>
      <c r="U65" t="n">
        <v>-20.61170584562709</v>
      </c>
    </row>
    <row r="66" ht="15.75" customHeight="1">
      <c r="B66" t="n">
        <v>63</v>
      </c>
      <c r="G66" t="n">
        <v>1.243472423300553</v>
      </c>
      <c r="H66" t="n">
        <v>0.5336864173058444</v>
      </c>
      <c r="I66" t="n">
        <v>1.531842217700399</v>
      </c>
      <c r="J66" t="n">
        <v>80.59498278368201</v>
      </c>
      <c r="K66" t="n">
        <v>37.22167475958832</v>
      </c>
      <c r="L66" t="n">
        <v>452981.3234454481</v>
      </c>
      <c r="M66" t="n">
        <v>6</v>
      </c>
      <c r="N66" t="n">
        <v>9</v>
      </c>
      <c r="O66" t="n">
        <v>8</v>
      </c>
      <c r="P66" t="n">
        <v>17</v>
      </c>
      <c r="Q66" t="n">
        <v>1.6918276</v>
      </c>
      <c r="R66" t="n">
        <v>0.34276833</v>
      </c>
      <c r="S66" t="n">
        <v>2.03459593</v>
      </c>
      <c r="T66" t="n">
        <v>-24.08957378625637</v>
      </c>
      <c r="U66" t="n">
        <v>-15.68957378625637</v>
      </c>
    </row>
    <row r="67" ht="15.75" customHeight="1">
      <c r="A67" t="inlineStr">
        <is>
          <t>β/T0/c</t>
        </is>
      </c>
      <c r="B67" t="n">
        <v>64</v>
      </c>
      <c r="C67" t="n">
        <v>0.000107385904002138</v>
      </c>
      <c r="D67" s="2">
        <f>156970581</f>
        <v/>
      </c>
      <c r="F67">
        <f>7.82831379135183</f>
        <v/>
      </c>
      <c r="G67">
        <f>37.5744905567281</f>
        <v/>
      </c>
      <c r="H67">
        <f>0.248400388436567</f>
        <v/>
      </c>
      <c r="I67">
        <f>1.75784939640488</f>
        <v/>
      </c>
      <c r="J67">
        <f>85.0068295447397</f>
        <v/>
      </c>
      <c r="K67">
        <f>5.88296867386878</f>
        <v/>
      </c>
      <c r="L67">
        <f>951332.314426593</f>
        <v/>
      </c>
      <c r="M67" t="n">
        <v>0</v>
      </c>
      <c r="N67" t="n">
        <v>9</v>
      </c>
      <c r="O67" t="n">
        <v>8</v>
      </c>
      <c r="P67" t="n">
        <v>17</v>
      </c>
      <c r="S67" t="e">
        <v>#N/A</v>
      </c>
      <c r="T67" t="e">
        <v>#N/A</v>
      </c>
      <c r="U67" t="e">
        <v>#N/A</v>
      </c>
    </row>
    <row r="68" ht="15.75" customHeight="1">
      <c r="B68" t="n">
        <v>65</v>
      </c>
      <c r="M68" t="n">
        <v>1</v>
      </c>
      <c r="N68" t="n">
        <v>9</v>
      </c>
      <c r="O68" t="n">
        <v>8</v>
      </c>
      <c r="P68" t="n">
        <v>17</v>
      </c>
      <c r="S68" t="e">
        <v>#N/A</v>
      </c>
      <c r="T68" t="e">
        <v>#N/A</v>
      </c>
      <c r="U68" t="e">
        <v>#N/A</v>
      </c>
    </row>
    <row r="69" ht="15.75" customHeight="1">
      <c r="B69" t="n">
        <v>66</v>
      </c>
      <c r="M69" t="n">
        <v>1</v>
      </c>
      <c r="N69" t="n">
        <v>9</v>
      </c>
      <c r="O69" t="n">
        <v>8</v>
      </c>
      <c r="P69" t="n">
        <v>17</v>
      </c>
      <c r="S69" t="e">
        <v>#N/A</v>
      </c>
      <c r="T69" t="e">
        <v>#N/A</v>
      </c>
      <c r="U69" t="e">
        <v>#N/A</v>
      </c>
    </row>
    <row r="70" ht="15.75" customHeight="1">
      <c r="B70" t="n">
        <v>67</v>
      </c>
      <c r="M70" t="n">
        <v>1</v>
      </c>
      <c r="N70" t="n">
        <v>9</v>
      </c>
      <c r="O70" t="n">
        <v>8</v>
      </c>
      <c r="P70" t="n">
        <v>17</v>
      </c>
      <c r="S70" t="e">
        <v>#N/A</v>
      </c>
      <c r="T70" t="e">
        <v>#N/A</v>
      </c>
      <c r="U70" t="e">
        <v>#N/A</v>
      </c>
    </row>
    <row r="71" ht="15.75" customHeight="1">
      <c r="B71" t="n">
        <v>68</v>
      </c>
      <c r="M71" t="n">
        <v>1</v>
      </c>
      <c r="N71" t="n">
        <v>9</v>
      </c>
      <c r="O71" t="n">
        <v>8</v>
      </c>
      <c r="P71" t="n">
        <v>17</v>
      </c>
      <c r="S71" t="e">
        <v>#N/A</v>
      </c>
      <c r="T71" t="e">
        <v>#N/A</v>
      </c>
      <c r="U71" t="e">
        <v>#N/A</v>
      </c>
    </row>
    <row r="72" ht="15.75" customHeight="1">
      <c r="B72" t="n">
        <v>69</v>
      </c>
      <c r="M72" t="n">
        <v>1</v>
      </c>
      <c r="N72" t="n">
        <v>9</v>
      </c>
      <c r="O72" t="n">
        <v>8</v>
      </c>
      <c r="P72" t="n">
        <v>17</v>
      </c>
      <c r="S72" t="e">
        <v>#N/A</v>
      </c>
      <c r="T72" t="e">
        <v>#N/A</v>
      </c>
      <c r="U72" t="e">
        <v>#N/A</v>
      </c>
    </row>
    <row r="73" ht="15.75" customHeight="1">
      <c r="B73" t="n">
        <v>70</v>
      </c>
      <c r="M73" t="n">
        <v>1</v>
      </c>
      <c r="N73" t="n">
        <v>9</v>
      </c>
      <c r="O73" t="n">
        <v>8</v>
      </c>
      <c r="P73" t="n">
        <v>17</v>
      </c>
      <c r="S73" t="e">
        <v>#N/A</v>
      </c>
      <c r="T73" t="e">
        <v>#N/A</v>
      </c>
      <c r="U73" t="e">
        <v>#N/A</v>
      </c>
    </row>
    <row r="74" ht="15.75" customHeight="1">
      <c r="B74" t="n">
        <v>71</v>
      </c>
      <c r="M74" t="n">
        <v>2</v>
      </c>
      <c r="N74" t="n">
        <v>9</v>
      </c>
      <c r="O74" t="n">
        <v>8</v>
      </c>
      <c r="P74" t="n">
        <v>17</v>
      </c>
      <c r="S74" t="e">
        <v>#N/A</v>
      </c>
      <c r="T74" t="e">
        <v>#N/A</v>
      </c>
      <c r="U74" t="e">
        <v>#N/A</v>
      </c>
    </row>
    <row r="75" ht="15.75" customHeight="1">
      <c r="B75" t="n">
        <v>72</v>
      </c>
      <c r="M75" t="n">
        <v>2</v>
      </c>
      <c r="N75" t="n">
        <v>9</v>
      </c>
      <c r="O75" t="n">
        <v>8</v>
      </c>
      <c r="P75" t="n">
        <v>17</v>
      </c>
      <c r="S75" t="e">
        <v>#N/A</v>
      </c>
      <c r="T75" t="e">
        <v>#N/A</v>
      </c>
      <c r="U75" t="e">
        <v>#N/A</v>
      </c>
    </row>
    <row r="76" ht="15.75" customHeight="1">
      <c r="B76" t="n">
        <v>73</v>
      </c>
      <c r="M76" t="n">
        <v>2</v>
      </c>
      <c r="N76" t="n">
        <v>9</v>
      </c>
      <c r="O76" t="n">
        <v>8</v>
      </c>
      <c r="P76" t="n">
        <v>17</v>
      </c>
      <c r="S76" t="e">
        <v>#N/A</v>
      </c>
      <c r="T76" t="e">
        <v>#N/A</v>
      </c>
      <c r="U76" t="e">
        <v>#N/A</v>
      </c>
    </row>
    <row r="77" ht="15.75" customHeight="1">
      <c r="B77" t="n">
        <v>74</v>
      </c>
      <c r="M77" t="n">
        <v>2</v>
      </c>
      <c r="N77" t="n">
        <v>9</v>
      </c>
      <c r="O77" t="n">
        <v>8</v>
      </c>
      <c r="P77" t="n">
        <v>17</v>
      </c>
      <c r="S77" t="e">
        <v>#N/A</v>
      </c>
      <c r="T77" t="e">
        <v>#N/A</v>
      </c>
      <c r="U77" t="e">
        <v>#N/A</v>
      </c>
    </row>
    <row r="78" ht="15.75" customHeight="1">
      <c r="B78" t="n">
        <v>75</v>
      </c>
      <c r="M78" t="n">
        <v>2</v>
      </c>
      <c r="N78" t="n">
        <v>9</v>
      </c>
      <c r="O78" t="n">
        <v>8</v>
      </c>
      <c r="P78" t="n">
        <v>17</v>
      </c>
      <c r="S78" t="e">
        <v>#N/A</v>
      </c>
      <c r="T78" t="e">
        <v>#N/A</v>
      </c>
      <c r="U78" t="e">
        <v>#N/A</v>
      </c>
    </row>
    <row r="79" ht="15.75" customHeight="1">
      <c r="B79" t="n">
        <v>76</v>
      </c>
      <c r="M79" t="n">
        <v>2</v>
      </c>
      <c r="N79" t="n">
        <v>9</v>
      </c>
      <c r="O79" t="n">
        <v>8</v>
      </c>
      <c r="P79" t="n">
        <v>17</v>
      </c>
      <c r="S79" t="e">
        <v>#N/A</v>
      </c>
      <c r="T79" t="e">
        <v>#N/A</v>
      </c>
      <c r="U79" t="e">
        <v>#N/A</v>
      </c>
    </row>
    <row r="80" ht="15.75" customHeight="1">
      <c r="B80" t="n">
        <v>77</v>
      </c>
      <c r="M80" t="n">
        <v>2</v>
      </c>
      <c r="N80" t="n">
        <v>9</v>
      </c>
      <c r="O80" t="n">
        <v>8</v>
      </c>
      <c r="P80" t="n">
        <v>17</v>
      </c>
      <c r="S80" t="e">
        <v>#N/A</v>
      </c>
      <c r="T80" t="e">
        <v>#N/A</v>
      </c>
      <c r="U80" t="e">
        <v>#N/A</v>
      </c>
    </row>
    <row r="81" ht="15.75" customHeight="1">
      <c r="B81" t="n">
        <v>78</v>
      </c>
      <c r="M81" t="n">
        <v>2</v>
      </c>
      <c r="N81" t="n">
        <v>9</v>
      </c>
      <c r="O81" t="n">
        <v>8</v>
      </c>
      <c r="P81" t="n">
        <v>17</v>
      </c>
      <c r="S81" t="e">
        <v>#N/A</v>
      </c>
      <c r="T81" t="e">
        <v>#N/A</v>
      </c>
      <c r="U81" t="e">
        <v>#N/A</v>
      </c>
    </row>
    <row r="82" ht="15.75" customHeight="1">
      <c r="B82" t="n">
        <v>79</v>
      </c>
      <c r="M82" t="n">
        <v>2</v>
      </c>
      <c r="N82" t="n">
        <v>9</v>
      </c>
      <c r="O82" t="n">
        <v>8</v>
      </c>
      <c r="P82" t="n">
        <v>17</v>
      </c>
      <c r="S82" t="e">
        <v>#N/A</v>
      </c>
      <c r="T82" t="e">
        <v>#N/A</v>
      </c>
      <c r="U82" t="e">
        <v>#N/A</v>
      </c>
    </row>
    <row r="83" ht="15.75" customHeight="1">
      <c r="B83" t="n">
        <v>80</v>
      </c>
      <c r="M83" t="n">
        <v>2</v>
      </c>
      <c r="N83" t="n">
        <v>9</v>
      </c>
      <c r="O83" t="n">
        <v>8</v>
      </c>
      <c r="P83" t="n">
        <v>17</v>
      </c>
      <c r="S83" t="e">
        <v>#N/A</v>
      </c>
      <c r="T83" t="e">
        <v>#N/A</v>
      </c>
      <c r="U83" t="e">
        <v>#N/A</v>
      </c>
    </row>
    <row r="84" ht="15.75" customHeight="1">
      <c r="B84" t="n">
        <v>81</v>
      </c>
      <c r="M84" t="n">
        <v>2</v>
      </c>
      <c r="N84" t="n">
        <v>9</v>
      </c>
      <c r="O84" t="n">
        <v>8</v>
      </c>
      <c r="P84" t="n">
        <v>17</v>
      </c>
      <c r="S84" t="e">
        <v>#N/A</v>
      </c>
      <c r="T84" t="e">
        <v>#N/A</v>
      </c>
      <c r="U84" t="e">
        <v>#N/A</v>
      </c>
    </row>
    <row r="85" ht="15.75" customHeight="1">
      <c r="B85" t="n">
        <v>82</v>
      </c>
      <c r="M85" t="n">
        <v>2</v>
      </c>
      <c r="N85" t="n">
        <v>9</v>
      </c>
      <c r="O85" t="n">
        <v>8</v>
      </c>
      <c r="P85" t="n">
        <v>17</v>
      </c>
      <c r="S85" t="e">
        <v>#N/A</v>
      </c>
      <c r="T85" t="e">
        <v>#N/A</v>
      </c>
      <c r="U85" t="e">
        <v>#N/A</v>
      </c>
    </row>
    <row r="86" ht="15.75" customHeight="1">
      <c r="B86" t="n">
        <v>83</v>
      </c>
      <c r="M86" t="n">
        <v>2</v>
      </c>
      <c r="N86" t="n">
        <v>9</v>
      </c>
      <c r="O86" t="n">
        <v>8</v>
      </c>
      <c r="P86" t="n">
        <v>17</v>
      </c>
      <c r="S86" t="e">
        <v>#N/A</v>
      </c>
      <c r="T86" t="e">
        <v>#N/A</v>
      </c>
      <c r="U86" t="e">
        <v>#N/A</v>
      </c>
    </row>
    <row r="87" ht="15.75" customHeight="1">
      <c r="B87" t="n">
        <v>84</v>
      </c>
      <c r="M87" t="n">
        <v>2</v>
      </c>
      <c r="N87" t="n">
        <v>9</v>
      </c>
      <c r="O87" t="n">
        <v>8</v>
      </c>
      <c r="P87" t="n">
        <v>17</v>
      </c>
      <c r="S87" t="e">
        <v>#N/A</v>
      </c>
      <c r="T87" t="e">
        <v>#N/A</v>
      </c>
      <c r="U87" t="e">
        <v>#N/A</v>
      </c>
    </row>
    <row r="88" ht="15.75" customHeight="1">
      <c r="B88" t="n">
        <v>85</v>
      </c>
      <c r="M88" t="n">
        <v>2</v>
      </c>
      <c r="N88" t="n">
        <v>9</v>
      </c>
      <c r="O88" t="n">
        <v>8</v>
      </c>
      <c r="P88" t="n">
        <v>17</v>
      </c>
      <c r="S88" t="e">
        <v>#N/A</v>
      </c>
      <c r="T88" t="e">
        <v>#N/A</v>
      </c>
      <c r="U88" t="e">
        <v>#N/A</v>
      </c>
    </row>
    <row r="89" ht="15.75" customHeight="1">
      <c r="B89" t="n">
        <v>86</v>
      </c>
      <c r="M89" t="n">
        <v>3</v>
      </c>
      <c r="N89" t="n">
        <v>9</v>
      </c>
      <c r="O89" t="n">
        <v>8</v>
      </c>
      <c r="P89" t="n">
        <v>17</v>
      </c>
      <c r="S89" t="e">
        <v>#N/A</v>
      </c>
      <c r="T89" t="e">
        <v>#N/A</v>
      </c>
      <c r="U89" t="e">
        <v>#N/A</v>
      </c>
    </row>
    <row r="90" ht="15.75" customHeight="1">
      <c r="B90" t="n">
        <v>87</v>
      </c>
      <c r="M90" t="n">
        <v>3</v>
      </c>
      <c r="N90" t="n">
        <v>9</v>
      </c>
      <c r="O90" t="n">
        <v>8</v>
      </c>
      <c r="P90" t="n">
        <v>17</v>
      </c>
      <c r="S90" t="e">
        <v>#N/A</v>
      </c>
      <c r="T90" t="e">
        <v>#N/A</v>
      </c>
      <c r="U90" t="e">
        <v>#N/A</v>
      </c>
    </row>
    <row r="91" ht="15.75" customHeight="1">
      <c r="B91" t="n">
        <v>88</v>
      </c>
      <c r="M91" t="n">
        <v>3</v>
      </c>
      <c r="N91" t="n">
        <v>9</v>
      </c>
      <c r="O91" t="n">
        <v>8</v>
      </c>
      <c r="P91" t="n">
        <v>17</v>
      </c>
      <c r="S91" t="e">
        <v>#N/A</v>
      </c>
      <c r="T91" t="e">
        <v>#N/A</v>
      </c>
      <c r="U91" t="e">
        <v>#N/A</v>
      </c>
    </row>
    <row r="92" ht="15.75" customHeight="1">
      <c r="B92" t="n">
        <v>89</v>
      </c>
      <c r="M92" t="n">
        <v>3</v>
      </c>
      <c r="N92" t="n">
        <v>9</v>
      </c>
      <c r="O92" t="n">
        <v>8</v>
      </c>
      <c r="P92" t="n">
        <v>17</v>
      </c>
      <c r="S92" t="e">
        <v>#N/A</v>
      </c>
      <c r="T92" t="e">
        <v>#N/A</v>
      </c>
      <c r="U92" t="e">
        <v>#N/A</v>
      </c>
    </row>
    <row r="93" ht="15.75" customHeight="1">
      <c r="B93" t="n">
        <v>90</v>
      </c>
      <c r="M93" t="n">
        <v>3</v>
      </c>
      <c r="N93" t="n">
        <v>9</v>
      </c>
      <c r="O93" t="n">
        <v>8</v>
      </c>
      <c r="P93" t="n">
        <v>17</v>
      </c>
      <c r="S93" t="e">
        <v>#N/A</v>
      </c>
      <c r="T93" t="e">
        <v>#N/A</v>
      </c>
      <c r="U93" t="e">
        <v>#N/A</v>
      </c>
    </row>
    <row r="94" ht="15.75" customHeight="1">
      <c r="B94" t="n">
        <v>91</v>
      </c>
      <c r="M94" t="n">
        <v>3</v>
      </c>
      <c r="N94" t="n">
        <v>9</v>
      </c>
      <c r="O94" t="n">
        <v>8</v>
      </c>
      <c r="P94" t="n">
        <v>17</v>
      </c>
      <c r="S94" t="e">
        <v>#N/A</v>
      </c>
      <c r="T94" t="e">
        <v>#N/A</v>
      </c>
      <c r="U94" t="e">
        <v>#N/A</v>
      </c>
    </row>
    <row r="95" ht="15.75" customHeight="1">
      <c r="B95" t="n">
        <v>92</v>
      </c>
      <c r="M95" t="n">
        <v>3</v>
      </c>
      <c r="N95" t="n">
        <v>9</v>
      </c>
      <c r="O95" t="n">
        <v>8</v>
      </c>
      <c r="P95" t="n">
        <v>17</v>
      </c>
      <c r="S95" t="e">
        <v>#N/A</v>
      </c>
      <c r="T95" t="e">
        <v>#N/A</v>
      </c>
      <c r="U95" t="e">
        <v>#N/A</v>
      </c>
    </row>
    <row r="96" ht="15.75" customHeight="1">
      <c r="B96" t="n">
        <v>93</v>
      </c>
      <c r="M96" t="n">
        <v>3</v>
      </c>
      <c r="N96" t="n">
        <v>9</v>
      </c>
      <c r="O96" t="n">
        <v>8</v>
      </c>
      <c r="P96" t="n">
        <v>17</v>
      </c>
      <c r="S96" t="e">
        <v>#N/A</v>
      </c>
      <c r="T96" t="e">
        <v>#N/A</v>
      </c>
      <c r="U96" t="e">
        <v>#N/A</v>
      </c>
    </row>
    <row r="97" ht="15.75" customHeight="1">
      <c r="B97" t="n">
        <v>94</v>
      </c>
      <c r="M97" t="n">
        <v>3</v>
      </c>
      <c r="N97" t="n">
        <v>9</v>
      </c>
      <c r="O97" t="n">
        <v>8</v>
      </c>
      <c r="P97" t="n">
        <v>17</v>
      </c>
      <c r="S97" t="e">
        <v>#N/A</v>
      </c>
      <c r="T97" t="e">
        <v>#N/A</v>
      </c>
      <c r="U97" t="e">
        <v>#N/A</v>
      </c>
    </row>
    <row r="98" ht="15.75" customHeight="1">
      <c r="B98" t="n">
        <v>95</v>
      </c>
      <c r="M98" t="n">
        <v>3</v>
      </c>
      <c r="N98" t="n">
        <v>9</v>
      </c>
      <c r="O98" t="n">
        <v>8</v>
      </c>
      <c r="P98" t="n">
        <v>17</v>
      </c>
      <c r="S98" t="e">
        <v>#N/A</v>
      </c>
      <c r="T98" t="e">
        <v>#N/A</v>
      </c>
      <c r="U98" t="e">
        <v>#N/A</v>
      </c>
    </row>
    <row r="99" ht="15.75" customHeight="1">
      <c r="B99" t="n">
        <v>96</v>
      </c>
      <c r="M99" t="n">
        <v>3</v>
      </c>
      <c r="N99" t="n">
        <v>9</v>
      </c>
      <c r="O99" t="n">
        <v>8</v>
      </c>
      <c r="P99" t="n">
        <v>17</v>
      </c>
      <c r="S99" t="e">
        <v>#N/A</v>
      </c>
      <c r="T99" t="e">
        <v>#N/A</v>
      </c>
      <c r="U99" t="e">
        <v>#N/A</v>
      </c>
    </row>
    <row r="100" ht="15.75" customHeight="1">
      <c r="B100" t="n">
        <v>97</v>
      </c>
      <c r="M100" t="n">
        <v>3</v>
      </c>
      <c r="N100" t="n">
        <v>9</v>
      </c>
      <c r="O100" t="n">
        <v>8</v>
      </c>
      <c r="P100" t="n">
        <v>17</v>
      </c>
      <c r="S100" t="e">
        <v>#N/A</v>
      </c>
      <c r="T100" t="e">
        <v>#N/A</v>
      </c>
      <c r="U100" t="e">
        <v>#N/A</v>
      </c>
    </row>
    <row r="101" ht="15.75" customHeight="1">
      <c r="B101" t="n">
        <v>98</v>
      </c>
      <c r="M101" t="n">
        <v>3</v>
      </c>
      <c r="N101" t="n">
        <v>9</v>
      </c>
      <c r="O101" t="n">
        <v>8</v>
      </c>
      <c r="P101" t="n">
        <v>17</v>
      </c>
      <c r="S101" t="e">
        <v>#N/A</v>
      </c>
      <c r="T101" t="e">
        <v>#N/A</v>
      </c>
      <c r="U101" t="e">
        <v>#N/A</v>
      </c>
    </row>
    <row r="102" ht="15.75" customHeight="1">
      <c r="B102" t="n">
        <v>99</v>
      </c>
      <c r="M102" t="n">
        <v>3</v>
      </c>
      <c r="N102" t="n">
        <v>9</v>
      </c>
      <c r="O102" t="n">
        <v>8</v>
      </c>
      <c r="P102" t="n">
        <v>17</v>
      </c>
      <c r="S102" t="e">
        <v>#N/A</v>
      </c>
      <c r="T102" t="e">
        <v>#N/A</v>
      </c>
      <c r="U102" t="e">
        <v>#N/A</v>
      </c>
    </row>
    <row r="103" ht="15.75" customHeight="1">
      <c r="B103" t="n">
        <v>100</v>
      </c>
      <c r="M103" t="n">
        <v>3</v>
      </c>
      <c r="N103" t="n">
        <v>9</v>
      </c>
      <c r="O103" t="n">
        <v>8</v>
      </c>
      <c r="P103" t="n">
        <v>17</v>
      </c>
      <c r="S103" t="e">
        <v>#N/A</v>
      </c>
      <c r="T103" t="e">
        <v>#N/A</v>
      </c>
      <c r="U103" t="e">
        <v>#N/A</v>
      </c>
    </row>
    <row r="104" ht="15.75" customHeight="1">
      <c r="B104" t="n">
        <v>101</v>
      </c>
      <c r="M104" t="n">
        <v>3</v>
      </c>
      <c r="N104" t="n">
        <v>9</v>
      </c>
      <c r="O104" t="n">
        <v>8</v>
      </c>
      <c r="P104" t="n">
        <v>17</v>
      </c>
      <c r="S104" t="e">
        <v>#N/A</v>
      </c>
      <c r="T104" t="e">
        <v>#N/A</v>
      </c>
      <c r="U104" t="e">
        <v>#N/A</v>
      </c>
    </row>
    <row r="105" ht="15.75" customHeight="1">
      <c r="B105" t="n">
        <v>102</v>
      </c>
      <c r="M105" t="n">
        <v>3</v>
      </c>
      <c r="N105" t="n">
        <v>9</v>
      </c>
      <c r="O105" t="n">
        <v>8</v>
      </c>
      <c r="P105" t="n">
        <v>17</v>
      </c>
      <c r="S105" t="e">
        <v>#N/A</v>
      </c>
      <c r="T105" t="e">
        <v>#N/A</v>
      </c>
      <c r="U105" t="e">
        <v>#N/A</v>
      </c>
    </row>
    <row r="106" ht="15.75" customHeight="1">
      <c r="B106" t="n">
        <v>103</v>
      </c>
      <c r="M106" t="n">
        <v>3</v>
      </c>
      <c r="N106" t="n">
        <v>9</v>
      </c>
      <c r="O106" t="n">
        <v>8</v>
      </c>
      <c r="P106" t="n">
        <v>17</v>
      </c>
      <c r="S106" t="e">
        <v>#N/A</v>
      </c>
      <c r="T106" t="e">
        <v>#N/A</v>
      </c>
      <c r="U106" t="e">
        <v>#N/A</v>
      </c>
    </row>
    <row r="107" ht="15.75" customHeight="1">
      <c r="B107" t="n">
        <v>104</v>
      </c>
      <c r="M107" t="n">
        <v>3</v>
      </c>
      <c r="N107" t="n">
        <v>9</v>
      </c>
      <c r="O107" t="n">
        <v>8</v>
      </c>
      <c r="P107" t="n">
        <v>17</v>
      </c>
      <c r="S107" t="e">
        <v>#N/A</v>
      </c>
      <c r="T107" t="e">
        <v>#N/A</v>
      </c>
      <c r="U107" t="e">
        <v>#N/A</v>
      </c>
    </row>
    <row r="108" ht="15.75" customHeight="1">
      <c r="B108" t="n">
        <v>105</v>
      </c>
      <c r="M108" t="n">
        <v>3</v>
      </c>
      <c r="N108" t="n">
        <v>9</v>
      </c>
      <c r="O108" t="n">
        <v>8</v>
      </c>
      <c r="P108" t="n">
        <v>17</v>
      </c>
      <c r="S108" t="e">
        <v>#N/A</v>
      </c>
      <c r="T108" t="e">
        <v>#N/A</v>
      </c>
      <c r="U108" t="e">
        <v>#N/A</v>
      </c>
    </row>
    <row r="109" ht="15.75" customHeight="1">
      <c r="B109" t="n">
        <v>106</v>
      </c>
      <c r="M109" t="n">
        <v>4</v>
      </c>
      <c r="N109" t="n">
        <v>9</v>
      </c>
      <c r="O109" t="n">
        <v>8</v>
      </c>
      <c r="P109" t="n">
        <v>17</v>
      </c>
      <c r="S109" t="e">
        <v>#N/A</v>
      </c>
      <c r="T109" t="e">
        <v>#N/A</v>
      </c>
      <c r="U109" t="e">
        <v>#N/A</v>
      </c>
    </row>
    <row r="110" ht="15.75" customHeight="1">
      <c r="B110" t="n">
        <v>107</v>
      </c>
      <c r="M110" t="n">
        <v>4</v>
      </c>
      <c r="N110" t="n">
        <v>9</v>
      </c>
      <c r="O110" t="n">
        <v>8</v>
      </c>
      <c r="P110" t="n">
        <v>17</v>
      </c>
      <c r="S110" t="e">
        <v>#N/A</v>
      </c>
      <c r="T110" t="e">
        <v>#N/A</v>
      </c>
      <c r="U110" t="e">
        <v>#N/A</v>
      </c>
    </row>
    <row r="111" ht="15.75" customHeight="1">
      <c r="B111" t="n">
        <v>108</v>
      </c>
      <c r="M111" t="n">
        <v>4</v>
      </c>
      <c r="N111" t="n">
        <v>9</v>
      </c>
      <c r="O111" t="n">
        <v>8</v>
      </c>
      <c r="P111" t="n">
        <v>17</v>
      </c>
      <c r="S111" t="e">
        <v>#N/A</v>
      </c>
      <c r="T111" t="e">
        <v>#N/A</v>
      </c>
      <c r="U111" t="e">
        <v>#N/A</v>
      </c>
    </row>
    <row r="112" ht="15.75" customHeight="1">
      <c r="B112" t="n">
        <v>109</v>
      </c>
      <c r="M112" t="n">
        <v>4</v>
      </c>
      <c r="N112" t="n">
        <v>9</v>
      </c>
      <c r="O112" t="n">
        <v>8</v>
      </c>
      <c r="P112" t="n">
        <v>17</v>
      </c>
      <c r="S112" t="e">
        <v>#N/A</v>
      </c>
      <c r="T112" t="e">
        <v>#N/A</v>
      </c>
      <c r="U112" t="e">
        <v>#N/A</v>
      </c>
    </row>
    <row r="113" ht="15.75" customHeight="1">
      <c r="B113" t="n">
        <v>110</v>
      </c>
      <c r="M113" t="n">
        <v>4</v>
      </c>
      <c r="N113" t="n">
        <v>9</v>
      </c>
      <c r="O113" t="n">
        <v>8</v>
      </c>
      <c r="P113" t="n">
        <v>17</v>
      </c>
      <c r="S113" t="e">
        <v>#N/A</v>
      </c>
      <c r="T113" t="e">
        <v>#N/A</v>
      </c>
      <c r="U113" t="e">
        <v>#N/A</v>
      </c>
    </row>
    <row r="114" ht="15.75" customHeight="1">
      <c r="B114" t="n">
        <v>111</v>
      </c>
      <c r="M114" t="n">
        <v>4</v>
      </c>
      <c r="N114" t="n">
        <v>9</v>
      </c>
      <c r="O114" t="n">
        <v>8</v>
      </c>
      <c r="P114" t="n">
        <v>17</v>
      </c>
      <c r="S114" t="e">
        <v>#N/A</v>
      </c>
      <c r="T114" t="e">
        <v>#N/A</v>
      </c>
      <c r="U114" t="e">
        <v>#N/A</v>
      </c>
    </row>
    <row r="115" ht="15.75" customHeight="1">
      <c r="B115" t="n">
        <v>112</v>
      </c>
      <c r="M115" t="n">
        <v>4</v>
      </c>
      <c r="N115" t="n">
        <v>9</v>
      </c>
      <c r="O115" t="n">
        <v>8</v>
      </c>
      <c r="P115" t="n">
        <v>17</v>
      </c>
      <c r="S115" t="e">
        <v>#N/A</v>
      </c>
      <c r="T115" t="e">
        <v>#N/A</v>
      </c>
      <c r="U115" t="e">
        <v>#N/A</v>
      </c>
    </row>
    <row r="116" ht="15.75" customHeight="1">
      <c r="B116" t="n">
        <v>113</v>
      </c>
      <c r="M116" t="n">
        <v>4</v>
      </c>
      <c r="N116" t="n">
        <v>9</v>
      </c>
      <c r="O116" t="n">
        <v>8</v>
      </c>
      <c r="P116" t="n">
        <v>17</v>
      </c>
      <c r="S116" t="e">
        <v>#N/A</v>
      </c>
      <c r="T116" t="e">
        <v>#N/A</v>
      </c>
      <c r="U116" t="e">
        <v>#N/A</v>
      </c>
    </row>
    <row r="117" ht="15.75" customHeight="1">
      <c r="B117" t="n">
        <v>114</v>
      </c>
      <c r="M117" t="n">
        <v>4</v>
      </c>
      <c r="N117" t="n">
        <v>9</v>
      </c>
      <c r="O117" t="n">
        <v>8</v>
      </c>
      <c r="P117" t="n">
        <v>17</v>
      </c>
      <c r="S117" t="e">
        <v>#N/A</v>
      </c>
      <c r="T117" t="e">
        <v>#N/A</v>
      </c>
      <c r="U117" t="e">
        <v>#N/A</v>
      </c>
    </row>
    <row r="118" ht="15.75" customHeight="1">
      <c r="B118" t="n">
        <v>115</v>
      </c>
      <c r="M118" t="n">
        <v>4</v>
      </c>
      <c r="N118" t="n">
        <v>9</v>
      </c>
      <c r="O118" t="n">
        <v>8</v>
      </c>
      <c r="P118" t="n">
        <v>17</v>
      </c>
      <c r="S118" t="e">
        <v>#N/A</v>
      </c>
      <c r="T118" t="e">
        <v>#N/A</v>
      </c>
      <c r="U118" t="e">
        <v>#N/A</v>
      </c>
    </row>
    <row r="119" ht="15.75" customHeight="1">
      <c r="B119" t="n">
        <v>116</v>
      </c>
      <c r="M119" t="n">
        <v>4</v>
      </c>
      <c r="N119" t="n">
        <v>9</v>
      </c>
      <c r="O119" t="n">
        <v>8</v>
      </c>
      <c r="P119" t="n">
        <v>17</v>
      </c>
      <c r="S119" t="e">
        <v>#N/A</v>
      </c>
      <c r="T119" t="e">
        <v>#N/A</v>
      </c>
      <c r="U119" t="e">
        <v>#N/A</v>
      </c>
    </row>
    <row r="120" ht="15.75" customHeight="1">
      <c r="B120" t="n">
        <v>117</v>
      </c>
      <c r="M120" t="n">
        <v>4</v>
      </c>
      <c r="N120" t="n">
        <v>9</v>
      </c>
      <c r="O120" t="n">
        <v>8</v>
      </c>
      <c r="P120" t="n">
        <v>17</v>
      </c>
      <c r="S120" t="e">
        <v>#N/A</v>
      </c>
      <c r="T120" t="e">
        <v>#N/A</v>
      </c>
      <c r="U120" t="e">
        <v>#N/A</v>
      </c>
    </row>
    <row r="121" ht="15.75" customHeight="1">
      <c r="B121" t="n">
        <v>118</v>
      </c>
      <c r="M121" t="n">
        <v>4</v>
      </c>
      <c r="N121" t="n">
        <v>9</v>
      </c>
      <c r="O121" t="n">
        <v>8</v>
      </c>
      <c r="P121" t="n">
        <v>17</v>
      </c>
      <c r="S121" t="e">
        <v>#N/A</v>
      </c>
      <c r="T121" t="e">
        <v>#N/A</v>
      </c>
      <c r="U121" t="e">
        <v>#N/A</v>
      </c>
    </row>
    <row r="122" ht="15.75" customHeight="1">
      <c r="B122" t="n">
        <v>119</v>
      </c>
      <c r="M122" t="n">
        <v>4</v>
      </c>
      <c r="N122" t="n">
        <v>9</v>
      </c>
      <c r="O122" t="n">
        <v>8</v>
      </c>
      <c r="P122" t="n">
        <v>17</v>
      </c>
      <c r="S122" t="e">
        <v>#N/A</v>
      </c>
      <c r="T122" t="e">
        <v>#N/A</v>
      </c>
      <c r="U122" t="e">
        <v>#N/A</v>
      </c>
    </row>
    <row r="123" ht="15.75" customHeight="1">
      <c r="B123" t="n">
        <v>120</v>
      </c>
      <c r="M123" t="n">
        <v>4</v>
      </c>
      <c r="N123" t="n">
        <v>9</v>
      </c>
      <c r="O123" t="n">
        <v>8</v>
      </c>
      <c r="P123" t="n">
        <v>17</v>
      </c>
      <c r="S123" t="e">
        <v>#N/A</v>
      </c>
      <c r="T123" t="e">
        <v>#N/A</v>
      </c>
      <c r="U123" t="e">
        <v>#N/A</v>
      </c>
    </row>
    <row r="124" ht="15.75" customHeight="1">
      <c r="B124" t="n">
        <v>121</v>
      </c>
      <c r="M124" t="n">
        <v>5</v>
      </c>
      <c r="N124" t="n">
        <v>9</v>
      </c>
      <c r="O124" t="n">
        <v>8</v>
      </c>
      <c r="P124" t="n">
        <v>17</v>
      </c>
      <c r="S124" t="e">
        <v>#N/A</v>
      </c>
      <c r="T124" t="e">
        <v>#N/A</v>
      </c>
      <c r="U124" t="e">
        <v>#N/A</v>
      </c>
    </row>
    <row r="125" ht="15.75" customHeight="1">
      <c r="B125" t="n">
        <v>122</v>
      </c>
      <c r="M125" t="n">
        <v>5</v>
      </c>
      <c r="N125" t="n">
        <v>9</v>
      </c>
      <c r="O125" t="n">
        <v>8</v>
      </c>
      <c r="P125" t="n">
        <v>17</v>
      </c>
      <c r="S125" t="e">
        <v>#N/A</v>
      </c>
      <c r="T125" t="e">
        <v>#N/A</v>
      </c>
      <c r="U125" t="e">
        <v>#N/A</v>
      </c>
    </row>
    <row r="126" ht="15.75" customHeight="1">
      <c r="B126" t="n">
        <v>123</v>
      </c>
      <c r="M126" t="n">
        <v>5</v>
      </c>
      <c r="N126" t="n">
        <v>9</v>
      </c>
      <c r="O126" t="n">
        <v>8</v>
      </c>
      <c r="P126" t="n">
        <v>17</v>
      </c>
      <c r="S126" t="e">
        <v>#N/A</v>
      </c>
      <c r="T126" t="e">
        <v>#N/A</v>
      </c>
      <c r="U126" t="e">
        <v>#N/A</v>
      </c>
    </row>
    <row r="127" ht="15.75" customHeight="1">
      <c r="B127" t="n">
        <v>124</v>
      </c>
      <c r="M127" t="n">
        <v>5</v>
      </c>
      <c r="N127" t="n">
        <v>9</v>
      </c>
      <c r="O127" t="n">
        <v>8</v>
      </c>
      <c r="P127" t="n">
        <v>17</v>
      </c>
      <c r="S127" t="e">
        <v>#N/A</v>
      </c>
      <c r="T127" t="e">
        <v>#N/A</v>
      </c>
      <c r="U127" t="e">
        <v>#N/A</v>
      </c>
    </row>
    <row r="128" ht="15.75" customHeight="1">
      <c r="B128" t="n">
        <v>125</v>
      </c>
      <c r="M128" t="n">
        <v>5</v>
      </c>
      <c r="N128" t="n">
        <v>9</v>
      </c>
      <c r="O128" t="n">
        <v>8</v>
      </c>
      <c r="P128" t="n">
        <v>17</v>
      </c>
      <c r="S128" t="e">
        <v>#N/A</v>
      </c>
      <c r="T128" t="e">
        <v>#N/A</v>
      </c>
      <c r="U128" t="e">
        <v>#N/A</v>
      </c>
    </row>
    <row r="129" ht="15.75" customHeight="1">
      <c r="B129" t="n">
        <v>126</v>
      </c>
      <c r="M129" t="n">
        <v>5</v>
      </c>
      <c r="N129" t="n">
        <v>9</v>
      </c>
      <c r="O129" t="n">
        <v>8</v>
      </c>
      <c r="P129" t="n">
        <v>17</v>
      </c>
      <c r="S129" t="e">
        <v>#N/A</v>
      </c>
      <c r="T129" t="e">
        <v>#N/A</v>
      </c>
      <c r="U129" t="e">
        <v>#N/A</v>
      </c>
    </row>
    <row r="130" ht="15.75" customHeight="1">
      <c r="B130" t="n">
        <v>127</v>
      </c>
      <c r="M130" t="n">
        <v>6</v>
      </c>
      <c r="N130" t="n">
        <v>9</v>
      </c>
      <c r="O130" t="n">
        <v>8</v>
      </c>
      <c r="P130" t="n">
        <v>17</v>
      </c>
      <c r="S130" t="e">
        <v>#N/A</v>
      </c>
      <c r="T130" t="e">
        <v>#N/A</v>
      </c>
      <c r="U130" t="e">
        <v>#N/A</v>
      </c>
    </row>
  </sheetData>
  <conditionalFormatting sqref="Q1:Q66 Q131:Q1048576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67:Q1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:R66 R131:R1048576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67:R130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66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7:S130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rank="1" priority="13" dxfId="4" bottom="1"/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6">
    <cfRule type="expression" priority="10" dxfId="0">
      <formula>T2 &lt;= MIN($T$2:$T$66) + 2</formula>
    </cfRule>
  </conditionalFormatting>
  <conditionalFormatting sqref="T67:T130">
    <cfRule type="expression" priority="8" dxfId="0">
      <formula>T67 &lt;= MIN($T$67:$T$130) + 2</formula>
    </cfRule>
  </conditionalFormatting>
  <conditionalFormatting sqref="T131:T1048576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expression" priority="9" dxfId="0">
      <formula>U2 &lt;= MIN($U$2:$U$66) + 2</formula>
    </cfRule>
  </conditionalFormatting>
  <conditionalFormatting sqref="U67:U130">
    <cfRule type="expression" priority="7" dxfId="0">
      <formula>U67 &lt;= MIN($T$67:$U$130) + 2</formula>
    </cfRule>
  </conditionalFormatting>
  <conditionalFormatting sqref="U131:U1048576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U130"/>
  <sheetViews>
    <sheetView topLeftCell="A38" zoomScaleNormal="100" workbookViewId="0">
      <selection activeCell="C67" sqref="C67:L67"/>
    </sheetView>
  </sheetViews>
  <sheetFormatPr baseColWidth="8" defaultRowHeight="15"/>
  <cols>
    <col width="6.5703125" bestFit="1" customWidth="1" min="1" max="1"/>
    <col width="4" bestFit="1" customWidth="1" min="2" max="2"/>
    <col width="12" bestFit="1" customWidth="1" min="3" max="3"/>
    <col width="10" bestFit="1" customWidth="1" min="4" max="4"/>
    <col width="8.28515625" bestFit="1" customWidth="1" min="5" max="5"/>
    <col width="6" bestFit="1" customWidth="1" min="6" max="6"/>
    <col width="6.5703125" bestFit="1" customWidth="1" min="7" max="8"/>
    <col width="4.5703125" bestFit="1" customWidth="1" min="9" max="9"/>
    <col width="4.5703125" customWidth="1" min="10" max="10"/>
    <col width="6.5703125" bestFit="1" customWidth="1" min="11" max="11"/>
    <col width="8.5703125" bestFit="1" customWidth="1" min="12" max="12"/>
    <col width="4.28515625" bestFit="1" customWidth="1" min="13" max="13"/>
    <col width="4.140625" bestFit="1" customWidth="1" min="14" max="14"/>
    <col width="6.42578125" bestFit="1" customWidth="1" min="15" max="15"/>
    <col width="3" bestFit="1" customWidth="1" min="16" max="16"/>
    <col width="6.5703125" bestFit="1" customWidth="1" min="17" max="17"/>
    <col width="6.42578125" bestFit="1" customWidth="1" min="18" max="18"/>
    <col width="6.5703125" bestFit="1" customWidth="1" min="19" max="19"/>
    <col width="6.28515625" bestFit="1" customWidth="1" min="20" max="21"/>
  </cols>
  <sheetData>
    <row r="1" ht="15.75" customHeight="1">
      <c r="A1" t="n">
        <v>308</v>
      </c>
      <c r="B1" t="inlineStr">
        <is>
          <t>#</t>
        </is>
      </c>
      <c r="C1" t="inlineStr">
        <is>
          <t>β</t>
        </is>
      </c>
      <c r="D1" t="inlineStr">
        <is>
          <t>T0</t>
        </is>
      </c>
      <c r="E1" t="inlineStr">
        <is>
          <t>p</t>
        </is>
      </c>
      <c r="F1" t="inlineStr">
        <is>
          <t>c</t>
        </is>
      </c>
      <c r="G1" t="inlineStr">
        <is>
          <t>xi</t>
        </is>
      </c>
      <c r="H1" t="inlineStr">
        <is>
          <t>a</t>
        </is>
      </c>
      <c r="I1" t="inlineStr">
        <is>
          <t>tau</t>
        </is>
      </c>
      <c r="J1" t="inlineStr">
        <is>
          <t>d_E</t>
        </is>
      </c>
      <c r="K1" t="inlineStr">
        <is>
          <t>delta_E</t>
        </is>
      </c>
      <c r="L1" t="inlineStr">
        <is>
          <t>K_delta_E</t>
        </is>
      </c>
      <c r="M1" t="inlineStr">
        <is>
          <t>DOF</t>
        </is>
      </c>
      <c r="N1" t="inlineStr">
        <is>
          <t>n(V)</t>
        </is>
      </c>
      <c r="O1" t="inlineStr">
        <is>
          <t>n(CD8)</t>
        </is>
      </c>
      <c r="P1" t="inlineStr">
        <is>
          <t>n</t>
        </is>
      </c>
      <c r="Q1" t="inlineStr">
        <is>
          <t>Vsse</t>
        </is>
      </c>
      <c r="R1" t="inlineStr">
        <is>
          <t>CDsse</t>
        </is>
      </c>
      <c r="S1" t="inlineStr">
        <is>
          <t>SSE</t>
        </is>
      </c>
      <c r="T1" t="inlineStr">
        <is>
          <t>AIC</t>
        </is>
      </c>
      <c r="U1" t="inlineStr">
        <is>
          <t>AICc</t>
        </is>
      </c>
    </row>
    <row r="2">
      <c r="A2" t="inlineStr">
        <is>
          <t>MP</t>
        </is>
      </c>
      <c r="B2" t="n">
        <v>-1</v>
      </c>
      <c r="C2" t="n">
        <v>0.00010888</v>
      </c>
      <c r="D2" t="n">
        <v>400000000</v>
      </c>
      <c r="E2" t="n">
        <v>0.02978</v>
      </c>
      <c r="F2" t="n">
        <v>13.934</v>
      </c>
      <c r="G2" t="n">
        <v>0.12</v>
      </c>
      <c r="H2" t="n">
        <v>0.3615</v>
      </c>
      <c r="I2" t="n">
        <v>1.38</v>
      </c>
      <c r="J2" t="n">
        <v>1.25</v>
      </c>
      <c r="K2" t="n">
        <v>8.939</v>
      </c>
      <c r="L2" t="n">
        <v>13019</v>
      </c>
      <c r="M2" t="n">
        <v>0</v>
      </c>
      <c r="N2" t="n">
        <v>8</v>
      </c>
      <c r="O2" t="n">
        <v>8</v>
      </c>
      <c r="P2" t="n">
        <v>16</v>
      </c>
      <c r="Q2" t="n">
        <v>27.8706</v>
      </c>
      <c r="R2" t="n">
        <v>0.7799</v>
      </c>
      <c r="S2" t="n">
        <v>28.6505</v>
      </c>
      <c r="T2" t="n">
        <v>9.321314764410619</v>
      </c>
      <c r="U2" t="n">
        <v>9.321314764410619</v>
      </c>
    </row>
    <row r="3" ht="15.75" customHeight="1">
      <c r="A3" t="inlineStr">
        <is>
          <t>β/p/c</t>
        </is>
      </c>
      <c r="B3" t="n">
        <v>0</v>
      </c>
      <c r="C3" t="n">
        <v>5.92092638998717e-05</v>
      </c>
      <c r="E3" t="n">
        <v>0.981933428879351</v>
      </c>
      <c r="F3" t="n">
        <v>471.301127982293</v>
      </c>
      <c r="G3" t="n">
        <v>0.12</v>
      </c>
      <c r="H3" t="n">
        <v>0.3615</v>
      </c>
      <c r="I3" t="n">
        <v>1.38</v>
      </c>
      <c r="J3" t="n">
        <v>1.25</v>
      </c>
      <c r="K3" t="n">
        <v>8.939</v>
      </c>
      <c r="L3" t="n">
        <v>13019</v>
      </c>
      <c r="M3" t="n">
        <v>0</v>
      </c>
      <c r="N3" t="n">
        <v>8</v>
      </c>
      <c r="O3" t="n">
        <v>8</v>
      </c>
      <c r="P3" t="n">
        <v>16</v>
      </c>
      <c r="Q3" t="n">
        <v>1.82033986</v>
      </c>
      <c r="R3" t="n">
        <v>1.11871655</v>
      </c>
      <c r="S3" t="n">
        <v>2.93905641</v>
      </c>
      <c r="T3" t="n">
        <v>-27.11200226214287</v>
      </c>
      <c r="U3" t="n">
        <v>-27.11200226214287</v>
      </c>
    </row>
    <row r="4" ht="15.75" customHeight="1">
      <c r="B4" t="n">
        <v>1</v>
      </c>
      <c r="G4" t="n">
        <v>0.1032090213990742</v>
      </c>
      <c r="M4" t="n">
        <v>1</v>
      </c>
      <c r="N4" t="n">
        <v>8</v>
      </c>
      <c r="O4" t="n">
        <v>8</v>
      </c>
      <c r="P4" t="n">
        <v>16</v>
      </c>
      <c r="Q4" t="n">
        <v>1.94933695</v>
      </c>
      <c r="R4" t="n">
        <v>0.97088345</v>
      </c>
      <c r="S4" t="n">
        <v>2.9202204</v>
      </c>
      <c r="T4" t="n">
        <v>-25.21487406969547</v>
      </c>
      <c r="U4" t="n">
        <v>-24.92915978398118</v>
      </c>
    </row>
    <row r="5" ht="15.75" customHeight="1">
      <c r="B5" t="n">
        <v>2</v>
      </c>
      <c r="H5" t="n">
        <v>0.33</v>
      </c>
      <c r="M5" t="n">
        <v>1</v>
      </c>
      <c r="N5" t="n">
        <v>8</v>
      </c>
      <c r="O5" t="n">
        <v>8</v>
      </c>
      <c r="P5" t="n">
        <v>16</v>
      </c>
      <c r="Q5" t="n">
        <v>1.79064621</v>
      </c>
      <c r="R5" t="n">
        <v>0.98394081</v>
      </c>
      <c r="S5" t="n">
        <v>2.77458702</v>
      </c>
      <c r="T5" t="n">
        <v>-26.03338892380866</v>
      </c>
      <c r="U5" t="n">
        <v>-25.74767463809438</v>
      </c>
    </row>
    <row r="6" ht="15.75" customHeight="1">
      <c r="A6" t="inlineStr">
        <is>
          <t>Weight</t>
        </is>
      </c>
      <c r="B6" t="n">
        <v>3</v>
      </c>
      <c r="I6" t="n">
        <v>1.4</v>
      </c>
      <c r="M6" t="n">
        <v>1</v>
      </c>
      <c r="N6" t="n">
        <v>8</v>
      </c>
      <c r="O6" t="n">
        <v>8</v>
      </c>
      <c r="P6" t="n">
        <v>16</v>
      </c>
      <c r="Q6" t="n">
        <v>1.80803547</v>
      </c>
      <c r="R6" t="n">
        <v>1.06208874</v>
      </c>
      <c r="S6" t="n">
        <v>2.87012421</v>
      </c>
      <c r="T6" t="n">
        <v>-25.49173463454568</v>
      </c>
      <c r="U6" t="n">
        <v>-25.20602034883139</v>
      </c>
    </row>
    <row r="7" ht="15.75" customHeight="1">
      <c r="A7" t="n">
        <v>6.636</v>
      </c>
      <c r="B7" t="n">
        <v>4</v>
      </c>
      <c r="J7" t="n">
        <v>1.45</v>
      </c>
      <c r="M7" t="n">
        <v>1</v>
      </c>
      <c r="N7" t="n">
        <v>8</v>
      </c>
      <c r="O7" t="n">
        <v>8</v>
      </c>
      <c r="P7" t="n">
        <v>16</v>
      </c>
      <c r="Q7" t="n">
        <v>1.78872434</v>
      </c>
      <c r="R7" t="n">
        <v>0.9770260200000001</v>
      </c>
      <c r="S7" t="n">
        <v>2.76575036</v>
      </c>
      <c r="T7" t="n">
        <v>-26.08442793829277</v>
      </c>
      <c r="U7" t="n">
        <v>-25.79871365257848</v>
      </c>
    </row>
    <row r="8" ht="15.75" customHeight="1">
      <c r="B8" t="n">
        <v>5</v>
      </c>
      <c r="K8" t="n">
        <v>9.309672299653997</v>
      </c>
      <c r="M8" t="n">
        <v>1</v>
      </c>
      <c r="N8" t="n">
        <v>8</v>
      </c>
      <c r="O8" t="n">
        <v>8</v>
      </c>
      <c r="P8" t="n">
        <v>16</v>
      </c>
      <c r="Q8" t="n">
        <v>1.89020481</v>
      </c>
      <c r="R8" t="n">
        <v>1.15265338</v>
      </c>
      <c r="S8" t="n">
        <v>3.04285819</v>
      </c>
      <c r="T8" t="n">
        <v>-24.5566632711731</v>
      </c>
      <c r="U8" t="n">
        <v>-24.27094898545882</v>
      </c>
    </row>
    <row r="9" ht="15.75" customHeight="1">
      <c r="B9" t="n">
        <v>6</v>
      </c>
      <c r="L9" t="n">
        <v>235976.9189425124</v>
      </c>
      <c r="M9" t="n">
        <v>1</v>
      </c>
      <c r="N9" t="n">
        <v>8</v>
      </c>
      <c r="O9" t="n">
        <v>8</v>
      </c>
      <c r="P9" t="n">
        <v>16</v>
      </c>
      <c r="Q9" t="n">
        <v>1.97915201</v>
      </c>
      <c r="R9" t="n">
        <v>1.19115483</v>
      </c>
      <c r="S9" t="n">
        <v>3.17030684</v>
      </c>
      <c r="T9" t="n">
        <v>-23.90016550531583</v>
      </c>
      <c r="U9" t="n">
        <v>-23.61445121960155</v>
      </c>
    </row>
    <row r="10" ht="15.75" customHeight="1">
      <c r="B10" t="n">
        <v>7</v>
      </c>
      <c r="G10" t="n">
        <v>0.05810478262282714</v>
      </c>
      <c r="H10" t="n">
        <v>0.6093318318973493</v>
      </c>
      <c r="M10" t="n">
        <v>2</v>
      </c>
      <c r="N10" t="n">
        <v>8</v>
      </c>
      <c r="O10" t="n">
        <v>8</v>
      </c>
      <c r="P10" t="n">
        <v>16</v>
      </c>
      <c r="Q10" t="n">
        <v>1.88159612</v>
      </c>
      <c r="R10" t="n">
        <v>0.90719092</v>
      </c>
      <c r="S10" t="n">
        <v>2.78878704</v>
      </c>
      <c r="T10" t="n">
        <v>-23.95171157803246</v>
      </c>
      <c r="U10" t="n">
        <v>-23.02863465495554</v>
      </c>
    </row>
    <row r="11" ht="15.75" customHeight="1">
      <c r="B11" t="n">
        <v>8</v>
      </c>
      <c r="G11" t="n">
        <v>3.460477354021748</v>
      </c>
      <c r="I11" t="n">
        <v>4.948660357584698</v>
      </c>
      <c r="M11" t="n">
        <v>2</v>
      </c>
      <c r="N11" t="n">
        <v>8</v>
      </c>
      <c r="O11" t="n">
        <v>8</v>
      </c>
      <c r="P11" t="n">
        <v>16</v>
      </c>
      <c r="Q11" t="n">
        <v>1.91841652</v>
      </c>
      <c r="R11" t="n">
        <v>0.67425833</v>
      </c>
      <c r="S11" t="n">
        <v>2.59267485</v>
      </c>
      <c r="T11" t="n">
        <v>-25.11837790145482</v>
      </c>
      <c r="U11" t="n">
        <v>-24.1953009783779</v>
      </c>
    </row>
    <row r="12" ht="15.75" customHeight="1">
      <c r="B12" t="n">
        <v>9</v>
      </c>
      <c r="G12" t="n">
        <v>6.428861224297691</v>
      </c>
      <c r="J12" t="n">
        <v>91.90322281911156</v>
      </c>
      <c r="M12" t="n">
        <v>2</v>
      </c>
      <c r="N12" t="n">
        <v>8</v>
      </c>
      <c r="O12" t="n">
        <v>8</v>
      </c>
      <c r="P12" t="n">
        <v>16</v>
      </c>
      <c r="Q12" t="n">
        <v>1.91260303</v>
      </c>
      <c r="R12" t="n">
        <v>1.29944698</v>
      </c>
      <c r="S12" t="n">
        <v>3.21205001</v>
      </c>
      <c r="T12" t="n">
        <v>-21.69086970460788</v>
      </c>
      <c r="U12" t="n">
        <v>-20.76779278153095</v>
      </c>
    </row>
    <row r="13" ht="15.75" customHeight="1">
      <c r="B13" t="n">
        <v>10</v>
      </c>
      <c r="G13" t="n">
        <v>0.0428486604688704</v>
      </c>
      <c r="K13" t="n">
        <v>22.09651093</v>
      </c>
      <c r="M13" t="n">
        <v>2</v>
      </c>
      <c r="N13" t="n">
        <v>8</v>
      </c>
      <c r="O13" t="n">
        <v>8</v>
      </c>
      <c r="P13" t="n">
        <v>16</v>
      </c>
      <c r="Q13" t="n">
        <v>1.78376184</v>
      </c>
      <c r="R13" t="n">
        <v>0.28742788</v>
      </c>
      <c r="S13" t="n">
        <v>2.07118972</v>
      </c>
      <c r="T13" t="n">
        <v>-28.71144857765125</v>
      </c>
      <c r="U13" t="n">
        <v>-27.78837165457433</v>
      </c>
    </row>
    <row r="14" ht="15.75" customHeight="1">
      <c r="B14" t="n">
        <v>11</v>
      </c>
      <c r="G14" t="n">
        <v>0.0996581017820759</v>
      </c>
      <c r="L14" t="n">
        <v>15872.55129681906</v>
      </c>
      <c r="M14" t="n">
        <v>2</v>
      </c>
      <c r="N14" t="n">
        <v>8</v>
      </c>
      <c r="O14" t="n">
        <v>8</v>
      </c>
      <c r="P14" t="n">
        <v>16</v>
      </c>
      <c r="Q14" t="n">
        <v>1.97273532</v>
      </c>
      <c r="R14" t="n">
        <v>0.93902271</v>
      </c>
      <c r="S14" t="n">
        <v>2.91175803</v>
      </c>
      <c r="T14" t="n">
        <v>-23.26130703122006</v>
      </c>
      <c r="U14" t="n">
        <v>-22.33823010814314</v>
      </c>
    </row>
    <row r="15" ht="15.75" customHeight="1">
      <c r="B15" t="n">
        <v>12</v>
      </c>
      <c r="H15" t="n">
        <v>9.796230160474011</v>
      </c>
      <c r="I15" t="n">
        <v>4.844277921113147</v>
      </c>
      <c r="M15" t="n">
        <v>2</v>
      </c>
      <c r="N15" t="n">
        <v>8</v>
      </c>
      <c r="O15" t="n">
        <v>8</v>
      </c>
      <c r="P15" t="n">
        <v>16</v>
      </c>
      <c r="Q15" t="n">
        <v>1.76922056</v>
      </c>
      <c r="R15" t="n">
        <v>0.67890746</v>
      </c>
      <c r="S15" t="n">
        <v>2.44812802</v>
      </c>
      <c r="T15" t="n">
        <v>-26.03624101128709</v>
      </c>
      <c r="U15" t="n">
        <v>-25.11316408821016</v>
      </c>
    </row>
    <row r="16" ht="15.75" customHeight="1">
      <c r="B16" t="n">
        <v>13</v>
      </c>
      <c r="H16" t="n">
        <v>8.13689007631408</v>
      </c>
      <c r="J16" t="n">
        <v>37.79566054776112</v>
      </c>
      <c r="M16" t="n">
        <v>2</v>
      </c>
      <c r="N16" t="n">
        <v>8</v>
      </c>
      <c r="O16" t="n">
        <v>8</v>
      </c>
      <c r="P16" t="n">
        <v>16</v>
      </c>
      <c r="Q16" t="n">
        <v>1.84736802</v>
      </c>
      <c r="R16" t="n">
        <v>1.29556209</v>
      </c>
      <c r="S16" t="n">
        <v>3.14293011</v>
      </c>
      <c r="T16" t="n">
        <v>-22.03893122220965</v>
      </c>
      <c r="U16" t="n">
        <v>-21.11585429913272</v>
      </c>
    </row>
    <row r="17" ht="15.75" customHeight="1">
      <c r="B17" t="n">
        <v>14</v>
      </c>
      <c r="H17" t="n">
        <v>0.08559931440561375</v>
      </c>
      <c r="K17" t="n">
        <v>40.75429216736435</v>
      </c>
      <c r="M17" t="n">
        <v>2</v>
      </c>
      <c r="N17" t="n">
        <v>8</v>
      </c>
      <c r="O17" t="n">
        <v>8</v>
      </c>
      <c r="P17" t="n">
        <v>16</v>
      </c>
      <c r="Q17" t="n">
        <v>1.84384105</v>
      </c>
      <c r="R17" t="n">
        <v>0.26931613</v>
      </c>
      <c r="S17" t="n">
        <v>2.11315718</v>
      </c>
      <c r="T17" t="n">
        <v>-28.39048958792223</v>
      </c>
      <c r="U17" t="n">
        <v>-27.46741266484531</v>
      </c>
    </row>
    <row r="18" ht="15.75" customHeight="1">
      <c r="B18" t="n">
        <v>15</v>
      </c>
      <c r="H18" t="n">
        <v>0.3233060206890208</v>
      </c>
      <c r="L18" t="n">
        <v>203662.5858640797</v>
      </c>
      <c r="M18" t="n">
        <v>2</v>
      </c>
      <c r="N18" t="n">
        <v>8</v>
      </c>
      <c r="O18" t="n">
        <v>8</v>
      </c>
      <c r="P18" t="n">
        <v>16</v>
      </c>
      <c r="Q18" t="n">
        <v>1.91431528</v>
      </c>
      <c r="R18" t="n">
        <v>1.01794066</v>
      </c>
      <c r="S18" t="n">
        <v>2.93225594</v>
      </c>
      <c r="T18" t="n">
        <v>-23.14906640118736</v>
      </c>
      <c r="U18" t="n">
        <v>-22.22598947811044</v>
      </c>
    </row>
    <row r="19" ht="15.75" customHeight="1">
      <c r="B19" t="n">
        <v>16</v>
      </c>
      <c r="I19" t="n">
        <v>1.614874321570326</v>
      </c>
      <c r="J19" t="n">
        <v>0.997987455446939</v>
      </c>
      <c r="M19" t="n">
        <v>2</v>
      </c>
      <c r="N19" t="n">
        <v>8</v>
      </c>
      <c r="O19" t="n">
        <v>8</v>
      </c>
      <c r="P19" t="n">
        <v>16</v>
      </c>
      <c r="Q19" t="n">
        <v>1.85493007</v>
      </c>
      <c r="R19" t="n">
        <v>0.83307574</v>
      </c>
      <c r="S19" t="n">
        <v>2.68800581</v>
      </c>
      <c r="T19" t="n">
        <v>-24.54062620996609</v>
      </c>
      <c r="U19" t="n">
        <v>-23.61754928688917</v>
      </c>
    </row>
    <row r="20" ht="15.75" customHeight="1">
      <c r="B20" t="n">
        <v>17</v>
      </c>
      <c r="I20" t="n">
        <v>2.204630815425134</v>
      </c>
      <c r="K20" t="n">
        <v>32.95492740087093</v>
      </c>
      <c r="M20" t="n">
        <v>2</v>
      </c>
      <c r="N20" t="n">
        <v>8</v>
      </c>
      <c r="O20" t="n">
        <v>8</v>
      </c>
      <c r="P20" t="n">
        <v>16</v>
      </c>
      <c r="Q20" t="n">
        <v>1.84635024</v>
      </c>
      <c r="R20" t="n">
        <v>0.23014175</v>
      </c>
      <c r="S20" t="n">
        <v>2.07649199</v>
      </c>
      <c r="T20" t="n">
        <v>-28.67054072977591</v>
      </c>
      <c r="U20" t="n">
        <v>-27.74746380669898</v>
      </c>
    </row>
    <row r="21" ht="15.75" customHeight="1">
      <c r="B21" t="n">
        <v>18</v>
      </c>
      <c r="I21" t="n">
        <v>1.489508335524605</v>
      </c>
      <c r="L21" t="n">
        <v>32193.07851043507</v>
      </c>
      <c r="M21" t="n">
        <v>2</v>
      </c>
      <c r="N21" t="n">
        <v>8</v>
      </c>
      <c r="O21" t="n">
        <v>8</v>
      </c>
      <c r="P21" t="n">
        <v>16</v>
      </c>
      <c r="Q21" t="n">
        <v>1.85812867</v>
      </c>
      <c r="R21" t="n">
        <v>0.907833</v>
      </c>
      <c r="S21" t="n">
        <v>2.76596167</v>
      </c>
      <c r="T21" t="n">
        <v>-24.08320554638831</v>
      </c>
      <c r="U21" t="n">
        <v>-23.16012862331138</v>
      </c>
    </row>
    <row r="22" ht="15.75" customHeight="1">
      <c r="B22" t="n">
        <v>19</v>
      </c>
      <c r="J22" t="n">
        <v>4.956014770514251</v>
      </c>
      <c r="K22" t="n">
        <v>30.58798135905247</v>
      </c>
      <c r="M22" t="n">
        <v>2</v>
      </c>
      <c r="N22" t="n">
        <v>8</v>
      </c>
      <c r="O22" t="n">
        <v>8</v>
      </c>
      <c r="P22" t="n">
        <v>16</v>
      </c>
      <c r="Q22" t="n">
        <v>1.85781459</v>
      </c>
      <c r="R22" t="n">
        <v>0.34025485</v>
      </c>
      <c r="S22" t="n">
        <v>2.19806944</v>
      </c>
      <c r="T22" t="n">
        <v>-27.76014839041106</v>
      </c>
      <c r="U22" t="n">
        <v>-26.83707146733414</v>
      </c>
    </row>
    <row r="23" ht="15.75" customHeight="1">
      <c r="B23" t="n">
        <v>20</v>
      </c>
      <c r="J23" t="n">
        <v>1.513300097819901</v>
      </c>
      <c r="L23" t="n">
        <v>15080.12690536329</v>
      </c>
      <c r="M23" t="n">
        <v>2</v>
      </c>
      <c r="N23" t="n">
        <v>8</v>
      </c>
      <c r="O23" t="n">
        <v>8</v>
      </c>
      <c r="P23" t="n">
        <v>16</v>
      </c>
      <c r="Q23" t="n">
        <v>1.84396642</v>
      </c>
      <c r="R23" t="n">
        <v>0.97511097</v>
      </c>
      <c r="S23" t="n">
        <v>2.81907739</v>
      </c>
      <c r="T23" t="n">
        <v>-23.77886491979385</v>
      </c>
      <c r="U23" t="n">
        <v>-22.85578799671692</v>
      </c>
    </row>
    <row r="24" ht="15.75" customHeight="1">
      <c r="B24" t="n">
        <v>21</v>
      </c>
      <c r="K24" t="n">
        <v>10.22795147598602</v>
      </c>
      <c r="L24" t="n">
        <v>22800.5996088619</v>
      </c>
      <c r="M24" t="n">
        <v>2</v>
      </c>
      <c r="N24" t="n">
        <v>8</v>
      </c>
      <c r="O24" t="n">
        <v>8</v>
      </c>
      <c r="P24" t="n">
        <v>16</v>
      </c>
      <c r="Q24" t="n">
        <v>2.0167445</v>
      </c>
      <c r="R24" t="n">
        <v>1.17099307</v>
      </c>
      <c r="S24" t="n">
        <v>3.18773757</v>
      </c>
      <c r="T24" t="n">
        <v>-21.81243652428616</v>
      </c>
      <c r="U24" t="n">
        <v>-20.88935960120923</v>
      </c>
    </row>
    <row r="25" ht="15.75" customHeight="1">
      <c r="B25" t="n">
        <v>22</v>
      </c>
      <c r="G25" t="n">
        <v>22.3747147503926</v>
      </c>
      <c r="H25" t="n">
        <v>0.02700497774446653</v>
      </c>
      <c r="I25" t="n">
        <v>4.078730475836997</v>
      </c>
      <c r="M25" t="n">
        <v>3</v>
      </c>
      <c r="N25" t="n">
        <v>8</v>
      </c>
      <c r="O25" t="n">
        <v>8</v>
      </c>
      <c r="P25" t="n">
        <v>16</v>
      </c>
      <c r="Q25" t="n">
        <v>1.98551286</v>
      </c>
      <c r="R25" t="n">
        <v>0.60682308</v>
      </c>
      <c r="S25" t="n">
        <v>2.59233594</v>
      </c>
      <c r="T25" t="n">
        <v>-23.12046953066346</v>
      </c>
      <c r="U25" t="n">
        <v>-21.12046953066346</v>
      </c>
    </row>
    <row r="26" ht="15.75" customHeight="1">
      <c r="B26" t="n">
        <v>23</v>
      </c>
      <c r="G26" t="n">
        <v>2.725606780829807</v>
      </c>
      <c r="H26" t="n">
        <v>0.2331097742307611</v>
      </c>
      <c r="J26" t="n">
        <v>25.26018834233785</v>
      </c>
      <c r="M26" t="n">
        <v>3</v>
      </c>
      <c r="N26" t="n">
        <v>8</v>
      </c>
      <c r="O26" t="n">
        <v>8</v>
      </c>
      <c r="P26" t="n">
        <v>16</v>
      </c>
      <c r="Q26" t="n">
        <v>1.96152362</v>
      </c>
      <c r="R26" t="n">
        <v>1.28253006</v>
      </c>
      <c r="S26" t="n">
        <v>3.24405368</v>
      </c>
      <c r="T26" t="n">
        <v>-19.53224061842026</v>
      </c>
      <c r="U26" t="n">
        <v>-17.53224061842026</v>
      </c>
    </row>
    <row r="27" ht="15.75" customHeight="1">
      <c r="B27" t="n">
        <v>24</v>
      </c>
      <c r="G27" t="n">
        <v>0.01923278884024882</v>
      </c>
      <c r="H27" t="n">
        <v>0.6012034591826687</v>
      </c>
      <c r="K27" t="n">
        <v>30.28115936756182</v>
      </c>
      <c r="M27" t="n">
        <v>3</v>
      </c>
      <c r="N27" t="n">
        <v>8</v>
      </c>
      <c r="O27" t="n">
        <v>8</v>
      </c>
      <c r="P27" t="n">
        <v>16</v>
      </c>
      <c r="Q27" t="n">
        <v>1.90323159</v>
      </c>
      <c r="R27" t="n">
        <v>0.27065541</v>
      </c>
      <c r="S27" t="n">
        <v>2.173887</v>
      </c>
      <c r="T27" t="n">
        <v>-25.93715060500073</v>
      </c>
      <c r="U27" t="n">
        <v>-23.93715060500073</v>
      </c>
    </row>
    <row r="28" ht="15.75" customHeight="1">
      <c r="B28" t="n">
        <v>25</v>
      </c>
      <c r="G28" t="n">
        <v>2.136671318975758</v>
      </c>
      <c r="H28" t="n">
        <v>0.02141953067052338</v>
      </c>
      <c r="L28" t="n">
        <v>843414.0646861509</v>
      </c>
      <c r="M28" t="n">
        <v>3</v>
      </c>
      <c r="N28" t="n">
        <v>8</v>
      </c>
      <c r="O28" t="n">
        <v>8</v>
      </c>
      <c r="P28" t="n">
        <v>16</v>
      </c>
      <c r="Q28" t="n">
        <v>1.97267281</v>
      </c>
      <c r="R28" t="n">
        <v>1.26851498</v>
      </c>
      <c r="S28" t="n">
        <v>3.24118779</v>
      </c>
      <c r="T28" t="n">
        <v>-19.5463817242517</v>
      </c>
      <c r="U28" t="n">
        <v>-17.5463817242517</v>
      </c>
    </row>
    <row r="29" ht="15.75" customHeight="1">
      <c r="B29" t="n">
        <v>26</v>
      </c>
      <c r="G29" t="n">
        <v>73.98061066048683</v>
      </c>
      <c r="I29" t="n">
        <v>4.151853028831975</v>
      </c>
      <c r="J29" t="n">
        <v>72.20970022208979</v>
      </c>
      <c r="M29" t="n">
        <v>3</v>
      </c>
      <c r="N29" t="n">
        <v>8</v>
      </c>
      <c r="O29" t="n">
        <v>8</v>
      </c>
      <c r="P29" t="n">
        <v>16</v>
      </c>
      <c r="Q29" t="n">
        <v>1.87727406</v>
      </c>
      <c r="R29" t="n">
        <v>0.71637166</v>
      </c>
      <c r="S29" t="n">
        <v>2.59364572</v>
      </c>
      <c r="T29" t="n">
        <v>-23.11238755821561</v>
      </c>
      <c r="U29" t="n">
        <v>-21.11238755821561</v>
      </c>
    </row>
    <row r="30" ht="15.75" customHeight="1">
      <c r="B30" t="n">
        <v>27</v>
      </c>
      <c r="G30" t="n">
        <v>0.9355637575324636</v>
      </c>
      <c r="I30" t="n">
        <v>4.429722860503537</v>
      </c>
      <c r="K30" t="n">
        <v>26.94577503362854</v>
      </c>
      <c r="M30" t="n">
        <v>3</v>
      </c>
      <c r="N30" t="n">
        <v>8</v>
      </c>
      <c r="O30" t="n">
        <v>8</v>
      </c>
      <c r="P30" t="n">
        <v>16</v>
      </c>
      <c r="Q30" t="n">
        <v>1.75739534</v>
      </c>
      <c r="R30" t="n">
        <v>0.22662592</v>
      </c>
      <c r="S30" t="n">
        <v>1.98402126</v>
      </c>
      <c r="T30" t="n">
        <v>-27.39940796333931</v>
      </c>
      <c r="U30" t="n">
        <v>-25.39940796333931</v>
      </c>
    </row>
    <row r="31" ht="15.75" customHeight="1">
      <c r="B31" t="n">
        <v>28</v>
      </c>
      <c r="G31" t="n">
        <v>2.624638417761879</v>
      </c>
      <c r="I31" t="n">
        <v>4.532094259728991</v>
      </c>
      <c r="L31" t="n">
        <v>68941.61648046068</v>
      </c>
      <c r="M31" t="n">
        <v>3</v>
      </c>
      <c r="N31" t="n">
        <v>8</v>
      </c>
      <c r="O31" t="n">
        <v>8</v>
      </c>
      <c r="P31" t="n">
        <v>16</v>
      </c>
      <c r="Q31" t="n">
        <v>1.86829884</v>
      </c>
      <c r="R31" t="n">
        <v>0.69279808</v>
      </c>
      <c r="S31" t="n">
        <v>2.56109692</v>
      </c>
      <c r="T31" t="n">
        <v>-23.31444913834441</v>
      </c>
      <c r="U31" t="n">
        <v>-21.31444913834441</v>
      </c>
    </row>
    <row r="32" ht="15.75" customHeight="1">
      <c r="B32" t="n">
        <v>29</v>
      </c>
      <c r="G32" t="n">
        <v>1.293688198435255</v>
      </c>
      <c r="J32" t="n">
        <v>72.24288081997196</v>
      </c>
      <c r="K32" t="n">
        <v>39.12710028867278</v>
      </c>
      <c r="M32" t="n">
        <v>3</v>
      </c>
      <c r="N32" t="n">
        <v>8</v>
      </c>
      <c r="O32" t="n">
        <v>8</v>
      </c>
      <c r="P32" t="n">
        <v>16</v>
      </c>
      <c r="Q32" t="n">
        <v>1.93888948</v>
      </c>
      <c r="R32" t="n">
        <v>0.38905404</v>
      </c>
      <c r="S32" t="n">
        <v>2.32794352</v>
      </c>
      <c r="T32" t="n">
        <v>-24.84165526133251</v>
      </c>
      <c r="U32" t="n">
        <v>-22.84165526133251</v>
      </c>
    </row>
    <row r="33" ht="15.75" customHeight="1">
      <c r="B33" t="n">
        <v>30</v>
      </c>
      <c r="G33" t="n">
        <v>4.305392959778644</v>
      </c>
      <c r="J33" t="n">
        <v>65.85717797522582</v>
      </c>
      <c r="L33" t="n">
        <v>65708.0552860371</v>
      </c>
      <c r="M33" t="n">
        <v>3</v>
      </c>
      <c r="N33" t="n">
        <v>8</v>
      </c>
      <c r="O33" t="n">
        <v>8</v>
      </c>
      <c r="P33" t="n">
        <v>16</v>
      </c>
      <c r="Q33" t="n">
        <v>1.74504315</v>
      </c>
      <c r="R33" t="n">
        <v>1.18561287</v>
      </c>
      <c r="S33" t="n">
        <v>2.93065602</v>
      </c>
      <c r="T33" t="n">
        <v>-21.15779882657941</v>
      </c>
      <c r="U33" t="n">
        <v>-19.15779882657941</v>
      </c>
    </row>
    <row r="34" ht="15.75" customHeight="1">
      <c r="B34" t="n">
        <v>31</v>
      </c>
      <c r="G34" t="n">
        <v>0.03353095697497821</v>
      </c>
      <c r="K34" t="n">
        <v>31.06167222021808</v>
      </c>
      <c r="L34" t="n">
        <v>501378.27838555</v>
      </c>
      <c r="M34" t="n">
        <v>3</v>
      </c>
      <c r="N34" t="n">
        <v>8</v>
      </c>
      <c r="O34" t="n">
        <v>8</v>
      </c>
      <c r="P34" t="n">
        <v>16</v>
      </c>
      <c r="Q34" t="n">
        <v>1.88036754</v>
      </c>
      <c r="R34" t="n">
        <v>0.27553501</v>
      </c>
      <c r="S34" t="n">
        <v>2.15590255</v>
      </c>
      <c r="T34" t="n">
        <v>-26.07006831452752</v>
      </c>
      <c r="U34" t="n">
        <v>-24.07006831452752</v>
      </c>
    </row>
    <row r="35" ht="15.75" customHeight="1">
      <c r="B35" t="n">
        <v>32</v>
      </c>
      <c r="H35" t="n">
        <v>6.73147668655203</v>
      </c>
      <c r="I35" t="n">
        <v>3.083673076146924</v>
      </c>
      <c r="J35" t="n">
        <v>4.266797028015446</v>
      </c>
      <c r="M35" t="n">
        <v>3</v>
      </c>
      <c r="N35" t="n">
        <v>8</v>
      </c>
      <c r="O35" t="n">
        <v>8</v>
      </c>
      <c r="P35" t="n">
        <v>16</v>
      </c>
      <c r="Q35" t="n">
        <v>1.82064618</v>
      </c>
      <c r="R35" t="n">
        <v>0.83107263</v>
      </c>
      <c r="S35" t="n">
        <v>2.65171881</v>
      </c>
      <c r="T35" t="n">
        <v>-22.75809095919112</v>
      </c>
      <c r="U35" t="n">
        <v>-20.75809095919112</v>
      </c>
    </row>
    <row r="36" ht="15.75" customHeight="1">
      <c r="B36" t="n">
        <v>33</v>
      </c>
      <c r="H36" t="n">
        <v>2.793837312359707</v>
      </c>
      <c r="I36" t="n">
        <v>4.137266057475279</v>
      </c>
      <c r="K36" t="n">
        <v>25.4646381284275</v>
      </c>
      <c r="M36" t="n">
        <v>3</v>
      </c>
      <c r="N36" t="n">
        <v>8</v>
      </c>
      <c r="O36" t="n">
        <v>8</v>
      </c>
      <c r="P36" t="n">
        <v>16</v>
      </c>
      <c r="Q36" t="n">
        <v>1.77639708</v>
      </c>
      <c r="R36" t="n">
        <v>0.24580221</v>
      </c>
      <c r="S36" t="n">
        <v>2.02219929</v>
      </c>
      <c r="T36" t="n">
        <v>-27.09444873067905</v>
      </c>
      <c r="U36" t="n">
        <v>-25.09444873067905</v>
      </c>
    </row>
    <row r="37" ht="15.75" customHeight="1">
      <c r="B37" t="n">
        <v>34</v>
      </c>
      <c r="H37" t="n">
        <v>7.058322077160803</v>
      </c>
      <c r="I37" t="n">
        <v>4.375814187670329</v>
      </c>
      <c r="L37" t="n">
        <v>15281.39044317795</v>
      </c>
      <c r="M37" t="n">
        <v>3</v>
      </c>
      <c r="N37" t="n">
        <v>8</v>
      </c>
      <c r="O37" t="n">
        <v>8</v>
      </c>
      <c r="P37" t="n">
        <v>16</v>
      </c>
      <c r="Q37" t="n">
        <v>1.80975126</v>
      </c>
      <c r="R37" t="n">
        <v>0.69133075</v>
      </c>
      <c r="S37" t="n">
        <v>2.50108201</v>
      </c>
      <c r="T37" t="n">
        <v>-23.69384447997219</v>
      </c>
      <c r="U37" t="n">
        <v>-21.69384447997219</v>
      </c>
    </row>
    <row r="38" ht="15.75" customHeight="1">
      <c r="B38" t="n">
        <v>35</v>
      </c>
      <c r="H38" t="n">
        <v>4.325082296051195</v>
      </c>
      <c r="J38" t="n">
        <v>86.23741253651207</v>
      </c>
      <c r="K38" t="n">
        <v>41.55668702643232</v>
      </c>
      <c r="M38" t="n">
        <v>3</v>
      </c>
      <c r="N38" t="n">
        <v>8</v>
      </c>
      <c r="O38" t="n">
        <v>8</v>
      </c>
      <c r="P38" t="n">
        <v>16</v>
      </c>
      <c r="Q38" t="n">
        <v>1.89663927</v>
      </c>
      <c r="R38" t="n">
        <v>0.3932123</v>
      </c>
      <c r="S38" t="n">
        <v>2.28985157</v>
      </c>
      <c r="T38" t="n">
        <v>-25.10562757389129</v>
      </c>
      <c r="U38" t="n">
        <v>-23.10562757389129</v>
      </c>
    </row>
    <row r="39" ht="15.75" customHeight="1">
      <c r="B39" t="n">
        <v>36</v>
      </c>
      <c r="H39" t="n">
        <v>9.68273446318995</v>
      </c>
      <c r="J39" t="n">
        <v>44.85113046788292</v>
      </c>
      <c r="L39" t="n">
        <v>66043.61051107338</v>
      </c>
      <c r="M39" t="n">
        <v>3</v>
      </c>
      <c r="N39" t="n">
        <v>8</v>
      </c>
      <c r="O39" t="n">
        <v>8</v>
      </c>
      <c r="P39" t="n">
        <v>16</v>
      </c>
      <c r="Q39" t="n">
        <v>1.88510288</v>
      </c>
      <c r="R39" t="n">
        <v>1.3192051</v>
      </c>
      <c r="S39" t="n">
        <v>3.20430798</v>
      </c>
      <c r="T39" t="n">
        <v>-19.72948118492383</v>
      </c>
      <c r="U39" t="n">
        <v>-17.72948118492383</v>
      </c>
    </row>
    <row r="40" ht="15.75" customHeight="1">
      <c r="B40" t="n">
        <v>37</v>
      </c>
      <c r="H40" t="n">
        <v>0.09307381043568963</v>
      </c>
      <c r="K40" t="n">
        <v>30.77100892170295</v>
      </c>
      <c r="L40" t="n">
        <v>68830.28331253631</v>
      </c>
      <c r="M40" t="n">
        <v>3</v>
      </c>
      <c r="N40" t="n">
        <v>8</v>
      </c>
      <c r="O40" t="n">
        <v>8</v>
      </c>
      <c r="P40" t="n">
        <v>16</v>
      </c>
      <c r="Q40" t="n">
        <v>1.92720855</v>
      </c>
      <c r="R40" t="n">
        <v>0.27250004</v>
      </c>
      <c r="S40" t="n">
        <v>2.19970859</v>
      </c>
      <c r="T40" t="n">
        <v>-25.7482212758384</v>
      </c>
      <c r="U40" t="n">
        <v>-23.7482212758384</v>
      </c>
    </row>
    <row r="41" ht="15.75" customHeight="1">
      <c r="B41" t="n">
        <v>38</v>
      </c>
      <c r="I41" t="n">
        <v>2.431638612573278</v>
      </c>
      <c r="J41" t="n">
        <v>0.6523008781110988</v>
      </c>
      <c r="K41" t="n">
        <v>23.68043748978881</v>
      </c>
      <c r="M41" t="n">
        <v>3</v>
      </c>
      <c r="N41" t="n">
        <v>8</v>
      </c>
      <c r="O41" t="n">
        <v>8</v>
      </c>
      <c r="P41" t="n">
        <v>16</v>
      </c>
      <c r="Q41" t="n">
        <v>1.84965588</v>
      </c>
      <c r="R41" t="n">
        <v>0.24433089</v>
      </c>
      <c r="S41" t="n">
        <v>2.09398677</v>
      </c>
      <c r="T41" t="n">
        <v>-26.53630284580754</v>
      </c>
      <c r="U41" t="n">
        <v>-24.53630284580754</v>
      </c>
    </row>
    <row r="42" ht="15.75" customHeight="1">
      <c r="B42" t="n">
        <v>39</v>
      </c>
      <c r="I42" t="n">
        <v>2.198666773192385</v>
      </c>
      <c r="J42" t="n">
        <v>0.1448620897548096</v>
      </c>
      <c r="L42" t="n">
        <v>5916.208051180467</v>
      </c>
      <c r="M42" t="n">
        <v>3</v>
      </c>
      <c r="N42" t="n">
        <v>8</v>
      </c>
      <c r="O42" t="n">
        <v>8</v>
      </c>
      <c r="P42" t="n">
        <v>16</v>
      </c>
      <c r="Q42" t="n">
        <v>1.85053807</v>
      </c>
      <c r="R42" t="n">
        <v>0.6681338</v>
      </c>
      <c r="S42" t="n">
        <v>2.51867187</v>
      </c>
      <c r="T42" t="n">
        <v>-23.58171192580598</v>
      </c>
      <c r="U42" t="n">
        <v>-21.58171192580598</v>
      </c>
    </row>
    <row r="43" ht="15.75" customHeight="1">
      <c r="B43" t="n">
        <v>40</v>
      </c>
      <c r="I43" t="n">
        <v>2.173015409368243</v>
      </c>
      <c r="K43" t="n">
        <v>28.60254873349579</v>
      </c>
      <c r="L43" t="n">
        <v>506782.5407607625</v>
      </c>
      <c r="M43" t="n">
        <v>3</v>
      </c>
      <c r="N43" t="n">
        <v>8</v>
      </c>
      <c r="O43" t="n">
        <v>8</v>
      </c>
      <c r="P43" t="n">
        <v>16</v>
      </c>
      <c r="Q43" t="n">
        <v>1.90468279</v>
      </c>
      <c r="R43" t="n">
        <v>0.24358629</v>
      </c>
      <c r="S43" t="n">
        <v>2.14826908</v>
      </c>
      <c r="T43" t="n">
        <v>-26.1268205347228</v>
      </c>
      <c r="U43" t="n">
        <v>-24.1268205347228</v>
      </c>
    </row>
    <row r="44" ht="15.75" customHeight="1">
      <c r="B44" t="n">
        <v>41</v>
      </c>
      <c r="J44" t="n">
        <v>4.891519124804773</v>
      </c>
      <c r="K44" t="n">
        <v>28.32715389883202</v>
      </c>
      <c r="L44" t="n">
        <v>214438.2548688148</v>
      </c>
      <c r="M44" t="n">
        <v>3</v>
      </c>
      <c r="N44" t="n">
        <v>8</v>
      </c>
      <c r="O44" t="n">
        <v>8</v>
      </c>
      <c r="P44" t="n">
        <v>16</v>
      </c>
      <c r="Q44" t="n">
        <v>1.91987449</v>
      </c>
      <c r="R44" t="n">
        <v>0.35490085</v>
      </c>
      <c r="S44" t="n">
        <v>2.27477534</v>
      </c>
      <c r="T44" t="n">
        <v>-25.21131882178375</v>
      </c>
      <c r="U44" t="n">
        <v>-23.21131882178375</v>
      </c>
    </row>
    <row r="45" ht="15.75" customHeight="1">
      <c r="B45" t="n">
        <v>42</v>
      </c>
      <c r="G45" t="n">
        <v>77.2606190688815</v>
      </c>
      <c r="H45" t="n">
        <v>0.8009249171436528</v>
      </c>
      <c r="I45" t="n">
        <v>4.993202529864752</v>
      </c>
      <c r="J45" t="n">
        <v>81.10227334847954</v>
      </c>
      <c r="M45" t="n">
        <v>4</v>
      </c>
      <c r="N45" t="n">
        <v>8</v>
      </c>
      <c r="O45" t="n">
        <v>8</v>
      </c>
      <c r="P45" t="n">
        <v>16</v>
      </c>
      <c r="Q45" t="n">
        <v>1.79775828</v>
      </c>
      <c r="R45" t="n">
        <v>0.80082357</v>
      </c>
      <c r="S45" t="n">
        <v>2.59858185</v>
      </c>
      <c r="T45" t="n">
        <v>-21.0819658932449</v>
      </c>
      <c r="U45" t="n">
        <v>-17.44560225688126</v>
      </c>
    </row>
    <row r="46" ht="15.75" customHeight="1">
      <c r="B46" t="n">
        <v>43</v>
      </c>
      <c r="G46" t="n">
        <v>6.196457480595996</v>
      </c>
      <c r="H46" t="n">
        <v>0.04702694546186947</v>
      </c>
      <c r="I46" t="n">
        <v>4.163849245935618</v>
      </c>
      <c r="K46" t="n">
        <v>32.21922171787809</v>
      </c>
      <c r="M46" t="n">
        <v>4</v>
      </c>
      <c r="N46" t="n">
        <v>8</v>
      </c>
      <c r="O46" t="n">
        <v>8</v>
      </c>
      <c r="P46" t="n">
        <v>16</v>
      </c>
      <c r="Q46" t="n">
        <v>1.88820286</v>
      </c>
      <c r="R46" t="n">
        <v>0.23151316</v>
      </c>
      <c r="S46" t="n">
        <v>2.11971602</v>
      </c>
      <c r="T46" t="n">
        <v>-24.34090552573649</v>
      </c>
      <c r="U46" t="n">
        <v>-20.70454188937285</v>
      </c>
    </row>
    <row r="47" ht="15.75" customHeight="1">
      <c r="B47" t="n">
        <v>44</v>
      </c>
      <c r="G47" t="n">
        <v>1.493698055279324</v>
      </c>
      <c r="H47" t="n">
        <v>0.6271750966792835</v>
      </c>
      <c r="I47" t="n">
        <v>4.387890437868229</v>
      </c>
      <c r="L47" t="n">
        <v>609363.8233096127</v>
      </c>
      <c r="M47" t="n">
        <v>4</v>
      </c>
      <c r="N47" t="n">
        <v>8</v>
      </c>
      <c r="O47" t="n">
        <v>8</v>
      </c>
      <c r="P47" t="n">
        <v>16</v>
      </c>
      <c r="Q47" t="n">
        <v>1.91449916</v>
      </c>
      <c r="R47" t="n">
        <v>0.79552215</v>
      </c>
      <c r="S47" t="n">
        <v>2.71002131</v>
      </c>
      <c r="T47" t="n">
        <v>-20.41011558256726</v>
      </c>
      <c r="U47" t="n">
        <v>-16.77375194620362</v>
      </c>
    </row>
    <row r="48" ht="15.75" customHeight="1">
      <c r="B48" t="n">
        <v>45</v>
      </c>
      <c r="G48" t="n">
        <v>0.2083400332386915</v>
      </c>
      <c r="H48" t="n">
        <v>2.283527944452181</v>
      </c>
      <c r="J48" t="n">
        <v>83.40402735379237</v>
      </c>
      <c r="K48" t="n">
        <v>43.64783398540257</v>
      </c>
      <c r="M48" t="n">
        <v>4</v>
      </c>
      <c r="N48" t="n">
        <v>8</v>
      </c>
      <c r="O48" t="n">
        <v>8</v>
      </c>
      <c r="P48" t="n">
        <v>16</v>
      </c>
      <c r="Q48" t="n">
        <v>1.84370243</v>
      </c>
      <c r="R48" t="n">
        <v>0.40140752</v>
      </c>
      <c r="S48" t="n">
        <v>2.24510995</v>
      </c>
      <c r="T48" t="n">
        <v>-23.42134762789937</v>
      </c>
      <c r="U48" t="n">
        <v>-19.78498399153574</v>
      </c>
    </row>
    <row r="49" ht="15.75" customHeight="1">
      <c r="B49" t="n">
        <v>46</v>
      </c>
      <c r="G49" t="n">
        <v>1.897608078959728</v>
      </c>
      <c r="H49" t="n">
        <v>1.216593917933615</v>
      </c>
      <c r="J49" t="n">
        <v>90.18329637837793</v>
      </c>
      <c r="L49" t="n">
        <v>39788.9750380289</v>
      </c>
      <c r="M49" t="n">
        <v>4</v>
      </c>
      <c r="N49" t="n">
        <v>8</v>
      </c>
      <c r="O49" t="n">
        <v>8</v>
      </c>
      <c r="P49" t="n">
        <v>16</v>
      </c>
      <c r="Q49" t="n">
        <v>1.88760222</v>
      </c>
      <c r="R49" t="n">
        <v>1.31416284</v>
      </c>
      <c r="S49" t="n">
        <v>3.20176506</v>
      </c>
      <c r="T49" t="n">
        <v>-17.74218373198597</v>
      </c>
      <c r="U49" t="n">
        <v>-14.10582009562233</v>
      </c>
    </row>
    <row r="50" ht="15.75" customHeight="1">
      <c r="B50" t="n">
        <v>47</v>
      </c>
      <c r="G50" t="n">
        <v>0.08304355494281168</v>
      </c>
      <c r="H50" t="n">
        <v>0.128212840829538</v>
      </c>
      <c r="K50" t="n">
        <v>36.99636911152555</v>
      </c>
      <c r="L50" t="n">
        <v>216769.0403453861</v>
      </c>
      <c r="M50" t="n">
        <v>4</v>
      </c>
      <c r="N50" t="n">
        <v>8</v>
      </c>
      <c r="O50" t="n">
        <v>8</v>
      </c>
      <c r="P50" t="n">
        <v>16</v>
      </c>
      <c r="Q50" t="n">
        <v>1.91580772</v>
      </c>
      <c r="R50" t="n">
        <v>0.27558091</v>
      </c>
      <c r="S50" t="n">
        <v>2.19138863</v>
      </c>
      <c r="T50" t="n">
        <v>-23.8088528276493</v>
      </c>
      <c r="U50" t="n">
        <v>-20.17248919128566</v>
      </c>
    </row>
    <row r="51" ht="15.75" customHeight="1">
      <c r="B51" t="n">
        <v>48</v>
      </c>
      <c r="G51" t="n">
        <v>41.04803240242077</v>
      </c>
      <c r="I51" t="n">
        <v>4.413008046972201</v>
      </c>
      <c r="J51" t="n">
        <v>64.53285779632884</v>
      </c>
      <c r="K51" t="n">
        <v>21.9948754908742</v>
      </c>
      <c r="M51" t="n">
        <v>4</v>
      </c>
      <c r="N51" t="n">
        <v>8</v>
      </c>
      <c r="O51" t="n">
        <v>8</v>
      </c>
      <c r="P51" t="n">
        <v>16</v>
      </c>
      <c r="Q51" t="n">
        <v>1.92734669</v>
      </c>
      <c r="R51" t="n">
        <v>0.26038717</v>
      </c>
      <c r="S51" t="n">
        <v>2.18773386</v>
      </c>
      <c r="T51" t="n">
        <v>-23.83555970041231</v>
      </c>
      <c r="U51" t="n">
        <v>-20.19919606404867</v>
      </c>
    </row>
    <row r="52" ht="15.75" customHeight="1">
      <c r="B52" t="n">
        <v>49</v>
      </c>
      <c r="G52" t="n">
        <v>27.24326935129171</v>
      </c>
      <c r="I52" t="n">
        <v>4.856452482156709</v>
      </c>
      <c r="J52" t="n">
        <v>14.30043449694857</v>
      </c>
      <c r="L52" t="n">
        <v>229964.8351551801</v>
      </c>
      <c r="M52" t="n">
        <v>4</v>
      </c>
      <c r="N52" t="n">
        <v>8</v>
      </c>
      <c r="O52" t="n">
        <v>8</v>
      </c>
      <c r="P52" t="n">
        <v>16</v>
      </c>
      <c r="Q52" t="n">
        <v>1.83363847</v>
      </c>
      <c r="R52" t="n">
        <v>0.75565167</v>
      </c>
      <c r="S52" t="n">
        <v>2.58929014</v>
      </c>
      <c r="T52" t="n">
        <v>-21.139279381031</v>
      </c>
      <c r="U52" t="n">
        <v>-17.50291574466736</v>
      </c>
    </row>
    <row r="53" ht="15.75" customHeight="1">
      <c r="B53" t="n">
        <v>50</v>
      </c>
      <c r="G53" t="n">
        <v>0.7109846386016869</v>
      </c>
      <c r="I53" t="n">
        <v>3.851794011349298</v>
      </c>
      <c r="K53" t="n">
        <v>31.08637003554368</v>
      </c>
      <c r="L53" t="n">
        <v>847260.4860938306</v>
      </c>
      <c r="M53" t="n">
        <v>4</v>
      </c>
      <c r="N53" t="n">
        <v>8</v>
      </c>
      <c r="O53" t="n">
        <v>8</v>
      </c>
      <c r="P53" t="n">
        <v>16</v>
      </c>
      <c r="Q53" t="n">
        <v>1.85109971</v>
      </c>
      <c r="R53" t="n">
        <v>0.24743279</v>
      </c>
      <c r="S53" t="n">
        <v>2.0985325</v>
      </c>
      <c r="T53" t="n">
        <v>-24.50160690104639</v>
      </c>
      <c r="U53" t="n">
        <v>-20.86524326468275</v>
      </c>
    </row>
    <row r="54" ht="15.75" customHeight="1">
      <c r="B54" t="n">
        <v>51</v>
      </c>
      <c r="G54" t="n">
        <v>0.8238644568919682</v>
      </c>
      <c r="J54" t="n">
        <v>49.55586273713064</v>
      </c>
      <c r="K54" t="n">
        <v>43.67328695957799</v>
      </c>
      <c r="L54" t="n">
        <v>164630.5793203564</v>
      </c>
      <c r="M54" t="n">
        <v>4</v>
      </c>
      <c r="N54" t="n">
        <v>8</v>
      </c>
      <c r="O54" t="n">
        <v>8</v>
      </c>
      <c r="P54" t="n">
        <v>16</v>
      </c>
      <c r="Q54" t="n">
        <v>1.88504567</v>
      </c>
      <c r="R54" t="n">
        <v>0.39447131</v>
      </c>
      <c r="S54" t="n">
        <v>2.27951698</v>
      </c>
      <c r="T54" t="n">
        <v>-23.17800244150707</v>
      </c>
      <c r="U54" t="n">
        <v>-19.54163880514343</v>
      </c>
    </row>
    <row r="55" ht="15.75" customHeight="1">
      <c r="B55" t="n">
        <v>52</v>
      </c>
      <c r="H55" t="n">
        <v>9.969738458150914</v>
      </c>
      <c r="I55" t="n">
        <v>3.282099164813779</v>
      </c>
      <c r="J55" t="n">
        <v>15.7278014133265</v>
      </c>
      <c r="K55" t="n">
        <v>32.13142050205013</v>
      </c>
      <c r="M55" t="n">
        <v>4</v>
      </c>
      <c r="N55" t="n">
        <v>8</v>
      </c>
      <c r="O55" t="n">
        <v>8</v>
      </c>
      <c r="P55" t="n">
        <v>16</v>
      </c>
      <c r="Q55" t="n">
        <v>1.77806173</v>
      </c>
      <c r="R55" t="n">
        <v>0.25765668</v>
      </c>
      <c r="S55" t="n">
        <v>2.03571841</v>
      </c>
      <c r="T55" t="n">
        <v>-24.9878390178812</v>
      </c>
      <c r="U55" t="n">
        <v>-21.35147538151756</v>
      </c>
    </row>
    <row r="56" ht="15.75" customHeight="1">
      <c r="B56" t="n">
        <v>53</v>
      </c>
      <c r="H56" t="n">
        <v>5.677858738990816</v>
      </c>
      <c r="I56" t="n">
        <v>3.236929603886871</v>
      </c>
      <c r="J56" t="n">
        <v>8.826312738941404</v>
      </c>
      <c r="L56" t="n">
        <v>367761.4513084702</v>
      </c>
      <c r="M56" t="n">
        <v>4</v>
      </c>
      <c r="N56" t="n">
        <v>8</v>
      </c>
      <c r="O56" t="n">
        <v>8</v>
      </c>
      <c r="P56" t="n">
        <v>16</v>
      </c>
      <c r="Q56" t="n">
        <v>2.19366407</v>
      </c>
      <c r="R56" t="n">
        <v>0.25713866</v>
      </c>
      <c r="S56" t="n">
        <v>2.45080273</v>
      </c>
      <c r="T56" t="n">
        <v>-22.01876970318487</v>
      </c>
      <c r="U56" t="n">
        <v>-18.38240606682124</v>
      </c>
    </row>
    <row r="57" ht="15.75" customHeight="1">
      <c r="B57" t="n">
        <v>54</v>
      </c>
      <c r="H57" t="n">
        <v>1.965105656583529</v>
      </c>
      <c r="I57" t="n">
        <v>3.776768635166659</v>
      </c>
      <c r="K57" t="n">
        <v>22.89491927900158</v>
      </c>
      <c r="L57" t="n">
        <v>327919.8504256312</v>
      </c>
      <c r="M57" t="n">
        <v>4</v>
      </c>
      <c r="N57" t="n">
        <v>8</v>
      </c>
      <c r="O57" t="n">
        <v>8</v>
      </c>
      <c r="P57" t="n">
        <v>16</v>
      </c>
      <c r="Q57" t="n">
        <v>1.7623064</v>
      </c>
      <c r="R57" t="n">
        <v>0.23955628</v>
      </c>
      <c r="S57" t="n">
        <v>2.00186268</v>
      </c>
      <c r="T57" t="n">
        <v>-25.25617016172547</v>
      </c>
      <c r="U57" t="n">
        <v>-21.61980652536183</v>
      </c>
    </row>
    <row r="58" ht="15.75" customHeight="1">
      <c r="B58" t="n">
        <v>55</v>
      </c>
      <c r="H58" t="n">
        <v>4.239912030055309</v>
      </c>
      <c r="J58" t="n">
        <v>96.27727278224403</v>
      </c>
      <c r="K58" t="n">
        <v>47.63309764763213</v>
      </c>
      <c r="L58" t="n">
        <v>23453.05897644814</v>
      </c>
      <c r="M58" t="n">
        <v>4</v>
      </c>
      <c r="N58" t="n">
        <v>8</v>
      </c>
      <c r="O58" t="n">
        <v>8</v>
      </c>
      <c r="P58" t="n">
        <v>16</v>
      </c>
      <c r="Q58" t="n">
        <v>1.90769321</v>
      </c>
      <c r="R58" t="n">
        <v>0.40481091</v>
      </c>
      <c r="S58" t="n">
        <v>2.31250412</v>
      </c>
      <c r="T58" t="n">
        <v>-22.94812400344486</v>
      </c>
      <c r="U58" t="n">
        <v>-19.31176036708122</v>
      </c>
    </row>
    <row r="59" ht="15.75" customHeight="1">
      <c r="B59" t="n">
        <v>56</v>
      </c>
      <c r="I59" t="n">
        <v>2.683053472939342</v>
      </c>
      <c r="J59" t="n">
        <v>0.462813519447117</v>
      </c>
      <c r="K59" t="n">
        <v>31.91310069306848</v>
      </c>
      <c r="L59" t="n">
        <v>359586.6894936741</v>
      </c>
      <c r="M59" t="n">
        <v>4</v>
      </c>
      <c r="N59" t="n">
        <v>8</v>
      </c>
      <c r="O59" t="n">
        <v>8</v>
      </c>
      <c r="P59" t="n">
        <v>16</v>
      </c>
      <c r="Q59" t="n">
        <v>1.84495654</v>
      </c>
      <c r="R59" t="n">
        <v>0.22884948</v>
      </c>
      <c r="S59" t="n">
        <v>2.07380602</v>
      </c>
      <c r="T59" t="n">
        <v>-24.69125033949373</v>
      </c>
      <c r="U59" t="n">
        <v>-21.0548867031301</v>
      </c>
    </row>
    <row r="60" ht="15.75" customHeight="1">
      <c r="B60" t="n">
        <v>57</v>
      </c>
      <c r="G60" t="n">
        <v>0.5233617529618613</v>
      </c>
      <c r="H60" t="n">
        <v>1.168482728824255</v>
      </c>
      <c r="I60" t="n">
        <v>4.772816455804529</v>
      </c>
      <c r="J60" t="n">
        <v>1.67737194497677</v>
      </c>
      <c r="K60" t="n">
        <v>23.64989335661083</v>
      </c>
      <c r="M60" t="n">
        <v>5</v>
      </c>
      <c r="N60" t="n">
        <v>8</v>
      </c>
      <c r="O60" t="n">
        <v>8</v>
      </c>
      <c r="P60" t="n">
        <v>16</v>
      </c>
      <c r="Q60" t="n">
        <v>1.83362083</v>
      </c>
      <c r="R60" t="n">
        <v>0.24669354</v>
      </c>
      <c r="S60" t="n">
        <v>2.08031437</v>
      </c>
      <c r="T60" t="n">
        <v>-22.64111520838223</v>
      </c>
      <c r="U60" t="n">
        <v>-16.64111520838223</v>
      </c>
    </row>
    <row r="61" ht="15.75" customHeight="1">
      <c r="B61" t="n">
        <v>58</v>
      </c>
      <c r="G61" t="n">
        <v>6.39901589263831</v>
      </c>
      <c r="H61" t="n">
        <v>5.220744518000891</v>
      </c>
      <c r="I61" t="n">
        <v>4.724874520493836</v>
      </c>
      <c r="J61" t="n">
        <v>59.81905496598292</v>
      </c>
      <c r="L61" t="n">
        <v>811635.6770067572</v>
      </c>
      <c r="M61" t="n">
        <v>5</v>
      </c>
      <c r="N61" t="n">
        <v>8</v>
      </c>
      <c r="O61" t="n">
        <v>8</v>
      </c>
      <c r="P61" t="n">
        <v>16</v>
      </c>
      <c r="Q61" t="n">
        <v>1.86672303</v>
      </c>
      <c r="R61" t="n">
        <v>0.69801567</v>
      </c>
      <c r="S61" t="n">
        <v>2.5647387</v>
      </c>
      <c r="T61" t="n">
        <v>-19.29171392242105</v>
      </c>
      <c r="U61" t="n">
        <v>-13.29171392242105</v>
      </c>
    </row>
    <row r="62" ht="15.75" customHeight="1">
      <c r="B62" t="n">
        <v>59</v>
      </c>
      <c r="G62" t="n">
        <v>0.04144522819514407</v>
      </c>
      <c r="H62" t="n">
        <v>8.664894243138786</v>
      </c>
      <c r="I62" t="n">
        <v>4.213963427413376</v>
      </c>
      <c r="K62" t="n">
        <v>26.20125233691332</v>
      </c>
      <c r="L62" t="n">
        <v>701420.520847626</v>
      </c>
      <c r="M62" t="n">
        <v>5</v>
      </c>
      <c r="N62" t="n">
        <v>8</v>
      </c>
      <c r="O62" t="n">
        <v>8</v>
      </c>
      <c r="P62" t="n">
        <v>16</v>
      </c>
      <c r="Q62" t="n">
        <v>1.82216726</v>
      </c>
      <c r="R62" t="n">
        <v>0.25281986</v>
      </c>
      <c r="S62" t="n">
        <v>2.07498712</v>
      </c>
      <c r="T62" t="n">
        <v>-22.6821404128848</v>
      </c>
      <c r="U62" t="n">
        <v>-16.6821404128848</v>
      </c>
    </row>
    <row r="63" ht="15.75" customHeight="1">
      <c r="B63" t="n">
        <v>60</v>
      </c>
      <c r="G63" t="n">
        <v>10.1544189633354</v>
      </c>
      <c r="H63" t="n">
        <v>0.04615275340467484</v>
      </c>
      <c r="J63" t="n">
        <v>79.25187349441123</v>
      </c>
      <c r="K63" t="n">
        <v>52.23562038105037</v>
      </c>
      <c r="L63" t="n">
        <v>562002.3835870178</v>
      </c>
      <c r="M63" t="n">
        <v>5</v>
      </c>
      <c r="N63" t="n">
        <v>8</v>
      </c>
      <c r="O63" t="n">
        <v>8</v>
      </c>
      <c r="P63" t="n">
        <v>16</v>
      </c>
      <c r="Q63" t="n">
        <v>1.89617921</v>
      </c>
      <c r="R63" t="n">
        <v>0.40366372</v>
      </c>
      <c r="S63" t="n">
        <v>2.29984293</v>
      </c>
      <c r="T63" t="n">
        <v>-21.03596628705572</v>
      </c>
      <c r="U63" t="n">
        <v>-15.03596628705572</v>
      </c>
    </row>
    <row r="64" ht="15.75" customHeight="1">
      <c r="B64" t="n">
        <v>61</v>
      </c>
      <c r="G64" t="n">
        <v>31.10891552150581</v>
      </c>
      <c r="I64" t="n">
        <v>4.169031102913047</v>
      </c>
      <c r="J64" t="n">
        <v>68.77132969249155</v>
      </c>
      <c r="K64" t="n">
        <v>26.11484211776032</v>
      </c>
      <c r="L64" t="n">
        <v>116279.9908503933</v>
      </c>
      <c r="M64" t="n">
        <v>5</v>
      </c>
      <c r="N64" t="n">
        <v>8</v>
      </c>
      <c r="O64" t="n">
        <v>8</v>
      </c>
      <c r="P64" t="n">
        <v>16</v>
      </c>
      <c r="Q64" t="n">
        <v>1.82221121</v>
      </c>
      <c r="R64" t="n">
        <v>0.2453175</v>
      </c>
      <c r="S64" t="n">
        <v>2.06752871</v>
      </c>
      <c r="T64" t="n">
        <v>-22.7397550093493</v>
      </c>
      <c r="U64" t="n">
        <v>-16.7397550093493</v>
      </c>
    </row>
    <row r="65" ht="15.75" customHeight="1">
      <c r="B65" t="n">
        <v>62</v>
      </c>
      <c r="H65" t="n">
        <v>0.8259805648877325</v>
      </c>
      <c r="I65" t="n">
        <v>3.067349329219739</v>
      </c>
      <c r="J65" t="n">
        <v>0.9229801759870568</v>
      </c>
      <c r="K65" t="n">
        <v>36.25987576969478</v>
      </c>
      <c r="L65" t="n">
        <v>199997.7770594936</v>
      </c>
      <c r="M65" t="n">
        <v>5</v>
      </c>
      <c r="N65" t="n">
        <v>8</v>
      </c>
      <c r="O65" t="n">
        <v>8</v>
      </c>
      <c r="P65" t="n">
        <v>16</v>
      </c>
      <c r="Q65" t="n">
        <v>1.89053895</v>
      </c>
      <c r="R65" t="n">
        <v>0.23789349</v>
      </c>
      <c r="S65" t="n">
        <v>2.12843244</v>
      </c>
      <c r="T65" t="n">
        <v>-22.27524731391832</v>
      </c>
      <c r="U65" t="n">
        <v>-16.27524731391832</v>
      </c>
    </row>
    <row r="66" ht="15.75" customHeight="1">
      <c r="B66" t="n">
        <v>63</v>
      </c>
      <c r="G66" t="n">
        <v>9.84431006328748</v>
      </c>
      <c r="H66" t="n">
        <v>0.7378022009363914</v>
      </c>
      <c r="I66" t="n">
        <v>4.392898359579698</v>
      </c>
      <c r="J66" t="n">
        <v>40.09518911820649</v>
      </c>
      <c r="K66" t="n">
        <v>44.8338439814314</v>
      </c>
      <c r="L66" t="n">
        <v>222713.2387703625</v>
      </c>
      <c r="M66" t="n">
        <v>6</v>
      </c>
      <c r="N66" t="n">
        <v>8</v>
      </c>
      <c r="O66" t="n">
        <v>8</v>
      </c>
      <c r="P66" t="n">
        <v>16</v>
      </c>
      <c r="Q66" t="n">
        <v>1.92627359</v>
      </c>
      <c r="R66" t="n">
        <v>0.24838835</v>
      </c>
      <c r="S66" t="n">
        <v>2.17466194</v>
      </c>
      <c r="T66" t="n">
        <v>-19.93144799463468</v>
      </c>
      <c r="U66" t="n">
        <v>-10.59811466130135</v>
      </c>
    </row>
    <row r="67" ht="15.75" customHeight="1">
      <c r="A67" t="inlineStr">
        <is>
          <t>β/T0/c</t>
        </is>
      </c>
      <c r="B67" t="n">
        <v>64</v>
      </c>
      <c r="C67" t="n">
        <v>0.000107385904002138</v>
      </c>
      <c r="D67" s="2">
        <f>156970581</f>
        <v/>
      </c>
      <c r="F67">
        <f>7.82831379135183</f>
        <v/>
      </c>
      <c r="G67">
        <f>37.5744905567281</f>
        <v/>
      </c>
      <c r="H67">
        <f>0.248400388436567</f>
        <v/>
      </c>
      <c r="I67">
        <f>1.75784939640488</f>
        <v/>
      </c>
      <c r="J67">
        <f>85.0068295447397</f>
        <v/>
      </c>
      <c r="K67">
        <f>5.88296867386878</f>
        <v/>
      </c>
      <c r="L67">
        <f>951332.314426593</f>
        <v/>
      </c>
      <c r="M67" t="n">
        <v>0</v>
      </c>
      <c r="N67" t="n">
        <v>8</v>
      </c>
      <c r="O67" t="n">
        <v>8</v>
      </c>
      <c r="P67" t="n">
        <v>16</v>
      </c>
      <c r="S67" t="e">
        <v>#N/A</v>
      </c>
      <c r="T67" t="e">
        <v>#N/A</v>
      </c>
      <c r="U67" t="e">
        <v>#N/A</v>
      </c>
    </row>
    <row r="68" ht="15.75" customHeight="1">
      <c r="B68" t="n">
        <v>65</v>
      </c>
      <c r="M68" t="n">
        <v>1</v>
      </c>
      <c r="N68" t="n">
        <v>8</v>
      </c>
      <c r="O68" t="n">
        <v>8</v>
      </c>
      <c r="P68" t="n">
        <v>16</v>
      </c>
      <c r="S68" t="e">
        <v>#N/A</v>
      </c>
      <c r="T68" t="e">
        <v>#N/A</v>
      </c>
      <c r="U68" t="e">
        <v>#N/A</v>
      </c>
    </row>
    <row r="69" ht="15.75" customHeight="1">
      <c r="B69" t="n">
        <v>66</v>
      </c>
      <c r="M69" t="n">
        <v>1</v>
      </c>
      <c r="N69" t="n">
        <v>8</v>
      </c>
      <c r="O69" t="n">
        <v>8</v>
      </c>
      <c r="P69" t="n">
        <v>16</v>
      </c>
      <c r="S69" t="e">
        <v>#N/A</v>
      </c>
      <c r="T69" t="e">
        <v>#N/A</v>
      </c>
      <c r="U69" t="e">
        <v>#N/A</v>
      </c>
    </row>
    <row r="70" ht="15.75" customHeight="1">
      <c r="B70" t="n">
        <v>67</v>
      </c>
      <c r="M70" t="n">
        <v>1</v>
      </c>
      <c r="N70" t="n">
        <v>8</v>
      </c>
      <c r="O70" t="n">
        <v>8</v>
      </c>
      <c r="P70" t="n">
        <v>16</v>
      </c>
      <c r="S70" t="e">
        <v>#N/A</v>
      </c>
      <c r="T70" t="e">
        <v>#N/A</v>
      </c>
      <c r="U70" t="e">
        <v>#N/A</v>
      </c>
    </row>
    <row r="71" ht="15.75" customHeight="1">
      <c r="B71" t="n">
        <v>68</v>
      </c>
      <c r="M71" t="n">
        <v>1</v>
      </c>
      <c r="N71" t="n">
        <v>8</v>
      </c>
      <c r="O71" t="n">
        <v>8</v>
      </c>
      <c r="P71" t="n">
        <v>16</v>
      </c>
      <c r="S71" t="e">
        <v>#N/A</v>
      </c>
      <c r="T71" t="e">
        <v>#N/A</v>
      </c>
      <c r="U71" t="e">
        <v>#N/A</v>
      </c>
    </row>
    <row r="72" ht="15.75" customHeight="1">
      <c r="B72" t="n">
        <v>69</v>
      </c>
      <c r="M72" t="n">
        <v>1</v>
      </c>
      <c r="N72" t="n">
        <v>8</v>
      </c>
      <c r="O72" t="n">
        <v>8</v>
      </c>
      <c r="P72" t="n">
        <v>16</v>
      </c>
      <c r="S72" t="e">
        <v>#N/A</v>
      </c>
      <c r="T72" t="e">
        <v>#N/A</v>
      </c>
      <c r="U72" t="e">
        <v>#N/A</v>
      </c>
    </row>
    <row r="73" ht="15.75" customHeight="1">
      <c r="B73" t="n">
        <v>70</v>
      </c>
      <c r="M73" t="n">
        <v>1</v>
      </c>
      <c r="N73" t="n">
        <v>8</v>
      </c>
      <c r="O73" t="n">
        <v>8</v>
      </c>
      <c r="P73" t="n">
        <v>16</v>
      </c>
      <c r="S73" t="e">
        <v>#N/A</v>
      </c>
      <c r="T73" t="e">
        <v>#N/A</v>
      </c>
      <c r="U73" t="e">
        <v>#N/A</v>
      </c>
    </row>
    <row r="74" ht="15.75" customHeight="1">
      <c r="B74" t="n">
        <v>71</v>
      </c>
      <c r="M74" t="n">
        <v>2</v>
      </c>
      <c r="N74" t="n">
        <v>8</v>
      </c>
      <c r="O74" t="n">
        <v>8</v>
      </c>
      <c r="P74" t="n">
        <v>16</v>
      </c>
      <c r="S74" t="e">
        <v>#N/A</v>
      </c>
      <c r="T74" t="e">
        <v>#N/A</v>
      </c>
      <c r="U74" t="e">
        <v>#N/A</v>
      </c>
    </row>
    <row r="75" ht="15.75" customHeight="1">
      <c r="B75" t="n">
        <v>72</v>
      </c>
      <c r="M75" t="n">
        <v>2</v>
      </c>
      <c r="N75" t="n">
        <v>8</v>
      </c>
      <c r="O75" t="n">
        <v>8</v>
      </c>
      <c r="P75" t="n">
        <v>16</v>
      </c>
      <c r="S75" t="e">
        <v>#N/A</v>
      </c>
      <c r="T75" t="e">
        <v>#N/A</v>
      </c>
      <c r="U75" t="e">
        <v>#N/A</v>
      </c>
    </row>
    <row r="76" ht="15.75" customHeight="1">
      <c r="B76" t="n">
        <v>73</v>
      </c>
      <c r="M76" t="n">
        <v>2</v>
      </c>
      <c r="N76" t="n">
        <v>8</v>
      </c>
      <c r="O76" t="n">
        <v>8</v>
      </c>
      <c r="P76" t="n">
        <v>16</v>
      </c>
      <c r="S76" t="e">
        <v>#N/A</v>
      </c>
      <c r="T76" t="e">
        <v>#N/A</v>
      </c>
      <c r="U76" t="e">
        <v>#N/A</v>
      </c>
    </row>
    <row r="77" ht="15.75" customHeight="1">
      <c r="B77" t="n">
        <v>74</v>
      </c>
      <c r="M77" t="n">
        <v>2</v>
      </c>
      <c r="N77" t="n">
        <v>8</v>
      </c>
      <c r="O77" t="n">
        <v>8</v>
      </c>
      <c r="P77" t="n">
        <v>16</v>
      </c>
      <c r="S77" t="e">
        <v>#N/A</v>
      </c>
      <c r="T77" t="e">
        <v>#N/A</v>
      </c>
      <c r="U77" t="e">
        <v>#N/A</v>
      </c>
    </row>
    <row r="78" ht="15.75" customHeight="1">
      <c r="B78" t="n">
        <v>75</v>
      </c>
      <c r="M78" t="n">
        <v>2</v>
      </c>
      <c r="N78" t="n">
        <v>8</v>
      </c>
      <c r="O78" t="n">
        <v>8</v>
      </c>
      <c r="P78" t="n">
        <v>16</v>
      </c>
      <c r="S78" t="e">
        <v>#N/A</v>
      </c>
      <c r="T78" t="e">
        <v>#N/A</v>
      </c>
      <c r="U78" t="e">
        <v>#N/A</v>
      </c>
    </row>
    <row r="79" ht="15.75" customHeight="1">
      <c r="B79" t="n">
        <v>76</v>
      </c>
      <c r="M79" t="n">
        <v>2</v>
      </c>
      <c r="N79" t="n">
        <v>8</v>
      </c>
      <c r="O79" t="n">
        <v>8</v>
      </c>
      <c r="P79" t="n">
        <v>16</v>
      </c>
      <c r="S79" t="e">
        <v>#N/A</v>
      </c>
      <c r="T79" t="e">
        <v>#N/A</v>
      </c>
      <c r="U79" t="e">
        <v>#N/A</v>
      </c>
    </row>
    <row r="80" ht="15.75" customHeight="1">
      <c r="B80" t="n">
        <v>77</v>
      </c>
      <c r="M80" t="n">
        <v>2</v>
      </c>
      <c r="N80" t="n">
        <v>8</v>
      </c>
      <c r="O80" t="n">
        <v>8</v>
      </c>
      <c r="P80" t="n">
        <v>16</v>
      </c>
      <c r="S80" t="e">
        <v>#N/A</v>
      </c>
      <c r="T80" t="e">
        <v>#N/A</v>
      </c>
      <c r="U80" t="e">
        <v>#N/A</v>
      </c>
    </row>
    <row r="81" ht="15.75" customHeight="1">
      <c r="B81" t="n">
        <v>78</v>
      </c>
      <c r="M81" t="n">
        <v>2</v>
      </c>
      <c r="N81" t="n">
        <v>8</v>
      </c>
      <c r="O81" t="n">
        <v>8</v>
      </c>
      <c r="P81" t="n">
        <v>16</v>
      </c>
      <c r="S81" t="e">
        <v>#N/A</v>
      </c>
      <c r="T81" t="e">
        <v>#N/A</v>
      </c>
      <c r="U81" t="e">
        <v>#N/A</v>
      </c>
    </row>
    <row r="82" ht="15.75" customHeight="1">
      <c r="B82" t="n">
        <v>79</v>
      </c>
      <c r="M82" t="n">
        <v>2</v>
      </c>
      <c r="N82" t="n">
        <v>8</v>
      </c>
      <c r="O82" t="n">
        <v>8</v>
      </c>
      <c r="P82" t="n">
        <v>16</v>
      </c>
      <c r="S82" t="e">
        <v>#N/A</v>
      </c>
      <c r="T82" t="e">
        <v>#N/A</v>
      </c>
      <c r="U82" t="e">
        <v>#N/A</v>
      </c>
    </row>
    <row r="83" ht="15.75" customHeight="1">
      <c r="B83" t="n">
        <v>80</v>
      </c>
      <c r="M83" t="n">
        <v>2</v>
      </c>
      <c r="N83" t="n">
        <v>8</v>
      </c>
      <c r="O83" t="n">
        <v>8</v>
      </c>
      <c r="P83" t="n">
        <v>16</v>
      </c>
      <c r="S83" t="e">
        <v>#N/A</v>
      </c>
      <c r="T83" t="e">
        <v>#N/A</v>
      </c>
      <c r="U83" t="e">
        <v>#N/A</v>
      </c>
    </row>
    <row r="84" ht="15.75" customHeight="1">
      <c r="B84" t="n">
        <v>81</v>
      </c>
      <c r="M84" t="n">
        <v>2</v>
      </c>
      <c r="N84" t="n">
        <v>8</v>
      </c>
      <c r="O84" t="n">
        <v>8</v>
      </c>
      <c r="P84" t="n">
        <v>16</v>
      </c>
      <c r="S84" t="e">
        <v>#N/A</v>
      </c>
      <c r="T84" t="e">
        <v>#N/A</v>
      </c>
      <c r="U84" t="e">
        <v>#N/A</v>
      </c>
    </row>
    <row r="85" ht="15.75" customHeight="1">
      <c r="B85" t="n">
        <v>82</v>
      </c>
      <c r="M85" t="n">
        <v>2</v>
      </c>
      <c r="N85" t="n">
        <v>8</v>
      </c>
      <c r="O85" t="n">
        <v>8</v>
      </c>
      <c r="P85" t="n">
        <v>16</v>
      </c>
      <c r="S85" t="e">
        <v>#N/A</v>
      </c>
      <c r="T85" t="e">
        <v>#N/A</v>
      </c>
      <c r="U85" t="e">
        <v>#N/A</v>
      </c>
    </row>
    <row r="86" ht="15.75" customHeight="1">
      <c r="B86" t="n">
        <v>83</v>
      </c>
      <c r="M86" t="n">
        <v>2</v>
      </c>
      <c r="N86" t="n">
        <v>8</v>
      </c>
      <c r="O86" t="n">
        <v>8</v>
      </c>
      <c r="P86" t="n">
        <v>16</v>
      </c>
      <c r="S86" t="e">
        <v>#N/A</v>
      </c>
      <c r="T86" t="e">
        <v>#N/A</v>
      </c>
      <c r="U86" t="e">
        <v>#N/A</v>
      </c>
    </row>
    <row r="87" ht="15.75" customHeight="1">
      <c r="B87" t="n">
        <v>84</v>
      </c>
      <c r="M87" t="n">
        <v>2</v>
      </c>
      <c r="N87" t="n">
        <v>8</v>
      </c>
      <c r="O87" t="n">
        <v>8</v>
      </c>
      <c r="P87" t="n">
        <v>16</v>
      </c>
      <c r="S87" t="e">
        <v>#N/A</v>
      </c>
      <c r="T87" t="e">
        <v>#N/A</v>
      </c>
      <c r="U87" t="e">
        <v>#N/A</v>
      </c>
    </row>
    <row r="88" ht="15.75" customHeight="1">
      <c r="B88" t="n">
        <v>85</v>
      </c>
      <c r="M88" t="n">
        <v>2</v>
      </c>
      <c r="N88" t="n">
        <v>8</v>
      </c>
      <c r="O88" t="n">
        <v>8</v>
      </c>
      <c r="P88" t="n">
        <v>16</v>
      </c>
      <c r="S88" t="e">
        <v>#N/A</v>
      </c>
      <c r="T88" t="e">
        <v>#N/A</v>
      </c>
      <c r="U88" t="e">
        <v>#N/A</v>
      </c>
    </row>
    <row r="89" ht="15.75" customHeight="1">
      <c r="B89" t="n">
        <v>86</v>
      </c>
      <c r="M89" t="n">
        <v>3</v>
      </c>
      <c r="N89" t="n">
        <v>8</v>
      </c>
      <c r="O89" t="n">
        <v>8</v>
      </c>
      <c r="P89" t="n">
        <v>16</v>
      </c>
      <c r="S89" t="e">
        <v>#N/A</v>
      </c>
      <c r="T89" t="e">
        <v>#N/A</v>
      </c>
      <c r="U89" t="e">
        <v>#N/A</v>
      </c>
    </row>
    <row r="90" ht="15.75" customHeight="1">
      <c r="B90" t="n">
        <v>87</v>
      </c>
      <c r="M90" t="n">
        <v>3</v>
      </c>
      <c r="N90" t="n">
        <v>8</v>
      </c>
      <c r="O90" t="n">
        <v>8</v>
      </c>
      <c r="P90" t="n">
        <v>16</v>
      </c>
      <c r="S90" t="e">
        <v>#N/A</v>
      </c>
      <c r="T90" t="e">
        <v>#N/A</v>
      </c>
      <c r="U90" t="e">
        <v>#N/A</v>
      </c>
    </row>
    <row r="91" ht="15.75" customHeight="1">
      <c r="B91" t="n">
        <v>88</v>
      </c>
      <c r="M91" t="n">
        <v>3</v>
      </c>
      <c r="N91" t="n">
        <v>8</v>
      </c>
      <c r="O91" t="n">
        <v>8</v>
      </c>
      <c r="P91" t="n">
        <v>16</v>
      </c>
      <c r="S91" t="e">
        <v>#N/A</v>
      </c>
      <c r="T91" t="e">
        <v>#N/A</v>
      </c>
      <c r="U91" t="e">
        <v>#N/A</v>
      </c>
    </row>
    <row r="92" ht="15.75" customHeight="1">
      <c r="B92" t="n">
        <v>89</v>
      </c>
      <c r="M92" t="n">
        <v>3</v>
      </c>
      <c r="N92" t="n">
        <v>8</v>
      </c>
      <c r="O92" t="n">
        <v>8</v>
      </c>
      <c r="P92" t="n">
        <v>16</v>
      </c>
      <c r="S92" t="e">
        <v>#N/A</v>
      </c>
      <c r="T92" t="e">
        <v>#N/A</v>
      </c>
      <c r="U92" t="e">
        <v>#N/A</v>
      </c>
    </row>
    <row r="93" ht="15.75" customHeight="1">
      <c r="B93" t="n">
        <v>90</v>
      </c>
      <c r="M93" t="n">
        <v>3</v>
      </c>
      <c r="N93" t="n">
        <v>8</v>
      </c>
      <c r="O93" t="n">
        <v>8</v>
      </c>
      <c r="P93" t="n">
        <v>16</v>
      </c>
      <c r="S93" t="e">
        <v>#N/A</v>
      </c>
      <c r="T93" t="e">
        <v>#N/A</v>
      </c>
      <c r="U93" t="e">
        <v>#N/A</v>
      </c>
    </row>
    <row r="94" ht="15.75" customHeight="1">
      <c r="B94" t="n">
        <v>91</v>
      </c>
      <c r="M94" t="n">
        <v>3</v>
      </c>
      <c r="N94" t="n">
        <v>8</v>
      </c>
      <c r="O94" t="n">
        <v>8</v>
      </c>
      <c r="P94" t="n">
        <v>16</v>
      </c>
      <c r="S94" t="e">
        <v>#N/A</v>
      </c>
      <c r="T94" t="e">
        <v>#N/A</v>
      </c>
      <c r="U94" t="e">
        <v>#N/A</v>
      </c>
    </row>
    <row r="95" ht="15.75" customHeight="1">
      <c r="B95" t="n">
        <v>92</v>
      </c>
      <c r="M95" t="n">
        <v>3</v>
      </c>
      <c r="N95" t="n">
        <v>8</v>
      </c>
      <c r="O95" t="n">
        <v>8</v>
      </c>
      <c r="P95" t="n">
        <v>16</v>
      </c>
      <c r="S95" t="e">
        <v>#N/A</v>
      </c>
      <c r="T95" t="e">
        <v>#N/A</v>
      </c>
      <c r="U95" t="e">
        <v>#N/A</v>
      </c>
    </row>
    <row r="96" ht="15.75" customHeight="1">
      <c r="B96" t="n">
        <v>93</v>
      </c>
      <c r="M96" t="n">
        <v>3</v>
      </c>
      <c r="N96" t="n">
        <v>8</v>
      </c>
      <c r="O96" t="n">
        <v>8</v>
      </c>
      <c r="P96" t="n">
        <v>16</v>
      </c>
      <c r="S96" t="e">
        <v>#N/A</v>
      </c>
      <c r="T96" t="e">
        <v>#N/A</v>
      </c>
      <c r="U96" t="e">
        <v>#N/A</v>
      </c>
    </row>
    <row r="97" ht="15.75" customHeight="1">
      <c r="B97" t="n">
        <v>94</v>
      </c>
      <c r="M97" t="n">
        <v>3</v>
      </c>
      <c r="N97" t="n">
        <v>8</v>
      </c>
      <c r="O97" t="n">
        <v>8</v>
      </c>
      <c r="P97" t="n">
        <v>16</v>
      </c>
      <c r="S97" t="e">
        <v>#N/A</v>
      </c>
      <c r="T97" t="e">
        <v>#N/A</v>
      </c>
      <c r="U97" t="e">
        <v>#N/A</v>
      </c>
    </row>
    <row r="98" ht="15.75" customHeight="1">
      <c r="B98" t="n">
        <v>95</v>
      </c>
      <c r="M98" t="n">
        <v>3</v>
      </c>
      <c r="N98" t="n">
        <v>8</v>
      </c>
      <c r="O98" t="n">
        <v>8</v>
      </c>
      <c r="P98" t="n">
        <v>16</v>
      </c>
      <c r="S98" t="e">
        <v>#N/A</v>
      </c>
      <c r="T98" t="e">
        <v>#N/A</v>
      </c>
      <c r="U98" t="e">
        <v>#N/A</v>
      </c>
    </row>
    <row r="99" ht="15.75" customHeight="1">
      <c r="B99" t="n">
        <v>96</v>
      </c>
      <c r="M99" t="n">
        <v>3</v>
      </c>
      <c r="N99" t="n">
        <v>8</v>
      </c>
      <c r="O99" t="n">
        <v>8</v>
      </c>
      <c r="P99" t="n">
        <v>16</v>
      </c>
      <c r="S99" t="e">
        <v>#N/A</v>
      </c>
      <c r="T99" t="e">
        <v>#N/A</v>
      </c>
      <c r="U99" t="e">
        <v>#N/A</v>
      </c>
    </row>
    <row r="100" ht="15.75" customHeight="1">
      <c r="B100" t="n">
        <v>97</v>
      </c>
      <c r="M100" t="n">
        <v>3</v>
      </c>
      <c r="N100" t="n">
        <v>8</v>
      </c>
      <c r="O100" t="n">
        <v>8</v>
      </c>
      <c r="P100" t="n">
        <v>16</v>
      </c>
      <c r="S100" t="e">
        <v>#N/A</v>
      </c>
      <c r="T100" t="e">
        <v>#N/A</v>
      </c>
      <c r="U100" t="e">
        <v>#N/A</v>
      </c>
    </row>
    <row r="101" ht="15.75" customHeight="1">
      <c r="B101" t="n">
        <v>98</v>
      </c>
      <c r="M101" t="n">
        <v>3</v>
      </c>
      <c r="N101" t="n">
        <v>8</v>
      </c>
      <c r="O101" t="n">
        <v>8</v>
      </c>
      <c r="P101" t="n">
        <v>16</v>
      </c>
      <c r="S101" t="e">
        <v>#N/A</v>
      </c>
      <c r="T101" t="e">
        <v>#N/A</v>
      </c>
      <c r="U101" t="e">
        <v>#N/A</v>
      </c>
    </row>
    <row r="102" ht="15.75" customHeight="1">
      <c r="B102" t="n">
        <v>99</v>
      </c>
      <c r="M102" t="n">
        <v>3</v>
      </c>
      <c r="N102" t="n">
        <v>8</v>
      </c>
      <c r="O102" t="n">
        <v>8</v>
      </c>
      <c r="P102" t="n">
        <v>16</v>
      </c>
      <c r="S102" t="e">
        <v>#N/A</v>
      </c>
      <c r="T102" t="e">
        <v>#N/A</v>
      </c>
      <c r="U102" t="e">
        <v>#N/A</v>
      </c>
    </row>
    <row r="103" ht="15.75" customHeight="1">
      <c r="B103" t="n">
        <v>100</v>
      </c>
      <c r="M103" t="n">
        <v>3</v>
      </c>
      <c r="N103" t="n">
        <v>8</v>
      </c>
      <c r="O103" t="n">
        <v>8</v>
      </c>
      <c r="P103" t="n">
        <v>16</v>
      </c>
      <c r="S103" t="e">
        <v>#N/A</v>
      </c>
      <c r="T103" t="e">
        <v>#N/A</v>
      </c>
      <c r="U103" t="e">
        <v>#N/A</v>
      </c>
    </row>
    <row r="104" ht="15.75" customHeight="1">
      <c r="B104" t="n">
        <v>101</v>
      </c>
      <c r="M104" t="n">
        <v>3</v>
      </c>
      <c r="N104" t="n">
        <v>8</v>
      </c>
      <c r="O104" t="n">
        <v>8</v>
      </c>
      <c r="P104" t="n">
        <v>16</v>
      </c>
      <c r="S104" t="e">
        <v>#N/A</v>
      </c>
      <c r="T104" t="e">
        <v>#N/A</v>
      </c>
      <c r="U104" t="e">
        <v>#N/A</v>
      </c>
    </row>
    <row r="105" ht="15.75" customHeight="1">
      <c r="B105" t="n">
        <v>102</v>
      </c>
      <c r="M105" t="n">
        <v>3</v>
      </c>
      <c r="N105" t="n">
        <v>8</v>
      </c>
      <c r="O105" t="n">
        <v>8</v>
      </c>
      <c r="P105" t="n">
        <v>16</v>
      </c>
      <c r="S105" t="e">
        <v>#N/A</v>
      </c>
      <c r="T105" t="e">
        <v>#N/A</v>
      </c>
      <c r="U105" t="e">
        <v>#N/A</v>
      </c>
    </row>
    <row r="106" ht="15.75" customHeight="1">
      <c r="B106" t="n">
        <v>103</v>
      </c>
      <c r="M106" t="n">
        <v>3</v>
      </c>
      <c r="N106" t="n">
        <v>8</v>
      </c>
      <c r="O106" t="n">
        <v>8</v>
      </c>
      <c r="P106" t="n">
        <v>16</v>
      </c>
      <c r="S106" t="e">
        <v>#N/A</v>
      </c>
      <c r="T106" t="e">
        <v>#N/A</v>
      </c>
      <c r="U106" t="e">
        <v>#N/A</v>
      </c>
    </row>
    <row r="107" ht="15.75" customHeight="1">
      <c r="B107" t="n">
        <v>104</v>
      </c>
      <c r="M107" t="n">
        <v>3</v>
      </c>
      <c r="N107" t="n">
        <v>8</v>
      </c>
      <c r="O107" t="n">
        <v>8</v>
      </c>
      <c r="P107" t="n">
        <v>16</v>
      </c>
      <c r="S107" t="e">
        <v>#N/A</v>
      </c>
      <c r="T107" t="e">
        <v>#N/A</v>
      </c>
      <c r="U107" t="e">
        <v>#N/A</v>
      </c>
    </row>
    <row r="108" ht="15.75" customHeight="1">
      <c r="B108" t="n">
        <v>105</v>
      </c>
      <c r="M108" t="n">
        <v>3</v>
      </c>
      <c r="N108" t="n">
        <v>8</v>
      </c>
      <c r="O108" t="n">
        <v>8</v>
      </c>
      <c r="P108" t="n">
        <v>16</v>
      </c>
      <c r="S108" t="e">
        <v>#N/A</v>
      </c>
      <c r="T108" t="e">
        <v>#N/A</v>
      </c>
      <c r="U108" t="e">
        <v>#N/A</v>
      </c>
    </row>
    <row r="109" ht="15.75" customHeight="1">
      <c r="B109" t="n">
        <v>106</v>
      </c>
      <c r="M109" t="n">
        <v>4</v>
      </c>
      <c r="N109" t="n">
        <v>8</v>
      </c>
      <c r="O109" t="n">
        <v>8</v>
      </c>
      <c r="P109" t="n">
        <v>16</v>
      </c>
      <c r="S109" t="e">
        <v>#N/A</v>
      </c>
      <c r="T109" t="e">
        <v>#N/A</v>
      </c>
      <c r="U109" t="e">
        <v>#N/A</v>
      </c>
    </row>
    <row r="110" ht="15.75" customHeight="1">
      <c r="B110" t="n">
        <v>107</v>
      </c>
      <c r="M110" t="n">
        <v>4</v>
      </c>
      <c r="N110" t="n">
        <v>8</v>
      </c>
      <c r="O110" t="n">
        <v>8</v>
      </c>
      <c r="P110" t="n">
        <v>16</v>
      </c>
      <c r="S110" t="e">
        <v>#N/A</v>
      </c>
      <c r="T110" t="e">
        <v>#N/A</v>
      </c>
      <c r="U110" t="e">
        <v>#N/A</v>
      </c>
    </row>
    <row r="111" ht="15.75" customHeight="1">
      <c r="B111" t="n">
        <v>108</v>
      </c>
      <c r="M111" t="n">
        <v>4</v>
      </c>
      <c r="N111" t="n">
        <v>8</v>
      </c>
      <c r="O111" t="n">
        <v>8</v>
      </c>
      <c r="P111" t="n">
        <v>16</v>
      </c>
      <c r="S111" t="e">
        <v>#N/A</v>
      </c>
      <c r="T111" t="e">
        <v>#N/A</v>
      </c>
      <c r="U111" t="e">
        <v>#N/A</v>
      </c>
    </row>
    <row r="112" ht="15.75" customHeight="1">
      <c r="B112" t="n">
        <v>109</v>
      </c>
      <c r="M112" t="n">
        <v>4</v>
      </c>
      <c r="N112" t="n">
        <v>8</v>
      </c>
      <c r="O112" t="n">
        <v>8</v>
      </c>
      <c r="P112" t="n">
        <v>16</v>
      </c>
      <c r="S112" t="e">
        <v>#N/A</v>
      </c>
      <c r="T112" t="e">
        <v>#N/A</v>
      </c>
      <c r="U112" t="e">
        <v>#N/A</v>
      </c>
    </row>
    <row r="113" ht="15.75" customHeight="1">
      <c r="B113" t="n">
        <v>110</v>
      </c>
      <c r="M113" t="n">
        <v>4</v>
      </c>
      <c r="N113" t="n">
        <v>8</v>
      </c>
      <c r="O113" t="n">
        <v>8</v>
      </c>
      <c r="P113" t="n">
        <v>16</v>
      </c>
      <c r="S113" t="e">
        <v>#N/A</v>
      </c>
      <c r="T113" t="e">
        <v>#N/A</v>
      </c>
      <c r="U113" t="e">
        <v>#N/A</v>
      </c>
    </row>
    <row r="114" ht="15.75" customHeight="1">
      <c r="B114" t="n">
        <v>111</v>
      </c>
      <c r="M114" t="n">
        <v>4</v>
      </c>
      <c r="N114" t="n">
        <v>8</v>
      </c>
      <c r="O114" t="n">
        <v>8</v>
      </c>
      <c r="P114" t="n">
        <v>16</v>
      </c>
      <c r="S114" t="e">
        <v>#N/A</v>
      </c>
      <c r="T114" t="e">
        <v>#N/A</v>
      </c>
      <c r="U114" t="e">
        <v>#N/A</v>
      </c>
    </row>
    <row r="115" ht="15.75" customHeight="1">
      <c r="B115" t="n">
        <v>112</v>
      </c>
      <c r="M115" t="n">
        <v>4</v>
      </c>
      <c r="N115" t="n">
        <v>8</v>
      </c>
      <c r="O115" t="n">
        <v>8</v>
      </c>
      <c r="P115" t="n">
        <v>16</v>
      </c>
      <c r="S115" t="e">
        <v>#N/A</v>
      </c>
      <c r="T115" t="e">
        <v>#N/A</v>
      </c>
      <c r="U115" t="e">
        <v>#N/A</v>
      </c>
    </row>
    <row r="116" ht="15.75" customHeight="1">
      <c r="B116" t="n">
        <v>113</v>
      </c>
      <c r="M116" t="n">
        <v>4</v>
      </c>
      <c r="N116" t="n">
        <v>8</v>
      </c>
      <c r="O116" t="n">
        <v>8</v>
      </c>
      <c r="P116" t="n">
        <v>16</v>
      </c>
      <c r="S116" t="e">
        <v>#N/A</v>
      </c>
      <c r="T116" t="e">
        <v>#N/A</v>
      </c>
      <c r="U116" t="e">
        <v>#N/A</v>
      </c>
    </row>
    <row r="117" ht="15.75" customHeight="1">
      <c r="B117" t="n">
        <v>114</v>
      </c>
      <c r="M117" t="n">
        <v>4</v>
      </c>
      <c r="N117" t="n">
        <v>8</v>
      </c>
      <c r="O117" t="n">
        <v>8</v>
      </c>
      <c r="P117" t="n">
        <v>16</v>
      </c>
      <c r="S117" t="e">
        <v>#N/A</v>
      </c>
      <c r="T117" t="e">
        <v>#N/A</v>
      </c>
      <c r="U117" t="e">
        <v>#N/A</v>
      </c>
    </row>
    <row r="118" ht="15.75" customHeight="1">
      <c r="B118" t="n">
        <v>115</v>
      </c>
      <c r="M118" t="n">
        <v>4</v>
      </c>
      <c r="N118" t="n">
        <v>8</v>
      </c>
      <c r="O118" t="n">
        <v>8</v>
      </c>
      <c r="P118" t="n">
        <v>16</v>
      </c>
      <c r="S118" t="e">
        <v>#N/A</v>
      </c>
      <c r="T118" t="e">
        <v>#N/A</v>
      </c>
      <c r="U118" t="e">
        <v>#N/A</v>
      </c>
    </row>
    <row r="119" ht="15.75" customHeight="1">
      <c r="B119" t="n">
        <v>116</v>
      </c>
      <c r="M119" t="n">
        <v>4</v>
      </c>
      <c r="N119" t="n">
        <v>8</v>
      </c>
      <c r="O119" t="n">
        <v>8</v>
      </c>
      <c r="P119" t="n">
        <v>16</v>
      </c>
      <c r="S119" t="e">
        <v>#N/A</v>
      </c>
      <c r="T119" t="e">
        <v>#N/A</v>
      </c>
      <c r="U119" t="e">
        <v>#N/A</v>
      </c>
    </row>
    <row r="120" ht="15.75" customHeight="1">
      <c r="B120" t="n">
        <v>117</v>
      </c>
      <c r="M120" t="n">
        <v>4</v>
      </c>
      <c r="N120" t="n">
        <v>8</v>
      </c>
      <c r="O120" t="n">
        <v>8</v>
      </c>
      <c r="P120" t="n">
        <v>16</v>
      </c>
      <c r="S120" t="e">
        <v>#N/A</v>
      </c>
      <c r="T120" t="e">
        <v>#N/A</v>
      </c>
      <c r="U120" t="e">
        <v>#N/A</v>
      </c>
    </row>
    <row r="121" ht="15.75" customHeight="1">
      <c r="B121" t="n">
        <v>118</v>
      </c>
      <c r="M121" t="n">
        <v>4</v>
      </c>
      <c r="N121" t="n">
        <v>8</v>
      </c>
      <c r="O121" t="n">
        <v>8</v>
      </c>
      <c r="P121" t="n">
        <v>16</v>
      </c>
      <c r="S121" t="e">
        <v>#N/A</v>
      </c>
      <c r="T121" t="e">
        <v>#N/A</v>
      </c>
      <c r="U121" t="e">
        <v>#N/A</v>
      </c>
    </row>
    <row r="122" ht="15.75" customHeight="1">
      <c r="B122" t="n">
        <v>119</v>
      </c>
      <c r="M122" t="n">
        <v>4</v>
      </c>
      <c r="N122" t="n">
        <v>8</v>
      </c>
      <c r="O122" t="n">
        <v>8</v>
      </c>
      <c r="P122" t="n">
        <v>16</v>
      </c>
      <c r="S122" t="e">
        <v>#N/A</v>
      </c>
      <c r="T122" t="e">
        <v>#N/A</v>
      </c>
      <c r="U122" t="e">
        <v>#N/A</v>
      </c>
    </row>
    <row r="123" ht="15.75" customHeight="1">
      <c r="B123" t="n">
        <v>120</v>
      </c>
      <c r="M123" t="n">
        <v>4</v>
      </c>
      <c r="N123" t="n">
        <v>8</v>
      </c>
      <c r="O123" t="n">
        <v>8</v>
      </c>
      <c r="P123" t="n">
        <v>16</v>
      </c>
      <c r="S123" t="e">
        <v>#N/A</v>
      </c>
      <c r="T123" t="e">
        <v>#N/A</v>
      </c>
      <c r="U123" t="e">
        <v>#N/A</v>
      </c>
    </row>
    <row r="124" ht="15.75" customHeight="1">
      <c r="B124" t="n">
        <v>121</v>
      </c>
      <c r="M124" t="n">
        <v>5</v>
      </c>
      <c r="N124" t="n">
        <v>8</v>
      </c>
      <c r="O124" t="n">
        <v>8</v>
      </c>
      <c r="P124" t="n">
        <v>16</v>
      </c>
      <c r="S124" t="e">
        <v>#N/A</v>
      </c>
      <c r="T124" t="e">
        <v>#N/A</v>
      </c>
      <c r="U124" t="e">
        <v>#N/A</v>
      </c>
    </row>
    <row r="125" ht="15.75" customHeight="1">
      <c r="B125" t="n">
        <v>122</v>
      </c>
      <c r="M125" t="n">
        <v>5</v>
      </c>
      <c r="N125" t="n">
        <v>8</v>
      </c>
      <c r="O125" t="n">
        <v>8</v>
      </c>
      <c r="P125" t="n">
        <v>16</v>
      </c>
      <c r="S125" t="e">
        <v>#N/A</v>
      </c>
      <c r="T125" t="e">
        <v>#N/A</v>
      </c>
      <c r="U125" t="e">
        <v>#N/A</v>
      </c>
    </row>
    <row r="126" ht="15.75" customHeight="1">
      <c r="B126" t="n">
        <v>123</v>
      </c>
      <c r="M126" t="n">
        <v>5</v>
      </c>
      <c r="N126" t="n">
        <v>8</v>
      </c>
      <c r="O126" t="n">
        <v>8</v>
      </c>
      <c r="P126" t="n">
        <v>16</v>
      </c>
      <c r="S126" t="e">
        <v>#N/A</v>
      </c>
      <c r="T126" t="e">
        <v>#N/A</v>
      </c>
      <c r="U126" t="e">
        <v>#N/A</v>
      </c>
    </row>
    <row r="127" ht="15.75" customHeight="1">
      <c r="B127" t="n">
        <v>124</v>
      </c>
      <c r="M127" t="n">
        <v>5</v>
      </c>
      <c r="N127" t="n">
        <v>8</v>
      </c>
      <c r="O127" t="n">
        <v>8</v>
      </c>
      <c r="P127" t="n">
        <v>16</v>
      </c>
      <c r="S127" t="e">
        <v>#N/A</v>
      </c>
      <c r="T127" t="e">
        <v>#N/A</v>
      </c>
      <c r="U127" t="e">
        <v>#N/A</v>
      </c>
    </row>
    <row r="128" ht="15.75" customHeight="1">
      <c r="B128" t="n">
        <v>125</v>
      </c>
      <c r="M128" t="n">
        <v>5</v>
      </c>
      <c r="N128" t="n">
        <v>8</v>
      </c>
      <c r="O128" t="n">
        <v>8</v>
      </c>
      <c r="P128" t="n">
        <v>16</v>
      </c>
      <c r="S128" t="e">
        <v>#N/A</v>
      </c>
      <c r="T128" t="e">
        <v>#N/A</v>
      </c>
      <c r="U128" t="e">
        <v>#N/A</v>
      </c>
    </row>
    <row r="129" ht="15.75" customHeight="1">
      <c r="B129" t="n">
        <v>126</v>
      </c>
      <c r="M129" t="n">
        <v>5</v>
      </c>
      <c r="N129" t="n">
        <v>8</v>
      </c>
      <c r="O129" t="n">
        <v>8</v>
      </c>
      <c r="P129" t="n">
        <v>16</v>
      </c>
      <c r="S129" t="e">
        <v>#N/A</v>
      </c>
      <c r="T129" t="e">
        <v>#N/A</v>
      </c>
      <c r="U129" t="e">
        <v>#N/A</v>
      </c>
    </row>
    <row r="130" ht="15.75" customHeight="1">
      <c r="B130" t="n">
        <v>127</v>
      </c>
      <c r="M130" t="n">
        <v>6</v>
      </c>
      <c r="N130" t="n">
        <v>8</v>
      </c>
      <c r="O130" t="n">
        <v>8</v>
      </c>
      <c r="P130" t="n">
        <v>16</v>
      </c>
      <c r="S130" t="e">
        <v>#N/A</v>
      </c>
      <c r="T130" t="e">
        <v>#N/A</v>
      </c>
      <c r="U130" t="e">
        <v>#N/A</v>
      </c>
    </row>
  </sheetData>
  <conditionalFormatting sqref="Q1:Q2 Q52:Q1048576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3:Q51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:R2 R52:R1048576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3:R51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 S3:S67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 S68:S1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rank="1" priority="9" dxfId="4" bottom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 T68:T130">
    <cfRule type="expression" priority="37" dxfId="0">
      <formula>T2 &lt;= MIN($T$68:$T$130) + 2</formula>
    </cfRule>
  </conditionalFormatting>
  <conditionalFormatting sqref="T3:T67">
    <cfRule type="expression" priority="8" dxfId="0">
      <formula>T3 &lt;= MIN($T$3:$T$67) + 2</formula>
    </cfRule>
  </conditionalFormatting>
  <conditionalFormatting sqref="T131:T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 U68:U130">
    <cfRule type="expression" priority="39" dxfId="0">
      <formula>U2 &lt;= MIN($T$68:$U$130) + 2</formula>
    </cfRule>
  </conditionalFormatting>
  <conditionalFormatting sqref="U3:U67">
    <cfRule type="expression" priority="7" dxfId="0">
      <formula>U3 &lt;= MIN($U$3:$U$67) + 2</formula>
    </cfRule>
  </conditionalFormatting>
  <conditionalFormatting sqref="U131:U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U130"/>
  <sheetViews>
    <sheetView topLeftCell="A41" zoomScaleNormal="100" workbookViewId="0">
      <selection activeCell="C67" sqref="C67:L67"/>
    </sheetView>
  </sheetViews>
  <sheetFormatPr baseColWidth="8" defaultRowHeight="15"/>
  <cols>
    <col width="10" bestFit="1" customWidth="1" min="1" max="1"/>
    <col width="4" bestFit="1" customWidth="1" min="2" max="2"/>
    <col width="12" bestFit="1" customWidth="1" min="3" max="3"/>
    <col width="10" bestFit="1" customWidth="1" min="4" max="4"/>
    <col width="8.28515625" bestFit="1" customWidth="1" min="5" max="5"/>
    <col width="6" bestFit="1" customWidth="1" min="6" max="6"/>
    <col width="6.5703125" bestFit="1" customWidth="1" min="7" max="8"/>
    <col width="4.5703125" bestFit="1" customWidth="1" min="9" max="9"/>
    <col width="4.5703125" customWidth="1" min="10" max="10"/>
    <col width="6.5703125" bestFit="1" customWidth="1" min="11" max="11"/>
    <col width="8.5703125" bestFit="1" customWidth="1" min="12" max="12"/>
    <col width="4.28515625" bestFit="1" customWidth="1" min="13" max="13"/>
    <col width="4.140625" bestFit="1" customWidth="1" min="14" max="14"/>
    <col width="6.42578125" bestFit="1" customWidth="1" min="15" max="15"/>
    <col width="3" bestFit="1" customWidth="1" min="16" max="16"/>
    <col width="6.5703125" bestFit="1" customWidth="1" min="17" max="17"/>
    <col width="6.42578125" bestFit="1" customWidth="1" min="18" max="18"/>
    <col width="6.5703125" bestFit="1" customWidth="1" min="19" max="19"/>
    <col width="6.28515625" bestFit="1" customWidth="1" min="20" max="21"/>
  </cols>
  <sheetData>
    <row r="1" ht="15.75" customHeight="1">
      <c r="A1" t="n">
        <v>311</v>
      </c>
      <c r="B1" t="inlineStr">
        <is>
          <t>#</t>
        </is>
      </c>
      <c r="C1" t="inlineStr">
        <is>
          <t>β</t>
        </is>
      </c>
      <c r="D1" t="inlineStr">
        <is>
          <t>T0</t>
        </is>
      </c>
      <c r="E1" t="inlineStr">
        <is>
          <t>p</t>
        </is>
      </c>
      <c r="F1" t="inlineStr">
        <is>
          <t>c</t>
        </is>
      </c>
      <c r="G1" t="inlineStr">
        <is>
          <t>xi</t>
        </is>
      </c>
      <c r="H1" t="inlineStr">
        <is>
          <t>a</t>
        </is>
      </c>
      <c r="I1" t="inlineStr">
        <is>
          <t>tau</t>
        </is>
      </c>
      <c r="J1" t="inlineStr">
        <is>
          <t>d_E</t>
        </is>
      </c>
      <c r="K1" t="inlineStr">
        <is>
          <t>delta_E</t>
        </is>
      </c>
      <c r="L1" t="inlineStr">
        <is>
          <t>K_delta_E</t>
        </is>
      </c>
      <c r="M1" t="inlineStr">
        <is>
          <t>DOF</t>
        </is>
      </c>
      <c r="N1" t="inlineStr">
        <is>
          <t>n(V)</t>
        </is>
      </c>
      <c r="O1" t="inlineStr">
        <is>
          <t>n(CD8)</t>
        </is>
      </c>
      <c r="P1" t="inlineStr">
        <is>
          <t>n</t>
        </is>
      </c>
      <c r="Q1" t="inlineStr">
        <is>
          <t>Vsse</t>
        </is>
      </c>
      <c r="R1" t="inlineStr">
        <is>
          <t>CDsse</t>
        </is>
      </c>
      <c r="S1" t="inlineStr">
        <is>
          <t>SSE</t>
        </is>
      </c>
      <c r="T1" t="inlineStr">
        <is>
          <t>AIC</t>
        </is>
      </c>
      <c r="U1" t="inlineStr">
        <is>
          <t>AICc</t>
        </is>
      </c>
    </row>
    <row r="2">
      <c r="A2" t="inlineStr">
        <is>
          <t>MP+δ/CD0</t>
        </is>
      </c>
      <c r="B2" t="n">
        <v>-1</v>
      </c>
      <c r="C2" t="n">
        <v>0.00010888</v>
      </c>
      <c r="D2" t="n">
        <v>400000000</v>
      </c>
      <c r="E2" t="n">
        <v>0.02978</v>
      </c>
      <c r="F2" t="n">
        <v>13.934</v>
      </c>
      <c r="G2" t="n">
        <v>0.12</v>
      </c>
      <c r="H2" t="n">
        <v>0.3615</v>
      </c>
      <c r="I2" t="n">
        <v>1.38</v>
      </c>
      <c r="J2" t="n">
        <v>1.25</v>
      </c>
      <c r="K2" t="n">
        <v>8.939</v>
      </c>
      <c r="L2" t="n">
        <v>13019</v>
      </c>
      <c r="M2" t="n">
        <v>0</v>
      </c>
      <c r="N2" t="n">
        <v>8</v>
      </c>
      <c r="O2" t="n">
        <v>8</v>
      </c>
      <c r="P2" t="n">
        <v>16</v>
      </c>
      <c r="Q2" t="n">
        <v>49.2827</v>
      </c>
      <c r="R2" t="n">
        <v>2.074</v>
      </c>
      <c r="S2" t="n">
        <v>51.3567</v>
      </c>
      <c r="T2" t="n">
        <v>18.6593069238593</v>
      </c>
      <c r="U2" t="n">
        <v>18.6593069238593</v>
      </c>
    </row>
    <row r="3" ht="15.75" customHeight="1">
      <c r="A3" t="inlineStr">
        <is>
          <t>β/p/c</t>
        </is>
      </c>
      <c r="B3" t="n">
        <v>0</v>
      </c>
      <c r="C3" t="n">
        <v>8.7496252585056e-05</v>
      </c>
      <c r="E3" t="n">
        <v>0.408727254391692</v>
      </c>
      <c r="F3" t="n">
        <v>181.11289556412</v>
      </c>
      <c r="G3" t="n">
        <v>0.12</v>
      </c>
      <c r="H3" t="n">
        <v>0.3615</v>
      </c>
      <c r="I3" t="n">
        <v>1.38</v>
      </c>
      <c r="J3" t="n">
        <v>1.25</v>
      </c>
      <c r="K3" t="n">
        <v>8.939</v>
      </c>
      <c r="L3" t="n">
        <v>13019</v>
      </c>
      <c r="M3" t="n">
        <v>0</v>
      </c>
      <c r="N3" t="n">
        <v>8</v>
      </c>
      <c r="O3" t="n">
        <v>8</v>
      </c>
      <c r="P3" t="n">
        <v>16</v>
      </c>
      <c r="Q3" t="n">
        <v>0.32098468</v>
      </c>
      <c r="R3" t="n">
        <v>0.76140315</v>
      </c>
      <c r="S3" t="n">
        <v>1.08238783</v>
      </c>
      <c r="T3" t="n">
        <v>-43.09470668738302</v>
      </c>
      <c r="U3" t="n">
        <v>-43.09470668738302</v>
      </c>
    </row>
    <row r="4" ht="15.75" customHeight="1">
      <c r="B4" t="n">
        <v>1</v>
      </c>
      <c r="G4" t="n">
        <v>0.1475029775615369</v>
      </c>
      <c r="M4" t="n">
        <v>1</v>
      </c>
      <c r="N4" t="n">
        <v>8</v>
      </c>
      <c r="O4" t="n">
        <v>8</v>
      </c>
      <c r="P4" t="n">
        <v>16</v>
      </c>
      <c r="Q4" t="n">
        <v>0.30930356</v>
      </c>
      <c r="R4" t="n">
        <v>0.62568057</v>
      </c>
      <c r="S4" t="n">
        <v>0.9349841299999999</v>
      </c>
      <c r="T4" t="n">
        <v>-43.43703112542897</v>
      </c>
      <c r="U4" t="n">
        <v>-43.15131683971469</v>
      </c>
    </row>
    <row r="5" ht="15.75" customHeight="1">
      <c r="B5" t="n">
        <v>2</v>
      </c>
      <c r="H5" t="n">
        <v>0.4457003935323156</v>
      </c>
      <c r="M5" t="n">
        <v>1</v>
      </c>
      <c r="N5" t="n">
        <v>8</v>
      </c>
      <c r="O5" t="n">
        <v>8</v>
      </c>
      <c r="P5" t="n">
        <v>16</v>
      </c>
      <c r="Q5" t="n">
        <v>0.30928838</v>
      </c>
      <c r="R5" t="n">
        <v>0.62495461</v>
      </c>
      <c r="S5" t="n">
        <v>0.93424299</v>
      </c>
      <c r="T5" t="n">
        <v>-43.44971897967047</v>
      </c>
      <c r="U5" t="n">
        <v>-43.16400469395619</v>
      </c>
    </row>
    <row r="6" ht="15.75" customHeight="1">
      <c r="A6" t="inlineStr">
        <is>
          <t>Weight</t>
        </is>
      </c>
      <c r="B6" t="n">
        <v>3</v>
      </c>
      <c r="I6" t="n">
        <v>1.2305129104616</v>
      </c>
      <c r="M6" t="n">
        <v>1</v>
      </c>
      <c r="N6" t="n">
        <v>8</v>
      </c>
      <c r="O6" t="n">
        <v>8</v>
      </c>
      <c r="P6" t="n">
        <v>16</v>
      </c>
      <c r="Q6" t="n">
        <v>0.29835306</v>
      </c>
      <c r="R6" t="n">
        <v>0.58812646</v>
      </c>
      <c r="S6" t="n">
        <v>0.88647952</v>
      </c>
      <c r="T6" t="n">
        <v>-44.28937564898195</v>
      </c>
      <c r="U6" t="n">
        <v>-44.00366136326766</v>
      </c>
    </row>
    <row r="7" ht="15.75" customHeight="1">
      <c r="A7" t="n">
        <v>4.948</v>
      </c>
      <c r="B7" t="n">
        <v>4</v>
      </c>
      <c r="J7" t="n">
        <v>1.095115652948486</v>
      </c>
      <c r="M7" t="n">
        <v>1</v>
      </c>
      <c r="N7" t="n">
        <v>8</v>
      </c>
      <c r="O7" t="n">
        <v>8</v>
      </c>
      <c r="P7" t="n">
        <v>16</v>
      </c>
      <c r="Q7" t="n">
        <v>0.31891487</v>
      </c>
      <c r="R7" t="n">
        <v>0.70191489</v>
      </c>
      <c r="S7" t="n">
        <v>1.02082976</v>
      </c>
      <c r="T7" t="n">
        <v>-42.03156696722137</v>
      </c>
      <c r="U7" t="n">
        <v>-41.74585268150708</v>
      </c>
    </row>
    <row r="8" ht="15.75" customHeight="1">
      <c r="B8" t="n">
        <v>5</v>
      </c>
      <c r="K8" t="n">
        <v>43.32054526748465</v>
      </c>
      <c r="M8" t="n">
        <v>1</v>
      </c>
      <c r="N8" t="n">
        <v>8</v>
      </c>
      <c r="O8" t="n">
        <v>8</v>
      </c>
      <c r="P8" t="n">
        <v>16</v>
      </c>
      <c r="Q8" t="n">
        <v>0.1777214</v>
      </c>
      <c r="R8" t="n">
        <v>0.76328905</v>
      </c>
      <c r="S8" t="n">
        <v>0.9410104500000001</v>
      </c>
      <c r="T8" t="n">
        <v>-43.33423610385559</v>
      </c>
      <c r="U8" t="n">
        <v>-43.04852181814131</v>
      </c>
    </row>
    <row r="9" ht="15.75" customHeight="1">
      <c r="B9" t="n">
        <v>6</v>
      </c>
      <c r="L9" t="n">
        <v>4058.366192793823</v>
      </c>
      <c r="M9" t="n">
        <v>1</v>
      </c>
      <c r="N9" t="n">
        <v>8</v>
      </c>
      <c r="O9" t="n">
        <v>8</v>
      </c>
      <c r="P9" t="n">
        <v>16</v>
      </c>
      <c r="Q9" t="n">
        <v>0.32089778</v>
      </c>
      <c r="R9" t="n">
        <v>0.7614173</v>
      </c>
      <c r="S9" t="n">
        <v>1.08231508</v>
      </c>
      <c r="T9" t="n">
        <v>-41.09578212364271</v>
      </c>
      <c r="U9" t="n">
        <v>-40.81006783792843</v>
      </c>
    </row>
    <row r="10" ht="15.75" customHeight="1">
      <c r="B10" t="n">
        <v>7</v>
      </c>
      <c r="G10" t="n">
        <v>1.551346651536008</v>
      </c>
      <c r="H10" t="n">
        <v>0.03445209169623542</v>
      </c>
      <c r="M10" t="n">
        <v>2</v>
      </c>
      <c r="N10" t="n">
        <v>8</v>
      </c>
      <c r="O10" t="n">
        <v>8</v>
      </c>
      <c r="P10" t="n">
        <v>16</v>
      </c>
      <c r="Q10" t="n">
        <v>0.30918995</v>
      </c>
      <c r="R10" t="n">
        <v>0.6243767</v>
      </c>
      <c r="S10" t="n">
        <v>0.9335666499999999</v>
      </c>
      <c r="T10" t="n">
        <v>-41.46130628518728</v>
      </c>
      <c r="U10" t="n">
        <v>-40.53822936211036</v>
      </c>
    </row>
    <row r="11" ht="15.75" customHeight="1">
      <c r="B11" t="n">
        <v>8</v>
      </c>
      <c r="G11" t="n">
        <v>0.1201559727480586</v>
      </c>
      <c r="I11" t="n">
        <v>1.235780336382238</v>
      </c>
      <c r="M11" t="n">
        <v>2</v>
      </c>
      <c r="N11" t="n">
        <v>8</v>
      </c>
      <c r="O11" t="n">
        <v>8</v>
      </c>
      <c r="P11" t="n">
        <v>16</v>
      </c>
      <c r="Q11" t="n">
        <v>0.2990289</v>
      </c>
      <c r="R11" t="n">
        <v>0.59184949</v>
      </c>
      <c r="S11" t="n">
        <v>0.8908783899999999</v>
      </c>
      <c r="T11" t="n">
        <v>-42.21017712255158</v>
      </c>
      <c r="U11" t="n">
        <v>-41.28710019947466</v>
      </c>
    </row>
    <row r="12" ht="15.75" customHeight="1">
      <c r="B12" t="n">
        <v>9</v>
      </c>
      <c r="G12" t="n">
        <v>12.88284816086016</v>
      </c>
      <c r="J12" t="n">
        <v>99.86250789758299</v>
      </c>
      <c r="M12" t="n">
        <v>2</v>
      </c>
      <c r="N12" t="n">
        <v>8</v>
      </c>
      <c r="O12" t="n">
        <v>8</v>
      </c>
      <c r="P12" t="n">
        <v>16</v>
      </c>
      <c r="Q12" t="n">
        <v>0.22544527</v>
      </c>
      <c r="R12" t="n">
        <v>0.33061396</v>
      </c>
      <c r="S12" t="n">
        <v>0.55605923</v>
      </c>
      <c r="T12" t="n">
        <v>-49.75150694189031</v>
      </c>
      <c r="U12" t="n">
        <v>-48.82843001881339</v>
      </c>
    </row>
    <row r="13" ht="15.75" customHeight="1">
      <c r="B13" t="n">
        <v>10</v>
      </c>
      <c r="G13" t="n">
        <v>0.1479042015696308</v>
      </c>
      <c r="K13" t="n">
        <v>33.78319500362109</v>
      </c>
      <c r="M13" t="n">
        <v>2</v>
      </c>
      <c r="N13" t="n">
        <v>8</v>
      </c>
      <c r="O13" t="n">
        <v>8</v>
      </c>
      <c r="P13" t="n">
        <v>16</v>
      </c>
      <c r="Q13" t="n">
        <v>0.17738964</v>
      </c>
      <c r="R13" t="n">
        <v>0.6251522</v>
      </c>
      <c r="S13" t="n">
        <v>0.8025418400000001</v>
      </c>
      <c r="T13" t="n">
        <v>-43.88096016808298</v>
      </c>
      <c r="U13" t="n">
        <v>-42.95788324500606</v>
      </c>
    </row>
    <row r="14" ht="15.75" customHeight="1">
      <c r="B14" t="n">
        <v>11</v>
      </c>
      <c r="G14" t="n">
        <v>0.1482469146172463</v>
      </c>
      <c r="L14" t="n">
        <v>605.98425201996</v>
      </c>
      <c r="M14" t="n">
        <v>2</v>
      </c>
      <c r="N14" t="n">
        <v>8</v>
      </c>
      <c r="O14" t="n">
        <v>8</v>
      </c>
      <c r="P14" t="n">
        <v>16</v>
      </c>
      <c r="Q14" t="n">
        <v>0.30842167</v>
      </c>
      <c r="R14" t="n">
        <v>0.62298214</v>
      </c>
      <c r="S14" t="n">
        <v>0.9314038099999999</v>
      </c>
      <c r="T14" t="n">
        <v>-41.4984172810517</v>
      </c>
      <c r="U14" t="n">
        <v>-40.57534035797478</v>
      </c>
    </row>
    <row r="15" ht="15.75" customHeight="1">
      <c r="B15" t="n">
        <v>12</v>
      </c>
      <c r="H15" t="n">
        <v>0.3666787659607511</v>
      </c>
      <c r="I15" t="n">
        <v>1.245568421763617</v>
      </c>
      <c r="M15" t="n">
        <v>2</v>
      </c>
      <c r="N15" t="n">
        <v>8</v>
      </c>
      <c r="O15" t="n">
        <v>8</v>
      </c>
      <c r="P15" t="n">
        <v>16</v>
      </c>
      <c r="Q15" t="n">
        <v>0.29999355</v>
      </c>
      <c r="R15" t="n">
        <v>0.59557998</v>
      </c>
      <c r="S15" t="n">
        <v>0.8955735300000001</v>
      </c>
      <c r="T15" t="n">
        <v>-42.1260747606284</v>
      </c>
      <c r="U15" t="n">
        <v>-41.20299783755148</v>
      </c>
    </row>
    <row r="16" ht="15.75" customHeight="1">
      <c r="B16" t="n">
        <v>13</v>
      </c>
      <c r="H16" t="n">
        <v>9.996637464047284</v>
      </c>
      <c r="J16" t="n">
        <v>27.45190495243481</v>
      </c>
      <c r="M16" t="n">
        <v>2</v>
      </c>
      <c r="N16" t="n">
        <v>8</v>
      </c>
      <c r="O16" t="n">
        <v>8</v>
      </c>
      <c r="P16" t="n">
        <v>16</v>
      </c>
      <c r="Q16" t="n">
        <v>0.23682331</v>
      </c>
      <c r="R16" t="n">
        <v>0.36834144</v>
      </c>
      <c r="S16" t="n">
        <v>0.60516475</v>
      </c>
      <c r="T16" t="n">
        <v>-48.3974922593957</v>
      </c>
      <c r="U16" t="n">
        <v>-47.47441533631878</v>
      </c>
    </row>
    <row r="17" ht="15.75" customHeight="1">
      <c r="B17" t="n">
        <v>14</v>
      </c>
      <c r="H17" t="n">
        <v>0.4487185514420977</v>
      </c>
      <c r="K17" t="n">
        <v>34.0970189761136</v>
      </c>
      <c r="M17" t="n">
        <v>2</v>
      </c>
      <c r="N17" t="n">
        <v>8</v>
      </c>
      <c r="O17" t="n">
        <v>8</v>
      </c>
      <c r="P17" t="n">
        <v>16</v>
      </c>
      <c r="Q17" t="n">
        <v>0.17729251</v>
      </c>
      <c r="R17" t="n">
        <v>0.6222610200000001</v>
      </c>
      <c r="S17" t="n">
        <v>0.7995535300000001</v>
      </c>
      <c r="T17" t="n">
        <v>-43.94064826948456</v>
      </c>
      <c r="U17" t="n">
        <v>-43.01757134640764</v>
      </c>
    </row>
    <row r="18" ht="15.75" customHeight="1">
      <c r="B18" t="n">
        <v>15</v>
      </c>
      <c r="H18" t="n">
        <v>0.448824175173324</v>
      </c>
      <c r="L18" t="n">
        <v>26828.17248392105</v>
      </c>
      <c r="M18" t="n">
        <v>2</v>
      </c>
      <c r="N18" t="n">
        <v>8</v>
      </c>
      <c r="O18" t="n">
        <v>8</v>
      </c>
      <c r="P18" t="n">
        <v>16</v>
      </c>
      <c r="Q18" t="n">
        <v>0.30958684</v>
      </c>
      <c r="R18" t="n">
        <v>0.62120457</v>
      </c>
      <c r="S18" t="n">
        <v>0.9307914099999999</v>
      </c>
      <c r="T18" t="n">
        <v>-41.50894077531051</v>
      </c>
      <c r="U18" t="n">
        <v>-40.58586385223359</v>
      </c>
    </row>
    <row r="19" ht="15.75" customHeight="1">
      <c r="B19" t="n">
        <v>16</v>
      </c>
      <c r="I19" t="n">
        <v>1.225542354362229</v>
      </c>
      <c r="J19" t="n">
        <v>1.296730366930525</v>
      </c>
      <c r="M19" t="n">
        <v>2</v>
      </c>
      <c r="N19" t="n">
        <v>8</v>
      </c>
      <c r="O19" t="n">
        <v>8</v>
      </c>
      <c r="P19" t="n">
        <v>16</v>
      </c>
      <c r="Q19" t="n">
        <v>0.29829371</v>
      </c>
      <c r="R19" t="n">
        <v>0.59718498</v>
      </c>
      <c r="S19" t="n">
        <v>0.89547869</v>
      </c>
      <c r="T19" t="n">
        <v>-42.12776922825416</v>
      </c>
      <c r="U19" t="n">
        <v>-41.20469230517724</v>
      </c>
    </row>
    <row r="20" ht="15.75" customHeight="1">
      <c r="B20" t="n">
        <v>17</v>
      </c>
      <c r="I20" t="n">
        <v>1.243710360833209</v>
      </c>
      <c r="K20" t="n">
        <v>30.2051428187404</v>
      </c>
      <c r="M20" t="n">
        <v>2</v>
      </c>
      <c r="N20" t="n">
        <v>8</v>
      </c>
      <c r="O20" t="n">
        <v>8</v>
      </c>
      <c r="P20" t="n">
        <v>16</v>
      </c>
      <c r="Q20" t="n">
        <v>0.17728998</v>
      </c>
      <c r="R20" t="n">
        <v>0.60296865</v>
      </c>
      <c r="S20" t="n">
        <v>0.7802586300000001</v>
      </c>
      <c r="T20" t="n">
        <v>-44.33149695319494</v>
      </c>
      <c r="U20" t="n">
        <v>-43.40842003011802</v>
      </c>
    </row>
    <row r="21" ht="15.75" customHeight="1">
      <c r="B21" t="n">
        <v>18</v>
      </c>
      <c r="I21" t="n">
        <v>1.232330610558507</v>
      </c>
      <c r="L21" t="n">
        <v>3406.98349089158</v>
      </c>
      <c r="M21" t="n">
        <v>2</v>
      </c>
      <c r="N21" t="n">
        <v>8</v>
      </c>
      <c r="O21" t="n">
        <v>8</v>
      </c>
      <c r="P21" t="n">
        <v>16</v>
      </c>
      <c r="Q21" t="n">
        <v>0.29788444</v>
      </c>
      <c r="R21" t="n">
        <v>0.58998823</v>
      </c>
      <c r="S21" t="n">
        <v>0.8878726699999999</v>
      </c>
      <c r="T21" t="n">
        <v>-42.26425053041064</v>
      </c>
      <c r="U21" t="n">
        <v>-41.34117360733372</v>
      </c>
    </row>
    <row r="22" ht="15.75" customHeight="1">
      <c r="B22" t="n">
        <v>19</v>
      </c>
      <c r="J22" t="n">
        <v>1.086783685072731</v>
      </c>
      <c r="K22" t="n">
        <v>39.38189471097943</v>
      </c>
      <c r="M22" t="n">
        <v>2</v>
      </c>
      <c r="N22" t="n">
        <v>8</v>
      </c>
      <c r="O22" t="n">
        <v>8</v>
      </c>
      <c r="P22" t="n">
        <v>16</v>
      </c>
      <c r="Q22" t="n">
        <v>0.17753772</v>
      </c>
      <c r="R22" t="n">
        <v>0.70024414</v>
      </c>
      <c r="S22" t="n">
        <v>0.87778186</v>
      </c>
      <c r="T22" t="n">
        <v>-42.44713423169484</v>
      </c>
      <c r="U22" t="n">
        <v>-41.52405730861792</v>
      </c>
    </row>
    <row r="23" ht="15.75" customHeight="1">
      <c r="B23" t="n">
        <v>20</v>
      </c>
      <c r="J23" t="n">
        <v>1.084326650333516</v>
      </c>
      <c r="L23" t="n">
        <v>3171.896255156433</v>
      </c>
      <c r="M23" t="n">
        <v>2</v>
      </c>
      <c r="N23" t="n">
        <v>8</v>
      </c>
      <c r="O23" t="n">
        <v>8</v>
      </c>
      <c r="P23" t="n">
        <v>16</v>
      </c>
      <c r="Q23" t="n">
        <v>0.3181731</v>
      </c>
      <c r="R23" t="n">
        <v>0.69814027</v>
      </c>
      <c r="S23" t="n">
        <v>1.01631337</v>
      </c>
      <c r="T23" t="n">
        <v>-40.10251176960687</v>
      </c>
      <c r="U23" t="n">
        <v>-39.17943484652995</v>
      </c>
    </row>
    <row r="24" ht="15.75" customHeight="1">
      <c r="B24" t="n">
        <v>21</v>
      </c>
      <c r="K24" t="n">
        <v>41.85890026628331</v>
      </c>
      <c r="L24" t="n">
        <v>3031.734530563175</v>
      </c>
      <c r="M24" t="n">
        <v>2</v>
      </c>
      <c r="N24" t="n">
        <v>8</v>
      </c>
      <c r="O24" t="n">
        <v>8</v>
      </c>
      <c r="P24" t="n">
        <v>16</v>
      </c>
      <c r="Q24" t="n">
        <v>0.17728991</v>
      </c>
      <c r="R24" t="n">
        <v>0.76324727</v>
      </c>
      <c r="S24" t="n">
        <v>0.94053718</v>
      </c>
      <c r="T24" t="n">
        <v>-41.34228513757545</v>
      </c>
      <c r="U24" t="n">
        <v>-40.41920821449853</v>
      </c>
    </row>
    <row r="25" ht="15.75" customHeight="1">
      <c r="B25" t="n">
        <v>22</v>
      </c>
      <c r="G25" t="n">
        <v>4.163267585679812</v>
      </c>
      <c r="H25" t="n">
        <v>0.01042790612494393</v>
      </c>
      <c r="I25" t="n">
        <v>1.238246059086621</v>
      </c>
      <c r="M25" t="n">
        <v>3</v>
      </c>
      <c r="N25" t="n">
        <v>8</v>
      </c>
      <c r="O25" t="n">
        <v>8</v>
      </c>
      <c r="P25" t="n">
        <v>16</v>
      </c>
      <c r="Q25" t="n">
        <v>0.29920984</v>
      </c>
      <c r="R25" t="n">
        <v>0.59462658</v>
      </c>
      <c r="S25" t="n">
        <v>0.89383642</v>
      </c>
      <c r="T25" t="n">
        <v>-40.15713949091108</v>
      </c>
      <c r="U25" t="n">
        <v>-38.15713949091108</v>
      </c>
    </row>
    <row r="26" ht="15.75" customHeight="1">
      <c r="B26" t="n">
        <v>23</v>
      </c>
      <c r="G26" t="n">
        <v>1.414822355631252</v>
      </c>
      <c r="H26" t="n">
        <v>3.274160929269156</v>
      </c>
      <c r="J26" t="n">
        <v>99.84452117889205</v>
      </c>
      <c r="M26" t="n">
        <v>3</v>
      </c>
      <c r="N26" t="n">
        <v>8</v>
      </c>
      <c r="O26" t="n">
        <v>8</v>
      </c>
      <c r="P26" t="n">
        <v>16</v>
      </c>
      <c r="Q26" t="n">
        <v>0.22582174</v>
      </c>
      <c r="R26" t="n">
        <v>0.33137635</v>
      </c>
      <c r="S26" t="n">
        <v>0.55719809</v>
      </c>
      <c r="T26" t="n">
        <v>-47.71877099481114</v>
      </c>
      <c r="U26" t="n">
        <v>-45.71877099481114</v>
      </c>
    </row>
    <row r="27" ht="15.75" customHeight="1">
      <c r="B27" t="n">
        <v>24</v>
      </c>
      <c r="G27" t="n">
        <v>0.1901866990319547</v>
      </c>
      <c r="H27" t="n">
        <v>0.2786596158606613</v>
      </c>
      <c r="K27" t="n">
        <v>34.44782916331073</v>
      </c>
      <c r="M27" t="n">
        <v>3</v>
      </c>
      <c r="N27" t="n">
        <v>8</v>
      </c>
      <c r="O27" t="n">
        <v>8</v>
      </c>
      <c r="P27" t="n">
        <v>16</v>
      </c>
      <c r="Q27" t="n">
        <v>0.17731804</v>
      </c>
      <c r="R27" t="n">
        <v>0.62998789</v>
      </c>
      <c r="S27" t="n">
        <v>0.8073059300000001</v>
      </c>
      <c r="T27" t="n">
        <v>-41.78626095000581</v>
      </c>
      <c r="U27" t="n">
        <v>-39.78626095000581</v>
      </c>
    </row>
    <row r="28" ht="15.75" customHeight="1">
      <c r="B28" t="n">
        <v>25</v>
      </c>
      <c r="G28" t="n">
        <v>0.1457080679930698</v>
      </c>
      <c r="H28" t="n">
        <v>0.3649323933214337</v>
      </c>
      <c r="L28" t="n">
        <v>2763.671163574501</v>
      </c>
      <c r="M28" t="n">
        <v>3</v>
      </c>
      <c r="N28" t="n">
        <v>8</v>
      </c>
      <c r="O28" t="n">
        <v>8</v>
      </c>
      <c r="P28" t="n">
        <v>16</v>
      </c>
      <c r="Q28" t="n">
        <v>0.30886414</v>
      </c>
      <c r="R28" t="n">
        <v>0.6272037</v>
      </c>
      <c r="S28" t="n">
        <v>0.93606784</v>
      </c>
      <c r="T28" t="n">
        <v>-39.41849677981275</v>
      </c>
      <c r="U28" t="n">
        <v>-37.41849677981275</v>
      </c>
    </row>
    <row r="29" ht="15.75" customHeight="1">
      <c r="B29" t="n">
        <v>26</v>
      </c>
      <c r="G29" t="n">
        <v>12.78137243170676</v>
      </c>
      <c r="I29" t="n">
        <v>1.386351920690118</v>
      </c>
      <c r="J29" t="n">
        <v>99.83743243945889</v>
      </c>
      <c r="M29" t="n">
        <v>3</v>
      </c>
      <c r="N29" t="n">
        <v>8</v>
      </c>
      <c r="O29" t="n">
        <v>8</v>
      </c>
      <c r="P29" t="n">
        <v>16</v>
      </c>
      <c r="Q29" t="n">
        <v>0.2278158</v>
      </c>
      <c r="R29" t="n">
        <v>0.33560702</v>
      </c>
      <c r="S29" t="n">
        <v>0.56342282</v>
      </c>
      <c r="T29" t="n">
        <v>-47.54101828028092</v>
      </c>
      <c r="U29" t="n">
        <v>-45.54101828028092</v>
      </c>
    </row>
    <row r="30" ht="15.75" customHeight="1">
      <c r="B30" t="n">
        <v>27</v>
      </c>
      <c r="G30" t="n">
        <v>0.1222375562290523</v>
      </c>
      <c r="I30" t="n">
        <v>1.254101334091706</v>
      </c>
      <c r="K30" t="n">
        <v>30.50035743224217</v>
      </c>
      <c r="M30" t="n">
        <v>3</v>
      </c>
      <c r="N30" t="n">
        <v>8</v>
      </c>
      <c r="O30" t="n">
        <v>8</v>
      </c>
      <c r="P30" t="n">
        <v>16</v>
      </c>
      <c r="Q30" t="n">
        <v>0.17729584</v>
      </c>
      <c r="R30" t="n">
        <v>0.60224733</v>
      </c>
      <c r="S30" t="n">
        <v>0.77954317</v>
      </c>
      <c r="T30" t="n">
        <v>-42.346174921643</v>
      </c>
      <c r="U30" t="n">
        <v>-40.346174921643</v>
      </c>
    </row>
    <row r="31" ht="15.75" customHeight="1">
      <c r="B31" t="n">
        <v>28</v>
      </c>
      <c r="G31" t="n">
        <v>0.1213415290936837</v>
      </c>
      <c r="I31" t="n">
        <v>1.240830627589348</v>
      </c>
      <c r="L31" t="n">
        <v>10427.73965205112</v>
      </c>
      <c r="M31" t="n">
        <v>3</v>
      </c>
      <c r="N31" t="n">
        <v>8</v>
      </c>
      <c r="O31" t="n">
        <v>8</v>
      </c>
      <c r="P31" t="n">
        <v>16</v>
      </c>
      <c r="Q31" t="n">
        <v>0.29917931</v>
      </c>
      <c r="R31" t="n">
        <v>0.59153692</v>
      </c>
      <c r="S31" t="n">
        <v>0.89071623</v>
      </c>
      <c r="T31" t="n">
        <v>-40.21308974922663</v>
      </c>
      <c r="U31" t="n">
        <v>-38.21308974922663</v>
      </c>
    </row>
    <row r="32" ht="15.75" customHeight="1">
      <c r="B32" t="n">
        <v>29</v>
      </c>
      <c r="G32" t="n">
        <v>12.65571915362264</v>
      </c>
      <c r="J32" t="n">
        <v>99.31798358800776</v>
      </c>
      <c r="K32" t="n">
        <v>14.82203243701575</v>
      </c>
      <c r="M32" t="n">
        <v>3</v>
      </c>
      <c r="N32" t="n">
        <v>8</v>
      </c>
      <c r="O32" t="n">
        <v>8</v>
      </c>
      <c r="P32" t="n">
        <v>16</v>
      </c>
      <c r="Q32" t="n">
        <v>0.17824752</v>
      </c>
      <c r="R32" t="n">
        <v>0.33453443</v>
      </c>
      <c r="S32" t="n">
        <v>0.5127819499999999</v>
      </c>
      <c r="T32" t="n">
        <v>-49.04789272228657</v>
      </c>
      <c r="U32" t="n">
        <v>-47.04789272228657</v>
      </c>
    </row>
    <row r="33" ht="15.75" customHeight="1">
      <c r="B33" t="n">
        <v>30</v>
      </c>
      <c r="G33" t="n">
        <v>12.8744098882581</v>
      </c>
      <c r="J33" t="n">
        <v>99.72878397815808</v>
      </c>
      <c r="L33" t="n">
        <v>1208.321093942621</v>
      </c>
      <c r="M33" t="n">
        <v>3</v>
      </c>
      <c r="N33" t="n">
        <v>8</v>
      </c>
      <c r="O33" t="n">
        <v>8</v>
      </c>
      <c r="P33" t="n">
        <v>16</v>
      </c>
      <c r="Q33" t="n">
        <v>0.22379748</v>
      </c>
      <c r="R33" t="n">
        <v>0.32932901</v>
      </c>
      <c r="S33" t="n">
        <v>0.5531264899999999</v>
      </c>
      <c r="T33" t="n">
        <v>-47.83611666684867</v>
      </c>
      <c r="U33" t="n">
        <v>-45.83611666684867</v>
      </c>
    </row>
    <row r="34" ht="15.75" customHeight="1">
      <c r="B34" t="n">
        <v>31</v>
      </c>
      <c r="G34" t="n">
        <v>0.1480365787538318</v>
      </c>
      <c r="K34" t="n">
        <v>33.90404566448132</v>
      </c>
      <c r="L34" t="n">
        <v>13862.83375255455</v>
      </c>
      <c r="M34" t="n">
        <v>3</v>
      </c>
      <c r="N34" t="n">
        <v>8</v>
      </c>
      <c r="O34" t="n">
        <v>8</v>
      </c>
      <c r="P34" t="n">
        <v>16</v>
      </c>
      <c r="Q34" t="n">
        <v>0.1773404</v>
      </c>
      <c r="R34" t="n">
        <v>0.62467293</v>
      </c>
      <c r="S34" t="n">
        <v>0.8020133300000001</v>
      </c>
      <c r="T34" t="n">
        <v>-41.89150036073439</v>
      </c>
      <c r="U34" t="n">
        <v>-39.89150036073439</v>
      </c>
    </row>
    <row r="35" ht="15.75" customHeight="1">
      <c r="B35" t="n">
        <v>32</v>
      </c>
      <c r="H35" t="n">
        <v>9.934642981608143</v>
      </c>
      <c r="I35" t="n">
        <v>1.336828512033717</v>
      </c>
      <c r="J35" t="n">
        <v>28.94348469137867</v>
      </c>
      <c r="M35" t="n">
        <v>3</v>
      </c>
      <c r="N35" t="n">
        <v>8</v>
      </c>
      <c r="O35" t="n">
        <v>8</v>
      </c>
      <c r="P35" t="n">
        <v>16</v>
      </c>
      <c r="Q35" t="n">
        <v>0.23151875</v>
      </c>
      <c r="R35" t="n">
        <v>0.36658197</v>
      </c>
      <c r="S35" t="n">
        <v>0.5981007199999999</v>
      </c>
      <c r="T35" t="n">
        <v>-46.58535733376096</v>
      </c>
      <c r="U35" t="n">
        <v>-44.58535733376096</v>
      </c>
    </row>
    <row r="36" ht="15.75" customHeight="1">
      <c r="B36" t="n">
        <v>33</v>
      </c>
      <c r="H36" t="n">
        <v>0.3643869809007745</v>
      </c>
      <c r="I36" t="n">
        <v>1.245021897521608</v>
      </c>
      <c r="K36" t="n">
        <v>30.00755790257334</v>
      </c>
      <c r="M36" t="n">
        <v>3</v>
      </c>
      <c r="N36" t="n">
        <v>8</v>
      </c>
      <c r="O36" t="n">
        <v>8</v>
      </c>
      <c r="P36" t="n">
        <v>16</v>
      </c>
      <c r="Q36" t="n">
        <v>0.17732662</v>
      </c>
      <c r="R36" t="n">
        <v>0.5997548</v>
      </c>
      <c r="S36" t="n">
        <v>0.77708142</v>
      </c>
      <c r="T36" t="n">
        <v>-42.3967818991892</v>
      </c>
      <c r="U36" t="n">
        <v>-40.3967818991892</v>
      </c>
    </row>
    <row r="37" ht="15.75" customHeight="1">
      <c r="B37" t="n">
        <v>34</v>
      </c>
      <c r="H37" t="n">
        <v>0.3580652505839206</v>
      </c>
      <c r="I37" t="n">
        <v>1.22748527167741</v>
      </c>
      <c r="L37" t="n">
        <v>11333.20209295937</v>
      </c>
      <c r="M37" t="n">
        <v>3</v>
      </c>
      <c r="N37" t="n">
        <v>8</v>
      </c>
      <c r="O37" t="n">
        <v>8</v>
      </c>
      <c r="P37" t="n">
        <v>16</v>
      </c>
      <c r="Q37" t="n">
        <v>0.29845014</v>
      </c>
      <c r="R37" t="n">
        <v>0.59036838</v>
      </c>
      <c r="S37" t="n">
        <v>0.8888185200000001</v>
      </c>
      <c r="T37" t="n">
        <v>-40.24721481647806</v>
      </c>
      <c r="U37" t="n">
        <v>-38.24721481647806</v>
      </c>
    </row>
    <row r="38" ht="15.75" customHeight="1">
      <c r="B38" t="n">
        <v>35</v>
      </c>
      <c r="H38" t="n">
        <v>9.960782615889006</v>
      </c>
      <c r="J38" t="n">
        <v>27.2670858541243</v>
      </c>
      <c r="K38" t="n">
        <v>16.1071808227542</v>
      </c>
      <c r="M38" t="n">
        <v>3</v>
      </c>
      <c r="N38" t="n">
        <v>8</v>
      </c>
      <c r="O38" t="n">
        <v>8</v>
      </c>
      <c r="P38" t="n">
        <v>16</v>
      </c>
      <c r="Q38" t="n">
        <v>0.17812881</v>
      </c>
      <c r="R38" t="n">
        <v>0.36792778</v>
      </c>
      <c r="S38" t="n">
        <v>0.54605659</v>
      </c>
      <c r="T38" t="n">
        <v>-48.04194217854573</v>
      </c>
      <c r="U38" t="n">
        <v>-46.04194217854573</v>
      </c>
    </row>
    <row r="39" ht="15.75" customHeight="1">
      <c r="B39" t="n">
        <v>36</v>
      </c>
      <c r="H39" t="n">
        <v>9.988437503441528</v>
      </c>
      <c r="J39" t="n">
        <v>27.27859939580575</v>
      </c>
      <c r="L39" t="n">
        <v>19494.12675231445</v>
      </c>
      <c r="M39" t="n">
        <v>3</v>
      </c>
      <c r="N39" t="n">
        <v>8</v>
      </c>
      <c r="O39" t="n">
        <v>8</v>
      </c>
      <c r="P39" t="n">
        <v>16</v>
      </c>
      <c r="Q39" t="n">
        <v>0.23669071</v>
      </c>
      <c r="R39" t="n">
        <v>0.36607573</v>
      </c>
      <c r="S39" t="n">
        <v>0.60276644</v>
      </c>
      <c r="T39" t="n">
        <v>-46.4610273526874</v>
      </c>
      <c r="U39" t="n">
        <v>-44.4610273526874</v>
      </c>
    </row>
    <row r="40" ht="15.75" customHeight="1">
      <c r="B40" t="n">
        <v>37</v>
      </c>
      <c r="H40" t="n">
        <v>0.444466546188341</v>
      </c>
      <c r="K40" t="n">
        <v>35.59810643952741</v>
      </c>
      <c r="L40" t="n">
        <v>61625.83093260601</v>
      </c>
      <c r="M40" t="n">
        <v>3</v>
      </c>
      <c r="N40" t="n">
        <v>8</v>
      </c>
      <c r="O40" t="n">
        <v>8</v>
      </c>
      <c r="P40" t="n">
        <v>16</v>
      </c>
      <c r="Q40" t="n">
        <v>0.17757833</v>
      </c>
      <c r="R40" t="n">
        <v>0.62741764</v>
      </c>
      <c r="S40" t="n">
        <v>0.80499597</v>
      </c>
      <c r="T40" t="n">
        <v>-41.83210768043306</v>
      </c>
      <c r="U40" t="n">
        <v>-39.83210768043306</v>
      </c>
    </row>
    <row r="41" ht="15.75" customHeight="1">
      <c r="B41" t="n">
        <v>38</v>
      </c>
      <c r="I41" t="n">
        <v>1.232158249599148</v>
      </c>
      <c r="J41" t="n">
        <v>1.283517030581869</v>
      </c>
      <c r="K41" t="n">
        <v>28.82167880993714</v>
      </c>
      <c r="M41" t="n">
        <v>3</v>
      </c>
      <c r="N41" t="n">
        <v>8</v>
      </c>
      <c r="O41" t="n">
        <v>8</v>
      </c>
      <c r="P41" t="n">
        <v>16</v>
      </c>
      <c r="Q41" t="n">
        <v>0.17779205</v>
      </c>
      <c r="R41" t="n">
        <v>0.60125308</v>
      </c>
      <c r="S41" t="n">
        <v>0.77904513</v>
      </c>
      <c r="T41" t="n">
        <v>-42.35640038050371</v>
      </c>
      <c r="U41" t="n">
        <v>-40.35640038050371</v>
      </c>
    </row>
    <row r="42" ht="15.75" customHeight="1">
      <c r="B42" t="n">
        <v>39</v>
      </c>
      <c r="I42" t="n">
        <v>1.224976620988435</v>
      </c>
      <c r="J42" t="n">
        <v>1.291134385846561</v>
      </c>
      <c r="L42" t="n">
        <v>24978.93492214434</v>
      </c>
      <c r="M42" t="n">
        <v>3</v>
      </c>
      <c r="N42" t="n">
        <v>8</v>
      </c>
      <c r="O42" t="n">
        <v>8</v>
      </c>
      <c r="P42" t="n">
        <v>16</v>
      </c>
      <c r="Q42" t="n">
        <v>0.2988121</v>
      </c>
      <c r="R42" t="n">
        <v>0.59485224</v>
      </c>
      <c r="S42" t="n">
        <v>0.8936643400000001</v>
      </c>
      <c r="T42" t="n">
        <v>-40.1602200826178</v>
      </c>
      <c r="U42" t="n">
        <v>-38.1602200826178</v>
      </c>
    </row>
    <row r="43" ht="15.75" customHeight="1">
      <c r="B43" t="n">
        <v>40</v>
      </c>
      <c r="I43" t="n">
        <v>1.242893502046785</v>
      </c>
      <c r="K43" t="n">
        <v>34.17544910868325</v>
      </c>
      <c r="L43" t="n">
        <v>126372.5902169314</v>
      </c>
      <c r="M43" t="n">
        <v>3</v>
      </c>
      <c r="N43" t="n">
        <v>8</v>
      </c>
      <c r="O43" t="n">
        <v>8</v>
      </c>
      <c r="P43" t="n">
        <v>16</v>
      </c>
      <c r="Q43" t="n">
        <v>0.17737793</v>
      </c>
      <c r="R43" t="n">
        <v>0.60218019</v>
      </c>
      <c r="S43" t="n">
        <v>0.77955812</v>
      </c>
      <c r="T43" t="n">
        <v>-42.34586807820499</v>
      </c>
      <c r="U43" t="n">
        <v>-40.34586807820499</v>
      </c>
    </row>
    <row r="44" ht="15.75" customHeight="1">
      <c r="B44" t="n">
        <v>41</v>
      </c>
      <c r="J44" t="n">
        <v>1.078811809789478</v>
      </c>
      <c r="K44" t="n">
        <v>44.38035437856088</v>
      </c>
      <c r="L44" t="n">
        <v>114939.846847648</v>
      </c>
      <c r="M44" t="n">
        <v>3</v>
      </c>
      <c r="N44" t="n">
        <v>8</v>
      </c>
      <c r="O44" t="n">
        <v>8</v>
      </c>
      <c r="P44" t="n">
        <v>16</v>
      </c>
      <c r="Q44" t="n">
        <v>0.17747071</v>
      </c>
      <c r="R44" t="n">
        <v>0.69752289</v>
      </c>
      <c r="S44" t="n">
        <v>0.8749936</v>
      </c>
      <c r="T44" t="n">
        <v>-40.49803886682828</v>
      </c>
      <c r="U44" t="n">
        <v>-38.49803886682828</v>
      </c>
    </row>
    <row r="45" ht="15.75" customHeight="1">
      <c r="B45" t="n">
        <v>42</v>
      </c>
      <c r="G45" t="n">
        <v>12.82567278231802</v>
      </c>
      <c r="H45" t="n">
        <v>0.3629892851437848</v>
      </c>
      <c r="I45" t="n">
        <v>1.39178750041408</v>
      </c>
      <c r="J45" t="n">
        <v>99.42983187834622</v>
      </c>
      <c r="M45" t="n">
        <v>4</v>
      </c>
      <c r="N45" t="n">
        <v>8</v>
      </c>
      <c r="O45" t="n">
        <v>8</v>
      </c>
      <c r="P45" t="n">
        <v>16</v>
      </c>
      <c r="Q45" t="n">
        <v>0.22793673</v>
      </c>
      <c r="R45" t="n">
        <v>0.33434045</v>
      </c>
      <c r="S45" t="n">
        <v>0.56227718</v>
      </c>
      <c r="T45" t="n">
        <v>-45.57358512105281</v>
      </c>
      <c r="U45" t="n">
        <v>-41.93722148468918</v>
      </c>
    </row>
    <row r="46" ht="15.75" customHeight="1">
      <c r="B46" t="n">
        <v>43</v>
      </c>
      <c r="G46" t="n">
        <v>1.072822447479986</v>
      </c>
      <c r="H46" t="n">
        <v>0.04134403908948325</v>
      </c>
      <c r="I46" t="n">
        <v>1.253463874913934</v>
      </c>
      <c r="K46" t="n">
        <v>29.91067083019829</v>
      </c>
      <c r="M46" t="n">
        <v>4</v>
      </c>
      <c r="N46" t="n">
        <v>8</v>
      </c>
      <c r="O46" t="n">
        <v>8</v>
      </c>
      <c r="P46" t="n">
        <v>16</v>
      </c>
      <c r="Q46" t="n">
        <v>0.1776188</v>
      </c>
      <c r="R46" t="n">
        <v>0.59935477</v>
      </c>
      <c r="S46" t="n">
        <v>0.77697357</v>
      </c>
      <c r="T46" t="n">
        <v>-40.39900267002919</v>
      </c>
      <c r="U46" t="n">
        <v>-36.76263903366556</v>
      </c>
    </row>
    <row r="47" ht="15.75" customHeight="1">
      <c r="B47" t="n">
        <v>44</v>
      </c>
      <c r="G47" t="n">
        <v>0.1192325328496011</v>
      </c>
      <c r="H47" t="n">
        <v>0.3621554638531936</v>
      </c>
      <c r="I47" t="n">
        <v>1.237926917730838</v>
      </c>
      <c r="L47" t="n">
        <v>773.7991415671422</v>
      </c>
      <c r="M47" t="n">
        <v>4</v>
      </c>
      <c r="N47" t="n">
        <v>8</v>
      </c>
      <c r="O47" t="n">
        <v>8</v>
      </c>
      <c r="P47" t="n">
        <v>16</v>
      </c>
      <c r="Q47" t="n">
        <v>0.29912112</v>
      </c>
      <c r="R47" t="n">
        <v>0.59740169</v>
      </c>
      <c r="S47" t="n">
        <v>0.89652281</v>
      </c>
      <c r="T47" t="n">
        <v>-38.1091242417511</v>
      </c>
      <c r="U47" t="n">
        <v>-34.47276060538746</v>
      </c>
    </row>
    <row r="48" ht="15.75" customHeight="1">
      <c r="B48" t="n">
        <v>45</v>
      </c>
      <c r="G48" t="n">
        <v>2.139857222236436</v>
      </c>
      <c r="H48" t="n">
        <v>2.131708458645865</v>
      </c>
      <c r="J48" t="n">
        <v>99.48058400810818</v>
      </c>
      <c r="K48" t="n">
        <v>13.52755243739885</v>
      </c>
      <c r="M48" t="n">
        <v>4</v>
      </c>
      <c r="N48" t="n">
        <v>8</v>
      </c>
      <c r="O48" t="n">
        <v>8</v>
      </c>
      <c r="P48" t="n">
        <v>16</v>
      </c>
      <c r="Q48" t="n">
        <v>0.17969455</v>
      </c>
      <c r="R48" t="n">
        <v>0.33610919</v>
      </c>
      <c r="S48" t="n">
        <v>0.51580374</v>
      </c>
      <c r="T48" t="n">
        <v>-46.95388251085648</v>
      </c>
      <c r="U48" t="n">
        <v>-43.31751887449285</v>
      </c>
    </row>
    <row r="49" ht="15.75" customHeight="1">
      <c r="B49" t="n">
        <v>46</v>
      </c>
      <c r="G49" t="n">
        <v>1.697271078524672</v>
      </c>
      <c r="H49" t="n">
        <v>2.704269602507271</v>
      </c>
      <c r="J49" t="n">
        <v>99.56417106177139</v>
      </c>
      <c r="L49" t="n">
        <v>6862.101882792427</v>
      </c>
      <c r="M49" t="n">
        <v>4</v>
      </c>
      <c r="N49" t="n">
        <v>8</v>
      </c>
      <c r="O49" t="n">
        <v>8</v>
      </c>
      <c r="P49" t="n">
        <v>16</v>
      </c>
      <c r="Q49" t="n">
        <v>0.22550214</v>
      </c>
      <c r="R49" t="n">
        <v>0.33369347</v>
      </c>
      <c r="S49" t="n">
        <v>0.55919561</v>
      </c>
      <c r="T49" t="n">
        <v>-45.66151457334158</v>
      </c>
      <c r="U49" t="n">
        <v>-42.02515093697794</v>
      </c>
    </row>
    <row r="50" ht="15.75" customHeight="1">
      <c r="B50" t="n">
        <v>47</v>
      </c>
      <c r="G50" t="n">
        <v>0.1712114291878279</v>
      </c>
      <c r="H50" t="n">
        <v>0.3079743014755163</v>
      </c>
      <c r="K50" t="n">
        <v>40.44325918565857</v>
      </c>
      <c r="L50" t="n">
        <v>171080.3190274679</v>
      </c>
      <c r="M50" t="n">
        <v>4</v>
      </c>
      <c r="N50" t="n">
        <v>8</v>
      </c>
      <c r="O50" t="n">
        <v>8</v>
      </c>
      <c r="P50" t="n">
        <v>16</v>
      </c>
      <c r="Q50" t="n">
        <v>0.17760886</v>
      </c>
      <c r="R50" t="n">
        <v>0.63287707</v>
      </c>
      <c r="S50" t="n">
        <v>0.81048593</v>
      </c>
      <c r="T50" t="n">
        <v>-39.72336031762244</v>
      </c>
      <c r="U50" t="n">
        <v>-36.0869966812588</v>
      </c>
    </row>
    <row r="51" ht="15.75" customHeight="1">
      <c r="B51" t="n">
        <v>48</v>
      </c>
      <c r="G51" t="n">
        <v>13.37787546325217</v>
      </c>
      <c r="I51" t="n">
        <v>1.418569826945645</v>
      </c>
      <c r="J51" t="n">
        <v>99.99955123485849</v>
      </c>
      <c r="K51" t="n">
        <v>15.26801128559882</v>
      </c>
      <c r="M51" t="n">
        <v>4</v>
      </c>
      <c r="N51" t="n">
        <v>8</v>
      </c>
      <c r="O51" t="n">
        <v>8</v>
      </c>
      <c r="P51" t="n">
        <v>16</v>
      </c>
      <c r="Q51" t="n">
        <v>0.17794073</v>
      </c>
      <c r="R51" t="n">
        <v>0.33787833</v>
      </c>
      <c r="S51" t="n">
        <v>0.51581906</v>
      </c>
      <c r="T51" t="n">
        <v>-46.95340729840476</v>
      </c>
      <c r="U51" t="n">
        <v>-43.31704366204113</v>
      </c>
    </row>
    <row r="52" ht="15.75" customHeight="1">
      <c r="B52" t="n">
        <v>49</v>
      </c>
      <c r="G52" t="n">
        <v>11.84881156704426</v>
      </c>
      <c r="I52" t="n">
        <v>1.373884592875446</v>
      </c>
      <c r="J52" t="n">
        <v>93.13881749736584</v>
      </c>
      <c r="L52" t="n">
        <v>40536.35146968463</v>
      </c>
      <c r="M52" t="n">
        <v>4</v>
      </c>
      <c r="N52" t="n">
        <v>8</v>
      </c>
      <c r="O52" t="n">
        <v>8</v>
      </c>
      <c r="P52" t="n">
        <v>16</v>
      </c>
      <c r="Q52" t="n">
        <v>0.22987405</v>
      </c>
      <c r="R52" t="n">
        <v>0.3315921</v>
      </c>
      <c r="S52" t="n">
        <v>0.56146615</v>
      </c>
      <c r="T52" t="n">
        <v>-45.59668022098649</v>
      </c>
      <c r="U52" t="n">
        <v>-41.96031658462285</v>
      </c>
    </row>
    <row r="53" ht="15.75" customHeight="1">
      <c r="B53" t="n">
        <v>50</v>
      </c>
      <c r="G53" t="n">
        <v>0.1219712864798055</v>
      </c>
      <c r="I53" t="n">
        <v>1.251118887570107</v>
      </c>
      <c r="K53" t="n">
        <v>30.53303748468043</v>
      </c>
      <c r="L53" t="n">
        <v>25139.18905811547</v>
      </c>
      <c r="M53" t="n">
        <v>4</v>
      </c>
      <c r="N53" t="n">
        <v>8</v>
      </c>
      <c r="O53" t="n">
        <v>8</v>
      </c>
      <c r="P53" t="n">
        <v>16</v>
      </c>
      <c r="Q53" t="n">
        <v>0.17734067</v>
      </c>
      <c r="R53" t="n">
        <v>0.60039007</v>
      </c>
      <c r="S53" t="n">
        <v>0.77773074</v>
      </c>
      <c r="T53" t="n">
        <v>-40.38341807187777</v>
      </c>
      <c r="U53" t="n">
        <v>-36.74705443551414</v>
      </c>
    </row>
    <row r="54" ht="15.75" customHeight="1">
      <c r="B54" t="n">
        <v>51</v>
      </c>
      <c r="G54" t="n">
        <v>12.63870199979894</v>
      </c>
      <c r="J54" t="n">
        <v>98.89176393997695</v>
      </c>
      <c r="K54" t="n">
        <v>15.46888132980288</v>
      </c>
      <c r="L54" t="n">
        <v>92139.75019970501</v>
      </c>
      <c r="M54" t="n">
        <v>4</v>
      </c>
      <c r="N54" t="n">
        <v>8</v>
      </c>
      <c r="O54" t="n">
        <v>8</v>
      </c>
      <c r="P54" t="n">
        <v>16</v>
      </c>
      <c r="Q54" t="n">
        <v>0.17788828</v>
      </c>
      <c r="R54" t="n">
        <v>0.33346623</v>
      </c>
      <c r="S54" t="n">
        <v>0.51135451</v>
      </c>
      <c r="T54" t="n">
        <v>-47.09249430748865</v>
      </c>
      <c r="U54" t="n">
        <v>-43.45613067112502</v>
      </c>
    </row>
    <row r="55" ht="15.75" customHeight="1">
      <c r="B55" t="n">
        <v>52</v>
      </c>
      <c r="H55" t="n">
        <v>9.963462177456108</v>
      </c>
      <c r="I55" t="n">
        <v>1.368167383200847</v>
      </c>
      <c r="J55" t="n">
        <v>27.80081181959195</v>
      </c>
      <c r="K55" t="n">
        <v>15.76542300347243</v>
      </c>
      <c r="M55" t="n">
        <v>4</v>
      </c>
      <c r="N55" t="n">
        <v>8</v>
      </c>
      <c r="O55" t="n">
        <v>8</v>
      </c>
      <c r="P55" t="n">
        <v>16</v>
      </c>
      <c r="Q55" t="n">
        <v>0.17767938</v>
      </c>
      <c r="R55" t="n">
        <v>0.36846947</v>
      </c>
      <c r="S55" t="n">
        <v>0.54614885</v>
      </c>
      <c r="T55" t="n">
        <v>-46.03923909733143</v>
      </c>
      <c r="U55" t="n">
        <v>-42.4028754609678</v>
      </c>
    </row>
    <row r="56" ht="15.75" customHeight="1">
      <c r="B56" t="n">
        <v>53</v>
      </c>
      <c r="H56" t="n">
        <v>9.992631418022411</v>
      </c>
      <c r="I56" t="n">
        <v>1.323138372507377</v>
      </c>
      <c r="J56" t="n">
        <v>28.97091812101593</v>
      </c>
      <c r="L56" t="n">
        <v>17513.41624233662</v>
      </c>
      <c r="M56" t="n">
        <v>4</v>
      </c>
      <c r="N56" t="n">
        <v>8</v>
      </c>
      <c r="O56" t="n">
        <v>8</v>
      </c>
      <c r="P56" t="n">
        <v>16</v>
      </c>
      <c r="Q56" t="n">
        <v>0.22762014</v>
      </c>
      <c r="R56" t="n">
        <v>0.35634803</v>
      </c>
      <c r="S56" t="n">
        <v>0.58396817</v>
      </c>
      <c r="T56" t="n">
        <v>-44.96796037285943</v>
      </c>
      <c r="U56" t="n">
        <v>-41.3315967364958</v>
      </c>
    </row>
    <row r="57" ht="15.75" customHeight="1">
      <c r="B57" t="n">
        <v>54</v>
      </c>
      <c r="H57" t="n">
        <v>0.3647926297908786</v>
      </c>
      <c r="I57" t="n">
        <v>1.238276052253718</v>
      </c>
      <c r="K57" t="n">
        <v>35.44732787165118</v>
      </c>
      <c r="L57" t="n">
        <v>159053.3852604663</v>
      </c>
      <c r="M57" t="n">
        <v>4</v>
      </c>
      <c r="N57" t="n">
        <v>8</v>
      </c>
      <c r="O57" t="n">
        <v>8</v>
      </c>
      <c r="P57" t="n">
        <v>16</v>
      </c>
      <c r="Q57" t="n">
        <v>0.1774919</v>
      </c>
      <c r="R57" t="n">
        <v>0.59229494</v>
      </c>
      <c r="S57" t="n">
        <v>0.7697868400000001</v>
      </c>
      <c r="T57" t="n">
        <v>-40.54768569388546</v>
      </c>
      <c r="U57" t="n">
        <v>-36.91132205752182</v>
      </c>
    </row>
    <row r="58" ht="15.75" customHeight="1">
      <c r="B58" t="n">
        <v>55</v>
      </c>
      <c r="H58" t="n">
        <v>9.998354831696679</v>
      </c>
      <c r="J58" t="n">
        <v>27.50094989316019</v>
      </c>
      <c r="K58" t="n">
        <v>16.77334212116516</v>
      </c>
      <c r="L58" t="n">
        <v>65926.51950919279</v>
      </c>
      <c r="M58" t="n">
        <v>4</v>
      </c>
      <c r="N58" t="n">
        <v>8</v>
      </c>
      <c r="O58" t="n">
        <v>8</v>
      </c>
      <c r="P58" t="n">
        <v>16</v>
      </c>
      <c r="Q58" t="n">
        <v>0.17753437</v>
      </c>
      <c r="R58" t="n">
        <v>0.36986324</v>
      </c>
      <c r="S58" t="n">
        <v>0.54739761</v>
      </c>
      <c r="T58" t="n">
        <v>-46.00269713150616</v>
      </c>
      <c r="U58" t="n">
        <v>-42.36633349514253</v>
      </c>
    </row>
    <row r="59" ht="15.75" customHeight="1">
      <c r="B59" t="n">
        <v>56</v>
      </c>
      <c r="I59" t="n">
        <v>1.236245018858451</v>
      </c>
      <c r="J59" t="n">
        <v>1.280299765364092</v>
      </c>
      <c r="K59" t="n">
        <v>29.76168439666261</v>
      </c>
      <c r="L59" t="n">
        <v>20462.55367099098</v>
      </c>
      <c r="M59" t="n">
        <v>4</v>
      </c>
      <c r="N59" t="n">
        <v>8</v>
      </c>
      <c r="O59" t="n">
        <v>8</v>
      </c>
      <c r="P59" t="n">
        <v>16</v>
      </c>
      <c r="Q59" t="n">
        <v>0.17740783</v>
      </c>
      <c r="R59" t="n">
        <v>0.60457433</v>
      </c>
      <c r="S59" t="n">
        <v>0.7819821600000001</v>
      </c>
      <c r="T59" t="n">
        <v>-40.29619318777707</v>
      </c>
      <c r="U59" t="n">
        <v>-36.65982955141344</v>
      </c>
    </row>
    <row r="60" ht="15.75" customHeight="1">
      <c r="B60" t="n">
        <v>57</v>
      </c>
      <c r="G60" t="n">
        <v>0.6406579727443855</v>
      </c>
      <c r="H60" t="n">
        <v>7.135514031202086</v>
      </c>
      <c r="I60" t="n">
        <v>1.392915139431558</v>
      </c>
      <c r="J60" t="n">
        <v>98.46218210834473</v>
      </c>
      <c r="K60" t="n">
        <v>14.81843753184889</v>
      </c>
      <c r="M60" t="n">
        <v>5</v>
      </c>
      <c r="N60" t="n">
        <v>8</v>
      </c>
      <c r="O60" t="n">
        <v>8</v>
      </c>
      <c r="P60" t="n">
        <v>16</v>
      </c>
      <c r="Q60" t="n">
        <v>0.17749249</v>
      </c>
      <c r="R60" t="n">
        <v>0.33876465</v>
      </c>
      <c r="S60" t="n">
        <v>0.51625714</v>
      </c>
      <c r="T60" t="n">
        <v>-44.93982442454147</v>
      </c>
      <c r="U60" t="n">
        <v>-38.93982442454147</v>
      </c>
    </row>
    <row r="61" ht="15.75" customHeight="1">
      <c r="B61" t="n">
        <v>58</v>
      </c>
      <c r="G61" t="n">
        <v>8.36752334472645</v>
      </c>
      <c r="H61" t="n">
        <v>0.5649761178328792</v>
      </c>
      <c r="I61" t="n">
        <v>1.393258857961356</v>
      </c>
      <c r="J61" t="n">
        <v>99.97384812172744</v>
      </c>
      <c r="L61" t="n">
        <v>24170.92120945838</v>
      </c>
      <c r="M61" t="n">
        <v>5</v>
      </c>
      <c r="N61" t="n">
        <v>8</v>
      </c>
      <c r="O61" t="n">
        <v>8</v>
      </c>
      <c r="P61" t="n">
        <v>16</v>
      </c>
      <c r="Q61" t="n">
        <v>0.22850479</v>
      </c>
      <c r="R61" t="n">
        <v>0.33160588</v>
      </c>
      <c r="S61" t="n">
        <v>0.56011067</v>
      </c>
      <c r="T61" t="n">
        <v>-43.63535379228754</v>
      </c>
      <c r="U61" t="n">
        <v>-37.63535379228754</v>
      </c>
    </row>
    <row r="62" ht="15.75" customHeight="1">
      <c r="B62" t="n">
        <v>59</v>
      </c>
      <c r="G62" t="n">
        <v>0.2147553150533881</v>
      </c>
      <c r="H62" t="n">
        <v>0.2035657566223801</v>
      </c>
      <c r="I62" t="n">
        <v>1.248165406511355</v>
      </c>
      <c r="K62" t="n">
        <v>34.02729536282547</v>
      </c>
      <c r="L62" t="n">
        <v>128758.5388193524</v>
      </c>
      <c r="M62" t="n">
        <v>5</v>
      </c>
      <c r="N62" t="n">
        <v>8</v>
      </c>
      <c r="O62" t="n">
        <v>8</v>
      </c>
      <c r="P62" t="n">
        <v>16</v>
      </c>
      <c r="Q62" t="n">
        <v>0.17753354</v>
      </c>
      <c r="R62" t="n">
        <v>0.60224705</v>
      </c>
      <c r="S62" t="n">
        <v>0.77978059</v>
      </c>
      <c r="T62" t="n">
        <v>-38.34130265569438</v>
      </c>
      <c r="U62" t="n">
        <v>-32.34130265569438</v>
      </c>
    </row>
    <row r="63" ht="15.75" customHeight="1">
      <c r="B63" t="n">
        <v>60</v>
      </c>
      <c r="G63" t="n">
        <v>1.51909917196236</v>
      </c>
      <c r="H63" t="n">
        <v>3.019783295775304</v>
      </c>
      <c r="J63" t="n">
        <v>99.79859584704066</v>
      </c>
      <c r="K63" t="n">
        <v>14.5204653224852</v>
      </c>
      <c r="L63" t="n">
        <v>32738.11343568505</v>
      </c>
      <c r="M63" t="n">
        <v>5</v>
      </c>
      <c r="N63" t="n">
        <v>8</v>
      </c>
      <c r="O63" t="n">
        <v>8</v>
      </c>
      <c r="P63" t="n">
        <v>16</v>
      </c>
      <c r="Q63" t="n">
        <v>0.17775113</v>
      </c>
      <c r="R63" t="n">
        <v>0.33527602</v>
      </c>
      <c r="S63" t="n">
        <v>0.51302715</v>
      </c>
      <c r="T63" t="n">
        <v>-45.04024373559944</v>
      </c>
      <c r="U63" t="n">
        <v>-39.04024373559944</v>
      </c>
    </row>
    <row r="64" ht="15.75" customHeight="1">
      <c r="B64" t="n">
        <v>61</v>
      </c>
      <c r="G64" t="n">
        <v>13.22103642913487</v>
      </c>
      <c r="I64" t="n">
        <v>1.410478983569973</v>
      </c>
      <c r="J64" t="n">
        <v>99.8719089220933</v>
      </c>
      <c r="K64" t="n">
        <v>14.96907825806473</v>
      </c>
      <c r="L64" t="n">
        <v>21008.48781685776</v>
      </c>
      <c r="M64" t="n">
        <v>5</v>
      </c>
      <c r="N64" t="n">
        <v>8</v>
      </c>
      <c r="O64" t="n">
        <v>8</v>
      </c>
      <c r="P64" t="n">
        <v>16</v>
      </c>
      <c r="Q64" t="n">
        <v>0.17771773</v>
      </c>
      <c r="R64" t="n">
        <v>0.33718757</v>
      </c>
      <c r="S64" t="n">
        <v>0.5149053</v>
      </c>
      <c r="T64" t="n">
        <v>-44.98177601539152</v>
      </c>
      <c r="U64" t="n">
        <v>-38.98177601539152</v>
      </c>
    </row>
    <row r="65" ht="15.75" customHeight="1">
      <c r="B65" t="n">
        <v>62</v>
      </c>
      <c r="H65" t="n">
        <v>9.964474065090403</v>
      </c>
      <c r="I65" t="n">
        <v>1.34403005507159</v>
      </c>
      <c r="J65" t="n">
        <v>28.71402283975732</v>
      </c>
      <c r="K65" t="n">
        <v>14.29372920995902</v>
      </c>
      <c r="L65" t="n">
        <v>18782.76211028115</v>
      </c>
      <c r="M65" t="n">
        <v>5</v>
      </c>
      <c r="N65" t="n">
        <v>8</v>
      </c>
      <c r="O65" t="n">
        <v>8</v>
      </c>
      <c r="P65" t="n">
        <v>16</v>
      </c>
      <c r="Q65" t="n">
        <v>0.17925097</v>
      </c>
      <c r="R65" t="n">
        <v>0.36687882</v>
      </c>
      <c r="S65" t="n">
        <v>0.5461297899999999</v>
      </c>
      <c r="T65" t="n">
        <v>-44.03979748964794</v>
      </c>
      <c r="U65" t="n">
        <v>-38.03979748964794</v>
      </c>
    </row>
    <row r="66" ht="15.75" customHeight="1">
      <c r="B66" t="n">
        <v>63</v>
      </c>
      <c r="G66" t="n">
        <v>0.5183402112939817</v>
      </c>
      <c r="H66" t="n">
        <v>8.916910031413137</v>
      </c>
      <c r="I66" t="n">
        <v>1.40181796202</v>
      </c>
      <c r="J66" t="n">
        <v>99.92393111969373</v>
      </c>
      <c r="K66" t="n">
        <v>15.07550579249249</v>
      </c>
      <c r="L66" t="n">
        <v>15197.44505981554</v>
      </c>
      <c r="M66" t="n">
        <v>6</v>
      </c>
      <c r="N66" t="n">
        <v>8</v>
      </c>
      <c r="O66" t="n">
        <v>8</v>
      </c>
      <c r="P66" t="n">
        <v>16</v>
      </c>
      <c r="Q66" t="n">
        <v>0.17740462</v>
      </c>
      <c r="R66" t="n">
        <v>0.34520422</v>
      </c>
      <c r="S66" t="n">
        <v>0.52260884</v>
      </c>
      <c r="T66" t="n">
        <v>-42.74417172568936</v>
      </c>
      <c r="U66" t="n">
        <v>-33.41083839235602</v>
      </c>
    </row>
    <row r="67" ht="15.75" customHeight="1">
      <c r="A67" t="inlineStr">
        <is>
          <t>β/T0/c</t>
        </is>
      </c>
      <c r="B67" t="n">
        <v>64</v>
      </c>
      <c r="C67" t="n">
        <v>0.000107385904002138</v>
      </c>
      <c r="D67" s="2">
        <f>156970581</f>
        <v/>
      </c>
      <c r="F67">
        <f>7.82831379135183</f>
        <v/>
      </c>
      <c r="G67">
        <f>37.5744905567281</f>
        <v/>
      </c>
      <c r="H67">
        <f>0.248400388436567</f>
        <v/>
      </c>
      <c r="I67">
        <f>1.75784939640488</f>
        <v/>
      </c>
      <c r="J67">
        <f>85.0068295447397</f>
        <v/>
      </c>
      <c r="K67">
        <f>5.88296867386878</f>
        <v/>
      </c>
      <c r="L67">
        <f>951332.314426593</f>
        <v/>
      </c>
      <c r="M67" t="n">
        <v>0</v>
      </c>
      <c r="N67" t="n">
        <v>8</v>
      </c>
      <c r="O67" t="n">
        <v>8</v>
      </c>
      <c r="P67" t="n">
        <v>16</v>
      </c>
      <c r="S67" t="e">
        <v>#N/A</v>
      </c>
      <c r="T67" t="e">
        <v>#N/A</v>
      </c>
      <c r="U67" t="e">
        <v>#N/A</v>
      </c>
    </row>
    <row r="68" ht="15.75" customHeight="1">
      <c r="B68" t="n">
        <v>65</v>
      </c>
      <c r="M68" t="n">
        <v>1</v>
      </c>
      <c r="N68" t="n">
        <v>8</v>
      </c>
      <c r="O68" t="n">
        <v>8</v>
      </c>
      <c r="P68" t="n">
        <v>16</v>
      </c>
      <c r="S68" t="e">
        <v>#N/A</v>
      </c>
      <c r="T68" t="e">
        <v>#N/A</v>
      </c>
      <c r="U68" t="e">
        <v>#N/A</v>
      </c>
    </row>
    <row r="69" ht="15.75" customHeight="1">
      <c r="B69" t="n">
        <v>66</v>
      </c>
      <c r="M69" t="n">
        <v>1</v>
      </c>
      <c r="N69" t="n">
        <v>8</v>
      </c>
      <c r="O69" t="n">
        <v>8</v>
      </c>
      <c r="P69" t="n">
        <v>16</v>
      </c>
      <c r="S69" t="e">
        <v>#N/A</v>
      </c>
      <c r="T69" t="e">
        <v>#N/A</v>
      </c>
      <c r="U69" t="e">
        <v>#N/A</v>
      </c>
    </row>
    <row r="70" ht="15.75" customHeight="1">
      <c r="B70" t="n">
        <v>67</v>
      </c>
      <c r="M70" t="n">
        <v>1</v>
      </c>
      <c r="N70" t="n">
        <v>8</v>
      </c>
      <c r="O70" t="n">
        <v>8</v>
      </c>
      <c r="P70" t="n">
        <v>16</v>
      </c>
      <c r="S70" t="e">
        <v>#N/A</v>
      </c>
      <c r="T70" t="e">
        <v>#N/A</v>
      </c>
      <c r="U70" t="e">
        <v>#N/A</v>
      </c>
    </row>
    <row r="71" ht="15.75" customHeight="1">
      <c r="B71" t="n">
        <v>68</v>
      </c>
      <c r="M71" t="n">
        <v>1</v>
      </c>
      <c r="N71" t="n">
        <v>8</v>
      </c>
      <c r="O71" t="n">
        <v>8</v>
      </c>
      <c r="P71" t="n">
        <v>16</v>
      </c>
      <c r="S71" t="e">
        <v>#N/A</v>
      </c>
      <c r="T71" t="e">
        <v>#N/A</v>
      </c>
      <c r="U71" t="e">
        <v>#N/A</v>
      </c>
    </row>
    <row r="72" ht="15.75" customHeight="1">
      <c r="B72" t="n">
        <v>69</v>
      </c>
      <c r="M72" t="n">
        <v>1</v>
      </c>
      <c r="N72" t="n">
        <v>8</v>
      </c>
      <c r="O72" t="n">
        <v>8</v>
      </c>
      <c r="P72" t="n">
        <v>16</v>
      </c>
      <c r="S72" t="e">
        <v>#N/A</v>
      </c>
      <c r="T72" t="e">
        <v>#N/A</v>
      </c>
      <c r="U72" t="e">
        <v>#N/A</v>
      </c>
    </row>
    <row r="73" ht="15.75" customHeight="1">
      <c r="B73" t="n">
        <v>70</v>
      </c>
      <c r="M73" t="n">
        <v>1</v>
      </c>
      <c r="N73" t="n">
        <v>8</v>
      </c>
      <c r="O73" t="n">
        <v>8</v>
      </c>
      <c r="P73" t="n">
        <v>16</v>
      </c>
      <c r="S73" t="e">
        <v>#N/A</v>
      </c>
      <c r="T73" t="e">
        <v>#N/A</v>
      </c>
      <c r="U73" t="e">
        <v>#N/A</v>
      </c>
    </row>
    <row r="74" ht="15.75" customHeight="1">
      <c r="B74" t="n">
        <v>71</v>
      </c>
      <c r="M74" t="n">
        <v>2</v>
      </c>
      <c r="N74" t="n">
        <v>8</v>
      </c>
      <c r="O74" t="n">
        <v>8</v>
      </c>
      <c r="P74" t="n">
        <v>16</v>
      </c>
      <c r="S74" t="e">
        <v>#N/A</v>
      </c>
      <c r="T74" t="e">
        <v>#N/A</v>
      </c>
      <c r="U74" t="e">
        <v>#N/A</v>
      </c>
    </row>
    <row r="75" ht="15.75" customHeight="1">
      <c r="B75" t="n">
        <v>72</v>
      </c>
      <c r="M75" t="n">
        <v>2</v>
      </c>
      <c r="N75" t="n">
        <v>8</v>
      </c>
      <c r="O75" t="n">
        <v>8</v>
      </c>
      <c r="P75" t="n">
        <v>16</v>
      </c>
      <c r="S75" t="e">
        <v>#N/A</v>
      </c>
      <c r="T75" t="e">
        <v>#N/A</v>
      </c>
      <c r="U75" t="e">
        <v>#N/A</v>
      </c>
    </row>
    <row r="76" ht="15.75" customHeight="1">
      <c r="B76" t="n">
        <v>73</v>
      </c>
      <c r="M76" t="n">
        <v>2</v>
      </c>
      <c r="N76" t="n">
        <v>8</v>
      </c>
      <c r="O76" t="n">
        <v>8</v>
      </c>
      <c r="P76" t="n">
        <v>16</v>
      </c>
      <c r="S76" t="e">
        <v>#N/A</v>
      </c>
      <c r="T76" t="e">
        <v>#N/A</v>
      </c>
      <c r="U76" t="e">
        <v>#N/A</v>
      </c>
    </row>
    <row r="77" ht="15.75" customHeight="1">
      <c r="B77" t="n">
        <v>74</v>
      </c>
      <c r="M77" t="n">
        <v>2</v>
      </c>
      <c r="N77" t="n">
        <v>8</v>
      </c>
      <c r="O77" t="n">
        <v>8</v>
      </c>
      <c r="P77" t="n">
        <v>16</v>
      </c>
      <c r="S77" t="e">
        <v>#N/A</v>
      </c>
      <c r="T77" t="e">
        <v>#N/A</v>
      </c>
      <c r="U77" t="e">
        <v>#N/A</v>
      </c>
    </row>
    <row r="78" ht="15.75" customHeight="1">
      <c r="B78" t="n">
        <v>75</v>
      </c>
      <c r="M78" t="n">
        <v>2</v>
      </c>
      <c r="N78" t="n">
        <v>8</v>
      </c>
      <c r="O78" t="n">
        <v>8</v>
      </c>
      <c r="P78" t="n">
        <v>16</v>
      </c>
      <c r="S78" t="e">
        <v>#N/A</v>
      </c>
      <c r="T78" t="e">
        <v>#N/A</v>
      </c>
      <c r="U78" t="e">
        <v>#N/A</v>
      </c>
    </row>
    <row r="79" ht="15.75" customHeight="1">
      <c r="B79" t="n">
        <v>76</v>
      </c>
      <c r="M79" t="n">
        <v>2</v>
      </c>
      <c r="N79" t="n">
        <v>8</v>
      </c>
      <c r="O79" t="n">
        <v>8</v>
      </c>
      <c r="P79" t="n">
        <v>16</v>
      </c>
      <c r="S79" t="e">
        <v>#N/A</v>
      </c>
      <c r="T79" t="e">
        <v>#N/A</v>
      </c>
      <c r="U79" t="e">
        <v>#N/A</v>
      </c>
    </row>
    <row r="80" ht="15.75" customHeight="1">
      <c r="B80" t="n">
        <v>77</v>
      </c>
      <c r="M80" t="n">
        <v>2</v>
      </c>
      <c r="N80" t="n">
        <v>8</v>
      </c>
      <c r="O80" t="n">
        <v>8</v>
      </c>
      <c r="P80" t="n">
        <v>16</v>
      </c>
      <c r="S80" t="e">
        <v>#N/A</v>
      </c>
      <c r="T80" t="e">
        <v>#N/A</v>
      </c>
      <c r="U80" t="e">
        <v>#N/A</v>
      </c>
    </row>
    <row r="81" ht="15.75" customHeight="1">
      <c r="B81" t="n">
        <v>78</v>
      </c>
      <c r="M81" t="n">
        <v>2</v>
      </c>
      <c r="N81" t="n">
        <v>8</v>
      </c>
      <c r="O81" t="n">
        <v>8</v>
      </c>
      <c r="P81" t="n">
        <v>16</v>
      </c>
      <c r="S81" t="e">
        <v>#N/A</v>
      </c>
      <c r="T81" t="e">
        <v>#N/A</v>
      </c>
      <c r="U81" t="e">
        <v>#N/A</v>
      </c>
    </row>
    <row r="82" ht="15.75" customHeight="1">
      <c r="B82" t="n">
        <v>79</v>
      </c>
      <c r="M82" t="n">
        <v>2</v>
      </c>
      <c r="N82" t="n">
        <v>8</v>
      </c>
      <c r="O82" t="n">
        <v>8</v>
      </c>
      <c r="P82" t="n">
        <v>16</v>
      </c>
      <c r="S82" t="e">
        <v>#N/A</v>
      </c>
      <c r="T82" t="e">
        <v>#N/A</v>
      </c>
      <c r="U82" t="e">
        <v>#N/A</v>
      </c>
    </row>
    <row r="83" ht="15.75" customHeight="1">
      <c r="B83" t="n">
        <v>80</v>
      </c>
      <c r="M83" t="n">
        <v>2</v>
      </c>
      <c r="N83" t="n">
        <v>8</v>
      </c>
      <c r="O83" t="n">
        <v>8</v>
      </c>
      <c r="P83" t="n">
        <v>16</v>
      </c>
      <c r="S83" t="e">
        <v>#N/A</v>
      </c>
      <c r="T83" t="e">
        <v>#N/A</v>
      </c>
      <c r="U83" t="e">
        <v>#N/A</v>
      </c>
    </row>
    <row r="84" ht="15.75" customHeight="1">
      <c r="B84" t="n">
        <v>81</v>
      </c>
      <c r="M84" t="n">
        <v>2</v>
      </c>
      <c r="N84" t="n">
        <v>8</v>
      </c>
      <c r="O84" t="n">
        <v>8</v>
      </c>
      <c r="P84" t="n">
        <v>16</v>
      </c>
      <c r="S84" t="e">
        <v>#N/A</v>
      </c>
      <c r="T84" t="e">
        <v>#N/A</v>
      </c>
      <c r="U84" t="e">
        <v>#N/A</v>
      </c>
    </row>
    <row r="85" ht="15.75" customHeight="1">
      <c r="B85" t="n">
        <v>82</v>
      </c>
      <c r="M85" t="n">
        <v>2</v>
      </c>
      <c r="N85" t="n">
        <v>8</v>
      </c>
      <c r="O85" t="n">
        <v>8</v>
      </c>
      <c r="P85" t="n">
        <v>16</v>
      </c>
      <c r="S85" t="e">
        <v>#N/A</v>
      </c>
      <c r="T85" t="e">
        <v>#N/A</v>
      </c>
      <c r="U85" t="e">
        <v>#N/A</v>
      </c>
    </row>
    <row r="86" ht="15.75" customHeight="1">
      <c r="B86" t="n">
        <v>83</v>
      </c>
      <c r="M86" t="n">
        <v>2</v>
      </c>
      <c r="N86" t="n">
        <v>8</v>
      </c>
      <c r="O86" t="n">
        <v>8</v>
      </c>
      <c r="P86" t="n">
        <v>16</v>
      </c>
      <c r="S86" t="e">
        <v>#N/A</v>
      </c>
      <c r="T86" t="e">
        <v>#N/A</v>
      </c>
      <c r="U86" t="e">
        <v>#N/A</v>
      </c>
    </row>
    <row r="87" ht="15.75" customHeight="1">
      <c r="B87" t="n">
        <v>84</v>
      </c>
      <c r="M87" t="n">
        <v>2</v>
      </c>
      <c r="N87" t="n">
        <v>8</v>
      </c>
      <c r="O87" t="n">
        <v>8</v>
      </c>
      <c r="P87" t="n">
        <v>16</v>
      </c>
      <c r="S87" t="e">
        <v>#N/A</v>
      </c>
      <c r="T87" t="e">
        <v>#N/A</v>
      </c>
      <c r="U87" t="e">
        <v>#N/A</v>
      </c>
    </row>
    <row r="88" ht="15.75" customHeight="1">
      <c r="B88" t="n">
        <v>85</v>
      </c>
      <c r="M88" t="n">
        <v>2</v>
      </c>
      <c r="N88" t="n">
        <v>8</v>
      </c>
      <c r="O88" t="n">
        <v>8</v>
      </c>
      <c r="P88" t="n">
        <v>16</v>
      </c>
      <c r="S88" t="e">
        <v>#N/A</v>
      </c>
      <c r="T88" t="e">
        <v>#N/A</v>
      </c>
      <c r="U88" t="e">
        <v>#N/A</v>
      </c>
    </row>
    <row r="89" ht="15.75" customHeight="1">
      <c r="B89" t="n">
        <v>86</v>
      </c>
      <c r="M89" t="n">
        <v>3</v>
      </c>
      <c r="N89" t="n">
        <v>8</v>
      </c>
      <c r="O89" t="n">
        <v>8</v>
      </c>
      <c r="P89" t="n">
        <v>16</v>
      </c>
      <c r="S89" t="e">
        <v>#N/A</v>
      </c>
      <c r="T89" t="e">
        <v>#N/A</v>
      </c>
      <c r="U89" t="e">
        <v>#N/A</v>
      </c>
    </row>
    <row r="90" ht="15.75" customHeight="1">
      <c r="B90" t="n">
        <v>87</v>
      </c>
      <c r="M90" t="n">
        <v>3</v>
      </c>
      <c r="N90" t="n">
        <v>8</v>
      </c>
      <c r="O90" t="n">
        <v>8</v>
      </c>
      <c r="P90" t="n">
        <v>16</v>
      </c>
      <c r="S90" t="e">
        <v>#N/A</v>
      </c>
      <c r="T90" t="e">
        <v>#N/A</v>
      </c>
      <c r="U90" t="e">
        <v>#N/A</v>
      </c>
    </row>
    <row r="91" ht="15.75" customHeight="1">
      <c r="B91" t="n">
        <v>88</v>
      </c>
      <c r="M91" t="n">
        <v>3</v>
      </c>
      <c r="N91" t="n">
        <v>8</v>
      </c>
      <c r="O91" t="n">
        <v>8</v>
      </c>
      <c r="P91" t="n">
        <v>16</v>
      </c>
      <c r="S91" t="e">
        <v>#N/A</v>
      </c>
      <c r="T91" t="e">
        <v>#N/A</v>
      </c>
      <c r="U91" t="e">
        <v>#N/A</v>
      </c>
    </row>
    <row r="92" ht="15.75" customHeight="1">
      <c r="B92" t="n">
        <v>89</v>
      </c>
      <c r="M92" t="n">
        <v>3</v>
      </c>
      <c r="N92" t="n">
        <v>8</v>
      </c>
      <c r="O92" t="n">
        <v>8</v>
      </c>
      <c r="P92" t="n">
        <v>16</v>
      </c>
      <c r="S92" t="e">
        <v>#N/A</v>
      </c>
      <c r="T92" t="e">
        <v>#N/A</v>
      </c>
      <c r="U92" t="e">
        <v>#N/A</v>
      </c>
    </row>
    <row r="93" ht="15.75" customHeight="1">
      <c r="B93" t="n">
        <v>90</v>
      </c>
      <c r="M93" t="n">
        <v>3</v>
      </c>
      <c r="N93" t="n">
        <v>8</v>
      </c>
      <c r="O93" t="n">
        <v>8</v>
      </c>
      <c r="P93" t="n">
        <v>16</v>
      </c>
      <c r="S93" t="e">
        <v>#N/A</v>
      </c>
      <c r="T93" t="e">
        <v>#N/A</v>
      </c>
      <c r="U93" t="e">
        <v>#N/A</v>
      </c>
    </row>
    <row r="94" ht="15.75" customHeight="1">
      <c r="B94" t="n">
        <v>91</v>
      </c>
      <c r="M94" t="n">
        <v>3</v>
      </c>
      <c r="N94" t="n">
        <v>8</v>
      </c>
      <c r="O94" t="n">
        <v>8</v>
      </c>
      <c r="P94" t="n">
        <v>16</v>
      </c>
      <c r="S94" t="e">
        <v>#N/A</v>
      </c>
      <c r="T94" t="e">
        <v>#N/A</v>
      </c>
      <c r="U94" t="e">
        <v>#N/A</v>
      </c>
    </row>
    <row r="95" ht="15.75" customHeight="1">
      <c r="B95" t="n">
        <v>92</v>
      </c>
      <c r="M95" t="n">
        <v>3</v>
      </c>
      <c r="N95" t="n">
        <v>8</v>
      </c>
      <c r="O95" t="n">
        <v>8</v>
      </c>
      <c r="P95" t="n">
        <v>16</v>
      </c>
      <c r="S95" t="e">
        <v>#N/A</v>
      </c>
      <c r="T95" t="e">
        <v>#N/A</v>
      </c>
      <c r="U95" t="e">
        <v>#N/A</v>
      </c>
    </row>
    <row r="96" ht="15.75" customHeight="1">
      <c r="B96" t="n">
        <v>93</v>
      </c>
      <c r="M96" t="n">
        <v>3</v>
      </c>
      <c r="N96" t="n">
        <v>8</v>
      </c>
      <c r="O96" t="n">
        <v>8</v>
      </c>
      <c r="P96" t="n">
        <v>16</v>
      </c>
      <c r="S96" t="e">
        <v>#N/A</v>
      </c>
      <c r="T96" t="e">
        <v>#N/A</v>
      </c>
      <c r="U96" t="e">
        <v>#N/A</v>
      </c>
    </row>
    <row r="97" ht="15.75" customHeight="1">
      <c r="B97" t="n">
        <v>94</v>
      </c>
      <c r="M97" t="n">
        <v>3</v>
      </c>
      <c r="N97" t="n">
        <v>8</v>
      </c>
      <c r="O97" t="n">
        <v>8</v>
      </c>
      <c r="P97" t="n">
        <v>16</v>
      </c>
      <c r="S97" t="e">
        <v>#N/A</v>
      </c>
      <c r="T97" t="e">
        <v>#N/A</v>
      </c>
      <c r="U97" t="e">
        <v>#N/A</v>
      </c>
    </row>
    <row r="98" ht="15.75" customHeight="1">
      <c r="B98" t="n">
        <v>95</v>
      </c>
      <c r="M98" t="n">
        <v>3</v>
      </c>
      <c r="N98" t="n">
        <v>8</v>
      </c>
      <c r="O98" t="n">
        <v>8</v>
      </c>
      <c r="P98" t="n">
        <v>16</v>
      </c>
      <c r="S98" t="e">
        <v>#N/A</v>
      </c>
      <c r="T98" t="e">
        <v>#N/A</v>
      </c>
      <c r="U98" t="e">
        <v>#N/A</v>
      </c>
    </row>
    <row r="99" ht="15.75" customHeight="1">
      <c r="B99" t="n">
        <v>96</v>
      </c>
      <c r="M99" t="n">
        <v>3</v>
      </c>
      <c r="N99" t="n">
        <v>8</v>
      </c>
      <c r="O99" t="n">
        <v>8</v>
      </c>
      <c r="P99" t="n">
        <v>16</v>
      </c>
      <c r="S99" t="e">
        <v>#N/A</v>
      </c>
      <c r="T99" t="e">
        <v>#N/A</v>
      </c>
      <c r="U99" t="e">
        <v>#N/A</v>
      </c>
    </row>
    <row r="100" ht="15.75" customHeight="1">
      <c r="B100" t="n">
        <v>97</v>
      </c>
      <c r="M100" t="n">
        <v>3</v>
      </c>
      <c r="N100" t="n">
        <v>8</v>
      </c>
      <c r="O100" t="n">
        <v>8</v>
      </c>
      <c r="P100" t="n">
        <v>16</v>
      </c>
      <c r="S100" t="e">
        <v>#N/A</v>
      </c>
      <c r="T100" t="e">
        <v>#N/A</v>
      </c>
      <c r="U100" t="e">
        <v>#N/A</v>
      </c>
    </row>
    <row r="101" ht="15.75" customHeight="1">
      <c r="B101" t="n">
        <v>98</v>
      </c>
      <c r="M101" t="n">
        <v>3</v>
      </c>
      <c r="N101" t="n">
        <v>8</v>
      </c>
      <c r="O101" t="n">
        <v>8</v>
      </c>
      <c r="P101" t="n">
        <v>16</v>
      </c>
      <c r="S101" t="e">
        <v>#N/A</v>
      </c>
      <c r="T101" t="e">
        <v>#N/A</v>
      </c>
      <c r="U101" t="e">
        <v>#N/A</v>
      </c>
    </row>
    <row r="102" ht="15.75" customHeight="1">
      <c r="B102" t="n">
        <v>99</v>
      </c>
      <c r="M102" t="n">
        <v>3</v>
      </c>
      <c r="N102" t="n">
        <v>8</v>
      </c>
      <c r="O102" t="n">
        <v>8</v>
      </c>
      <c r="P102" t="n">
        <v>16</v>
      </c>
      <c r="S102" t="e">
        <v>#N/A</v>
      </c>
      <c r="T102" t="e">
        <v>#N/A</v>
      </c>
      <c r="U102" t="e">
        <v>#N/A</v>
      </c>
    </row>
    <row r="103" ht="15.75" customHeight="1">
      <c r="B103" t="n">
        <v>100</v>
      </c>
      <c r="M103" t="n">
        <v>3</v>
      </c>
      <c r="N103" t="n">
        <v>8</v>
      </c>
      <c r="O103" t="n">
        <v>8</v>
      </c>
      <c r="P103" t="n">
        <v>16</v>
      </c>
      <c r="S103" t="e">
        <v>#N/A</v>
      </c>
      <c r="T103" t="e">
        <v>#N/A</v>
      </c>
      <c r="U103" t="e">
        <v>#N/A</v>
      </c>
    </row>
    <row r="104" ht="15.75" customHeight="1">
      <c r="B104" t="n">
        <v>101</v>
      </c>
      <c r="M104" t="n">
        <v>3</v>
      </c>
      <c r="N104" t="n">
        <v>8</v>
      </c>
      <c r="O104" t="n">
        <v>8</v>
      </c>
      <c r="P104" t="n">
        <v>16</v>
      </c>
      <c r="S104" t="e">
        <v>#N/A</v>
      </c>
      <c r="T104" t="e">
        <v>#N/A</v>
      </c>
      <c r="U104" t="e">
        <v>#N/A</v>
      </c>
    </row>
    <row r="105" ht="15.75" customHeight="1">
      <c r="B105" t="n">
        <v>102</v>
      </c>
      <c r="M105" t="n">
        <v>3</v>
      </c>
      <c r="N105" t="n">
        <v>8</v>
      </c>
      <c r="O105" t="n">
        <v>8</v>
      </c>
      <c r="P105" t="n">
        <v>16</v>
      </c>
      <c r="S105" t="e">
        <v>#N/A</v>
      </c>
      <c r="T105" t="e">
        <v>#N/A</v>
      </c>
      <c r="U105" t="e">
        <v>#N/A</v>
      </c>
    </row>
    <row r="106" ht="15.75" customHeight="1">
      <c r="B106" t="n">
        <v>103</v>
      </c>
      <c r="M106" t="n">
        <v>3</v>
      </c>
      <c r="N106" t="n">
        <v>8</v>
      </c>
      <c r="O106" t="n">
        <v>8</v>
      </c>
      <c r="P106" t="n">
        <v>16</v>
      </c>
      <c r="S106" t="e">
        <v>#N/A</v>
      </c>
      <c r="T106" t="e">
        <v>#N/A</v>
      </c>
      <c r="U106" t="e">
        <v>#N/A</v>
      </c>
    </row>
    <row r="107" ht="15.75" customHeight="1">
      <c r="B107" t="n">
        <v>104</v>
      </c>
      <c r="M107" t="n">
        <v>3</v>
      </c>
      <c r="N107" t="n">
        <v>8</v>
      </c>
      <c r="O107" t="n">
        <v>8</v>
      </c>
      <c r="P107" t="n">
        <v>16</v>
      </c>
      <c r="S107" t="e">
        <v>#N/A</v>
      </c>
      <c r="T107" t="e">
        <v>#N/A</v>
      </c>
      <c r="U107" t="e">
        <v>#N/A</v>
      </c>
    </row>
    <row r="108" ht="15.75" customHeight="1">
      <c r="B108" t="n">
        <v>105</v>
      </c>
      <c r="M108" t="n">
        <v>3</v>
      </c>
      <c r="N108" t="n">
        <v>8</v>
      </c>
      <c r="O108" t="n">
        <v>8</v>
      </c>
      <c r="P108" t="n">
        <v>16</v>
      </c>
      <c r="S108" t="e">
        <v>#N/A</v>
      </c>
      <c r="T108" t="e">
        <v>#N/A</v>
      </c>
      <c r="U108" t="e">
        <v>#N/A</v>
      </c>
    </row>
    <row r="109" ht="15.75" customHeight="1">
      <c r="B109" t="n">
        <v>106</v>
      </c>
      <c r="M109" t="n">
        <v>4</v>
      </c>
      <c r="N109" t="n">
        <v>8</v>
      </c>
      <c r="O109" t="n">
        <v>8</v>
      </c>
      <c r="P109" t="n">
        <v>16</v>
      </c>
      <c r="S109" t="e">
        <v>#N/A</v>
      </c>
      <c r="T109" t="e">
        <v>#N/A</v>
      </c>
      <c r="U109" t="e">
        <v>#N/A</v>
      </c>
    </row>
    <row r="110" ht="15.75" customHeight="1">
      <c r="B110" t="n">
        <v>107</v>
      </c>
      <c r="M110" t="n">
        <v>4</v>
      </c>
      <c r="N110" t="n">
        <v>8</v>
      </c>
      <c r="O110" t="n">
        <v>8</v>
      </c>
      <c r="P110" t="n">
        <v>16</v>
      </c>
      <c r="S110" t="e">
        <v>#N/A</v>
      </c>
      <c r="T110" t="e">
        <v>#N/A</v>
      </c>
      <c r="U110" t="e">
        <v>#N/A</v>
      </c>
    </row>
    <row r="111" ht="15.75" customHeight="1">
      <c r="B111" t="n">
        <v>108</v>
      </c>
      <c r="M111" t="n">
        <v>4</v>
      </c>
      <c r="N111" t="n">
        <v>8</v>
      </c>
      <c r="O111" t="n">
        <v>8</v>
      </c>
      <c r="P111" t="n">
        <v>16</v>
      </c>
      <c r="S111" t="e">
        <v>#N/A</v>
      </c>
      <c r="T111" t="e">
        <v>#N/A</v>
      </c>
      <c r="U111" t="e">
        <v>#N/A</v>
      </c>
    </row>
    <row r="112" ht="15.75" customHeight="1">
      <c r="B112" t="n">
        <v>109</v>
      </c>
      <c r="M112" t="n">
        <v>4</v>
      </c>
      <c r="N112" t="n">
        <v>8</v>
      </c>
      <c r="O112" t="n">
        <v>8</v>
      </c>
      <c r="P112" t="n">
        <v>16</v>
      </c>
      <c r="S112" t="e">
        <v>#N/A</v>
      </c>
      <c r="T112" t="e">
        <v>#N/A</v>
      </c>
      <c r="U112" t="e">
        <v>#N/A</v>
      </c>
    </row>
    <row r="113" ht="15.75" customHeight="1">
      <c r="B113" t="n">
        <v>110</v>
      </c>
      <c r="M113" t="n">
        <v>4</v>
      </c>
      <c r="N113" t="n">
        <v>8</v>
      </c>
      <c r="O113" t="n">
        <v>8</v>
      </c>
      <c r="P113" t="n">
        <v>16</v>
      </c>
      <c r="S113" t="e">
        <v>#N/A</v>
      </c>
      <c r="T113" t="e">
        <v>#N/A</v>
      </c>
      <c r="U113" t="e">
        <v>#N/A</v>
      </c>
    </row>
    <row r="114" ht="15.75" customHeight="1">
      <c r="B114" t="n">
        <v>111</v>
      </c>
      <c r="M114" t="n">
        <v>4</v>
      </c>
      <c r="N114" t="n">
        <v>8</v>
      </c>
      <c r="O114" t="n">
        <v>8</v>
      </c>
      <c r="P114" t="n">
        <v>16</v>
      </c>
      <c r="S114" t="e">
        <v>#N/A</v>
      </c>
      <c r="T114" t="e">
        <v>#N/A</v>
      </c>
      <c r="U114" t="e">
        <v>#N/A</v>
      </c>
    </row>
    <row r="115" ht="15.75" customHeight="1">
      <c r="B115" t="n">
        <v>112</v>
      </c>
      <c r="M115" t="n">
        <v>4</v>
      </c>
      <c r="N115" t="n">
        <v>8</v>
      </c>
      <c r="O115" t="n">
        <v>8</v>
      </c>
      <c r="P115" t="n">
        <v>16</v>
      </c>
      <c r="S115" t="e">
        <v>#N/A</v>
      </c>
      <c r="T115" t="e">
        <v>#N/A</v>
      </c>
      <c r="U115" t="e">
        <v>#N/A</v>
      </c>
    </row>
    <row r="116" ht="15.75" customHeight="1">
      <c r="B116" t="n">
        <v>113</v>
      </c>
      <c r="M116" t="n">
        <v>4</v>
      </c>
      <c r="N116" t="n">
        <v>8</v>
      </c>
      <c r="O116" t="n">
        <v>8</v>
      </c>
      <c r="P116" t="n">
        <v>16</v>
      </c>
      <c r="S116" t="e">
        <v>#N/A</v>
      </c>
      <c r="T116" t="e">
        <v>#N/A</v>
      </c>
      <c r="U116" t="e">
        <v>#N/A</v>
      </c>
    </row>
    <row r="117" ht="15.75" customHeight="1">
      <c r="B117" t="n">
        <v>114</v>
      </c>
      <c r="M117" t="n">
        <v>4</v>
      </c>
      <c r="N117" t="n">
        <v>8</v>
      </c>
      <c r="O117" t="n">
        <v>8</v>
      </c>
      <c r="P117" t="n">
        <v>16</v>
      </c>
      <c r="S117" t="e">
        <v>#N/A</v>
      </c>
      <c r="T117" t="e">
        <v>#N/A</v>
      </c>
      <c r="U117" t="e">
        <v>#N/A</v>
      </c>
    </row>
    <row r="118" ht="15.75" customHeight="1">
      <c r="B118" t="n">
        <v>115</v>
      </c>
      <c r="M118" t="n">
        <v>4</v>
      </c>
      <c r="N118" t="n">
        <v>8</v>
      </c>
      <c r="O118" t="n">
        <v>8</v>
      </c>
      <c r="P118" t="n">
        <v>16</v>
      </c>
      <c r="S118" t="e">
        <v>#N/A</v>
      </c>
      <c r="T118" t="e">
        <v>#N/A</v>
      </c>
      <c r="U118" t="e">
        <v>#N/A</v>
      </c>
    </row>
    <row r="119" ht="15.75" customHeight="1">
      <c r="B119" t="n">
        <v>116</v>
      </c>
      <c r="M119" t="n">
        <v>4</v>
      </c>
      <c r="N119" t="n">
        <v>8</v>
      </c>
      <c r="O119" t="n">
        <v>8</v>
      </c>
      <c r="P119" t="n">
        <v>16</v>
      </c>
      <c r="S119" t="e">
        <v>#N/A</v>
      </c>
      <c r="T119" t="e">
        <v>#N/A</v>
      </c>
      <c r="U119" t="e">
        <v>#N/A</v>
      </c>
    </row>
    <row r="120" ht="15.75" customHeight="1">
      <c r="B120" t="n">
        <v>117</v>
      </c>
      <c r="M120" t="n">
        <v>4</v>
      </c>
      <c r="N120" t="n">
        <v>8</v>
      </c>
      <c r="O120" t="n">
        <v>8</v>
      </c>
      <c r="P120" t="n">
        <v>16</v>
      </c>
      <c r="S120" t="e">
        <v>#N/A</v>
      </c>
      <c r="T120" t="e">
        <v>#N/A</v>
      </c>
      <c r="U120" t="e">
        <v>#N/A</v>
      </c>
    </row>
    <row r="121" ht="15.75" customHeight="1">
      <c r="B121" t="n">
        <v>118</v>
      </c>
      <c r="M121" t="n">
        <v>4</v>
      </c>
      <c r="N121" t="n">
        <v>8</v>
      </c>
      <c r="O121" t="n">
        <v>8</v>
      </c>
      <c r="P121" t="n">
        <v>16</v>
      </c>
      <c r="S121" t="e">
        <v>#N/A</v>
      </c>
      <c r="T121" t="e">
        <v>#N/A</v>
      </c>
      <c r="U121" t="e">
        <v>#N/A</v>
      </c>
    </row>
    <row r="122" ht="15.75" customHeight="1">
      <c r="B122" t="n">
        <v>119</v>
      </c>
      <c r="M122" t="n">
        <v>4</v>
      </c>
      <c r="N122" t="n">
        <v>8</v>
      </c>
      <c r="O122" t="n">
        <v>8</v>
      </c>
      <c r="P122" t="n">
        <v>16</v>
      </c>
      <c r="S122" t="e">
        <v>#N/A</v>
      </c>
      <c r="T122" t="e">
        <v>#N/A</v>
      </c>
      <c r="U122" t="e">
        <v>#N/A</v>
      </c>
    </row>
    <row r="123" ht="15.75" customHeight="1">
      <c r="B123" t="n">
        <v>120</v>
      </c>
      <c r="M123" t="n">
        <v>4</v>
      </c>
      <c r="N123" t="n">
        <v>8</v>
      </c>
      <c r="O123" t="n">
        <v>8</v>
      </c>
      <c r="P123" t="n">
        <v>16</v>
      </c>
      <c r="S123" t="e">
        <v>#N/A</v>
      </c>
      <c r="T123" t="e">
        <v>#N/A</v>
      </c>
      <c r="U123" t="e">
        <v>#N/A</v>
      </c>
    </row>
    <row r="124" ht="15.75" customHeight="1">
      <c r="B124" t="n">
        <v>121</v>
      </c>
      <c r="M124" t="n">
        <v>5</v>
      </c>
      <c r="N124" t="n">
        <v>8</v>
      </c>
      <c r="O124" t="n">
        <v>8</v>
      </c>
      <c r="P124" t="n">
        <v>16</v>
      </c>
      <c r="S124" t="e">
        <v>#N/A</v>
      </c>
      <c r="T124" t="e">
        <v>#N/A</v>
      </c>
      <c r="U124" t="e">
        <v>#N/A</v>
      </c>
    </row>
    <row r="125" ht="15.75" customHeight="1">
      <c r="B125" t="n">
        <v>122</v>
      </c>
      <c r="M125" t="n">
        <v>5</v>
      </c>
      <c r="N125" t="n">
        <v>8</v>
      </c>
      <c r="O125" t="n">
        <v>8</v>
      </c>
      <c r="P125" t="n">
        <v>16</v>
      </c>
      <c r="S125" t="e">
        <v>#N/A</v>
      </c>
      <c r="T125" t="e">
        <v>#N/A</v>
      </c>
      <c r="U125" t="e">
        <v>#N/A</v>
      </c>
    </row>
    <row r="126" ht="15.75" customHeight="1">
      <c r="B126" t="n">
        <v>123</v>
      </c>
      <c r="M126" t="n">
        <v>5</v>
      </c>
      <c r="N126" t="n">
        <v>8</v>
      </c>
      <c r="O126" t="n">
        <v>8</v>
      </c>
      <c r="P126" t="n">
        <v>16</v>
      </c>
      <c r="S126" t="e">
        <v>#N/A</v>
      </c>
      <c r="T126" t="e">
        <v>#N/A</v>
      </c>
      <c r="U126" t="e">
        <v>#N/A</v>
      </c>
    </row>
    <row r="127" ht="15.75" customHeight="1">
      <c r="B127" t="n">
        <v>124</v>
      </c>
      <c r="M127" t="n">
        <v>5</v>
      </c>
      <c r="N127" t="n">
        <v>8</v>
      </c>
      <c r="O127" t="n">
        <v>8</v>
      </c>
      <c r="P127" t="n">
        <v>16</v>
      </c>
      <c r="S127" t="e">
        <v>#N/A</v>
      </c>
      <c r="T127" t="e">
        <v>#N/A</v>
      </c>
      <c r="U127" t="e">
        <v>#N/A</v>
      </c>
    </row>
    <row r="128" ht="15.75" customHeight="1">
      <c r="B128" t="n">
        <v>125</v>
      </c>
      <c r="M128" t="n">
        <v>5</v>
      </c>
      <c r="N128" t="n">
        <v>8</v>
      </c>
      <c r="O128" t="n">
        <v>8</v>
      </c>
      <c r="P128" t="n">
        <v>16</v>
      </c>
      <c r="S128" t="e">
        <v>#N/A</v>
      </c>
      <c r="T128" t="e">
        <v>#N/A</v>
      </c>
      <c r="U128" t="e">
        <v>#N/A</v>
      </c>
    </row>
    <row r="129" ht="15.75" customHeight="1">
      <c r="B129" t="n">
        <v>126</v>
      </c>
      <c r="M129" t="n">
        <v>5</v>
      </c>
      <c r="N129" t="n">
        <v>8</v>
      </c>
      <c r="O129" t="n">
        <v>8</v>
      </c>
      <c r="P129" t="n">
        <v>16</v>
      </c>
      <c r="S129" t="e">
        <v>#N/A</v>
      </c>
      <c r="T129" t="e">
        <v>#N/A</v>
      </c>
      <c r="U129" t="e">
        <v>#N/A</v>
      </c>
    </row>
    <row r="130" ht="15.75" customHeight="1">
      <c r="B130" t="n">
        <v>127</v>
      </c>
      <c r="M130" t="n">
        <v>6</v>
      </c>
      <c r="N130" t="n">
        <v>8</v>
      </c>
      <c r="O130" t="n">
        <v>8</v>
      </c>
      <c r="P130" t="n">
        <v>16</v>
      </c>
      <c r="S130" t="e">
        <v>#N/A</v>
      </c>
      <c r="T130" t="e">
        <v>#N/A</v>
      </c>
      <c r="U130" t="e">
        <v>#N/A</v>
      </c>
    </row>
  </sheetData>
  <conditionalFormatting sqref="Q2:Q50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 Q51:Q1048576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50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 R51:R1048576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6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7:S1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rank="1" priority="9" dxfId="4" bottom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6">
    <cfRule type="expression" priority="8" dxfId="0">
      <formula>T2 &lt;= MIN($T$2:$T$66) + 2</formula>
    </cfRule>
  </conditionalFormatting>
  <conditionalFormatting sqref="T67:T130">
    <cfRule type="expression" priority="6" dxfId="0">
      <formula>T67 &lt;= MIN($T$67:$T$130) + 2</formula>
    </cfRule>
  </conditionalFormatting>
  <conditionalFormatting sqref="T131:T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expression" priority="7" dxfId="0">
      <formula>U2 &lt;= MIN($U$2:$U$66) + 2</formula>
    </cfRule>
  </conditionalFormatting>
  <conditionalFormatting sqref="U67:U130">
    <cfRule type="expression" priority="5" dxfId="0">
      <formula>U67 &lt;= MIN($T$67:$U$130) + 2</formula>
    </cfRule>
  </conditionalFormatting>
  <conditionalFormatting sqref="U131:U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U130"/>
  <sheetViews>
    <sheetView tabSelected="1" zoomScaleNormal="100" workbookViewId="0">
      <pane ySplit="1" topLeftCell="A44" activePane="bottomLeft" state="frozen"/>
      <selection activeCell="F1" sqref="F1"/>
      <selection pane="bottomLeft" activeCell="E70" sqref="E70"/>
    </sheetView>
  </sheetViews>
  <sheetFormatPr baseColWidth="8" defaultRowHeight="15"/>
  <cols>
    <col width="6.5703125" bestFit="1" customWidth="1" min="1" max="1"/>
    <col width="4" bestFit="1" customWidth="1" min="2" max="2"/>
    <col width="12" bestFit="1" customWidth="1" min="3" max="3"/>
    <col width="10" bestFit="1" customWidth="1" min="4" max="4"/>
    <col width="8.28515625" bestFit="1" customWidth="1" min="5" max="5"/>
    <col width="6" bestFit="1" customWidth="1" min="6" max="6"/>
    <col width="6.5703125" bestFit="1" customWidth="1" min="7" max="8"/>
    <col width="4.5703125" bestFit="1" customWidth="1" min="9" max="9"/>
    <col width="4.5703125" customWidth="1" min="10" max="10"/>
    <col width="6.5703125" bestFit="1" customWidth="1" min="11" max="11"/>
    <col width="8.5703125" bestFit="1" customWidth="1" min="12" max="12"/>
    <col width="4.28515625" bestFit="1" customWidth="1" min="13" max="13"/>
    <col width="4.140625" bestFit="1" customWidth="1" min="14" max="14"/>
    <col width="6.42578125" bestFit="1" customWidth="1" min="15" max="15"/>
    <col width="3" bestFit="1" customWidth="1" min="16" max="16"/>
    <col width="6.5703125" bestFit="1" customWidth="1" min="17" max="17"/>
    <col width="6.42578125" bestFit="1" customWidth="1" min="18" max="18"/>
    <col width="6.5703125" bestFit="1" customWidth="1" min="19" max="19"/>
    <col width="6.28515625" bestFit="1" customWidth="1" min="20" max="21"/>
  </cols>
  <sheetData>
    <row r="1" ht="15.75" customHeight="1">
      <c r="A1" t="n">
        <v>312</v>
      </c>
      <c r="B1" t="inlineStr">
        <is>
          <t>#</t>
        </is>
      </c>
      <c r="C1" t="inlineStr">
        <is>
          <t>β</t>
        </is>
      </c>
      <c r="D1" t="inlineStr">
        <is>
          <t>T0</t>
        </is>
      </c>
      <c r="E1" t="inlineStr">
        <is>
          <t>p</t>
        </is>
      </c>
      <c r="F1" t="inlineStr">
        <is>
          <t>c</t>
        </is>
      </c>
      <c r="G1" t="inlineStr">
        <is>
          <t>xi</t>
        </is>
      </c>
      <c r="H1" t="inlineStr">
        <is>
          <t>a</t>
        </is>
      </c>
      <c r="I1" t="inlineStr">
        <is>
          <t>tau</t>
        </is>
      </c>
      <c r="J1" t="inlineStr">
        <is>
          <t>d_E</t>
        </is>
      </c>
      <c r="K1" t="inlineStr">
        <is>
          <t>delta_E</t>
        </is>
      </c>
      <c r="L1" t="inlineStr">
        <is>
          <t>K_delta_E</t>
        </is>
      </c>
      <c r="M1" t="inlineStr">
        <is>
          <t>DOF</t>
        </is>
      </c>
      <c r="N1" t="inlineStr">
        <is>
          <t>n(V)</t>
        </is>
      </c>
      <c r="O1" t="inlineStr">
        <is>
          <t>n(CD8)</t>
        </is>
      </c>
      <c r="P1" t="inlineStr">
        <is>
          <t>n</t>
        </is>
      </c>
      <c r="Q1" t="inlineStr">
        <is>
          <t>Vsse</t>
        </is>
      </c>
      <c r="R1" t="inlineStr">
        <is>
          <t>CDsse</t>
        </is>
      </c>
      <c r="S1" t="inlineStr">
        <is>
          <t>SSE</t>
        </is>
      </c>
      <c r="T1" t="inlineStr">
        <is>
          <t>AIC</t>
        </is>
      </c>
      <c r="U1" t="inlineStr">
        <is>
          <t>AICc</t>
        </is>
      </c>
    </row>
    <row r="2">
      <c r="A2" t="inlineStr">
        <is>
          <t>MP</t>
        </is>
      </c>
      <c r="B2" t="n">
        <v>-1</v>
      </c>
      <c r="C2" t="n">
        <v>0.00010888</v>
      </c>
      <c r="D2" t="n">
        <v>400000000</v>
      </c>
      <c r="E2" t="n">
        <v>0.02978</v>
      </c>
      <c r="F2" t="n">
        <v>13.934</v>
      </c>
      <c r="G2" t="n">
        <v>0.12</v>
      </c>
      <c r="H2" t="n">
        <v>0.3615</v>
      </c>
      <c r="I2" t="n">
        <v>1.38</v>
      </c>
      <c r="J2" t="n">
        <v>1.25</v>
      </c>
      <c r="K2" t="n">
        <v>8.939</v>
      </c>
      <c r="L2" t="n">
        <v>13019</v>
      </c>
      <c r="M2" t="n">
        <v>0</v>
      </c>
      <c r="N2" t="n">
        <v>8</v>
      </c>
      <c r="O2" t="n">
        <v>7</v>
      </c>
      <c r="P2" t="n">
        <v>15</v>
      </c>
      <c r="Q2" t="n">
        <v>46.9315</v>
      </c>
      <c r="R2" t="n">
        <v>0.4481</v>
      </c>
      <c r="S2" t="n">
        <v>47.3796</v>
      </c>
      <c r="T2" t="n">
        <v>17.25212332818061</v>
      </c>
      <c r="U2" t="n">
        <v>17.25212332818061</v>
      </c>
    </row>
    <row r="3" ht="15.75" customHeight="1">
      <c r="A3" t="inlineStr">
        <is>
          <t>β/p/c</t>
        </is>
      </c>
      <c r="B3" t="n">
        <v>0</v>
      </c>
      <c r="C3" t="n">
        <v>1.81107e-06</v>
      </c>
      <c r="E3" t="n">
        <v>5.81773664563863</v>
      </c>
      <c r="F3" t="n">
        <v>344.671068695985</v>
      </c>
      <c r="G3" t="n">
        <v>0.12</v>
      </c>
      <c r="H3" t="n">
        <v>0.3615</v>
      </c>
      <c r="I3" t="n">
        <v>1.38</v>
      </c>
      <c r="J3" t="n">
        <v>1.25</v>
      </c>
      <c r="K3" t="n">
        <v>8.939</v>
      </c>
      <c r="L3" t="n">
        <v>13019</v>
      </c>
      <c r="M3" t="n">
        <v>0</v>
      </c>
      <c r="N3" t="n">
        <v>8</v>
      </c>
      <c r="O3" t="n">
        <v>7</v>
      </c>
      <c r="P3" t="n">
        <v>15</v>
      </c>
      <c r="Q3" t="n">
        <v>3.3000543</v>
      </c>
      <c r="R3" t="n">
        <v>0.42786968</v>
      </c>
      <c r="S3" t="n">
        <v>3.72792398</v>
      </c>
      <c r="T3" t="n">
        <v>-20.88298044176518</v>
      </c>
      <c r="U3" t="n">
        <v>-20.88298044176518</v>
      </c>
    </row>
    <row r="4" ht="15.75" customHeight="1">
      <c r="B4" t="n">
        <v>1</v>
      </c>
      <c r="G4" t="n">
        <v>37.59644731875275</v>
      </c>
      <c r="M4" t="n">
        <v>1</v>
      </c>
      <c r="N4" t="n">
        <v>8</v>
      </c>
      <c r="O4" t="n">
        <v>7</v>
      </c>
      <c r="P4" t="n">
        <v>15</v>
      </c>
      <c r="Q4" t="n">
        <v>3.0379819</v>
      </c>
      <c r="R4" t="n">
        <v>0.20075217</v>
      </c>
      <c r="S4" t="n">
        <v>3.25551599</v>
      </c>
      <c r="T4" t="n">
        <v>-20.9154912359737</v>
      </c>
      <c r="U4" t="n">
        <v>-20.60779892828139</v>
      </c>
    </row>
    <row r="5" ht="15.75" customHeight="1">
      <c r="B5" t="n">
        <v>2</v>
      </c>
      <c r="H5" t="n">
        <v>0.2487575385428586</v>
      </c>
      <c r="M5" t="n">
        <v>1</v>
      </c>
      <c r="N5" t="n">
        <v>8</v>
      </c>
      <c r="O5" t="n">
        <v>7</v>
      </c>
      <c r="P5" t="n">
        <v>15</v>
      </c>
      <c r="Q5" t="n">
        <v>3.03832397</v>
      </c>
      <c r="R5" t="n">
        <v>0.20099641</v>
      </c>
      <c r="S5" t="n">
        <v>3.26632908</v>
      </c>
      <c r="T5" t="n">
        <v>-20.86575178436766</v>
      </c>
      <c r="U5" t="n">
        <v>-20.55805947667535</v>
      </c>
    </row>
    <row r="6" ht="15.75" customHeight="1">
      <c r="A6" t="inlineStr">
        <is>
          <t>Weight</t>
        </is>
      </c>
      <c r="B6" t="n">
        <v>3</v>
      </c>
      <c r="I6" t="n">
        <v>1.756182041411738</v>
      </c>
      <c r="M6" t="n">
        <v>1</v>
      </c>
      <c r="N6" t="n">
        <v>8</v>
      </c>
      <c r="O6" t="n">
        <v>7</v>
      </c>
      <c r="P6" t="n">
        <v>15</v>
      </c>
      <c r="Q6" t="n">
        <v>3.0388028</v>
      </c>
      <c r="R6" t="n">
        <v>0.20130636</v>
      </c>
      <c r="S6" t="n">
        <v>3.23591637</v>
      </c>
      <c r="T6" t="n">
        <v>-21.0060706881105</v>
      </c>
      <c r="U6" t="n">
        <v>-20.69837838041819</v>
      </c>
    </row>
    <row r="7" ht="15.75" customHeight="1">
      <c r="A7" t="n">
        <v>9.311999999999999</v>
      </c>
      <c r="B7" t="n">
        <v>4</v>
      </c>
      <c r="J7" t="n">
        <v>84.9622195066228</v>
      </c>
      <c r="M7" t="n">
        <v>1</v>
      </c>
      <c r="N7" t="n">
        <v>8</v>
      </c>
      <c r="O7" t="n">
        <v>7</v>
      </c>
      <c r="P7" t="n">
        <v>15</v>
      </c>
      <c r="Q7" t="n">
        <v>3.03791551</v>
      </c>
      <c r="R7" t="n">
        <v>0.2007352</v>
      </c>
      <c r="S7" t="n">
        <v>3.49092131</v>
      </c>
      <c r="T7" t="n">
        <v>-19.86826771078913</v>
      </c>
      <c r="U7" t="n">
        <v>-19.56057540309682</v>
      </c>
    </row>
    <row r="8" ht="15.75" customHeight="1">
      <c r="B8" t="n">
        <v>5</v>
      </c>
      <c r="K8" t="n">
        <v>5.900370549865101</v>
      </c>
      <c r="M8" t="n">
        <v>1</v>
      </c>
      <c r="N8" t="n">
        <v>8</v>
      </c>
      <c r="O8" t="n">
        <v>7</v>
      </c>
      <c r="P8" t="n">
        <v>15</v>
      </c>
      <c r="Q8" t="n">
        <v>3.03863595</v>
      </c>
      <c r="R8" t="n">
        <v>0.20057078</v>
      </c>
      <c r="S8" t="n">
        <v>3.32503607</v>
      </c>
      <c r="T8" t="n">
        <v>-20.59854518399398</v>
      </c>
      <c r="U8" t="n">
        <v>-20.29085287630168</v>
      </c>
    </row>
    <row r="9" ht="15.75" customHeight="1">
      <c r="B9" t="n">
        <v>6</v>
      </c>
      <c r="L9" t="n">
        <v>946083.1457635995</v>
      </c>
      <c r="M9" t="n">
        <v>1</v>
      </c>
      <c r="N9" t="n">
        <v>8</v>
      </c>
      <c r="O9" t="n">
        <v>7</v>
      </c>
      <c r="P9" t="n">
        <v>15</v>
      </c>
      <c r="Q9" t="n">
        <v>3.03793074</v>
      </c>
      <c r="R9" t="n">
        <v>0.20058975</v>
      </c>
      <c r="S9" t="n">
        <v>3.74744761</v>
      </c>
      <c r="T9" t="n">
        <v>-18.8046284528796</v>
      </c>
      <c r="U9" t="n">
        <v>-18.49693614518729</v>
      </c>
    </row>
    <row r="10" ht="15.75" customHeight="1">
      <c r="B10" t="n">
        <v>7</v>
      </c>
      <c r="G10" t="n">
        <v>30.25185790558409</v>
      </c>
      <c r="H10" t="n">
        <v>0.3086575266718521</v>
      </c>
      <c r="M10" t="n">
        <v>2</v>
      </c>
      <c r="N10" t="n">
        <v>8</v>
      </c>
      <c r="O10" t="n">
        <v>7</v>
      </c>
      <c r="P10" t="n">
        <v>15</v>
      </c>
      <c r="Q10" t="n">
        <v>3.03774052</v>
      </c>
      <c r="R10" t="n">
        <v>0.20070719</v>
      </c>
      <c r="S10" t="n">
        <v>3.43204625</v>
      </c>
      <c r="T10" t="n">
        <v>-18.12340315190105</v>
      </c>
      <c r="U10" t="n">
        <v>-17.12340315190105</v>
      </c>
    </row>
    <row r="11" ht="15.75" customHeight="1">
      <c r="B11" t="n">
        <v>8</v>
      </c>
      <c r="G11" t="n">
        <v>49.45828174928768</v>
      </c>
      <c r="I11" t="n">
        <v>1.94191173304431</v>
      </c>
      <c r="M11" t="n">
        <v>2</v>
      </c>
      <c r="N11" t="n">
        <v>8</v>
      </c>
      <c r="O11" t="n">
        <v>7</v>
      </c>
      <c r="P11" t="n">
        <v>15</v>
      </c>
      <c r="Q11" t="n">
        <v>3.02630098</v>
      </c>
      <c r="R11" t="n">
        <v>0.20213726</v>
      </c>
      <c r="S11" t="n">
        <v>3.11106946</v>
      </c>
      <c r="T11" t="n">
        <v>-19.5962548431498</v>
      </c>
      <c r="U11" t="n">
        <v>-18.5962548431498</v>
      </c>
    </row>
    <row r="12" ht="15.75" customHeight="1">
      <c r="B12" t="n">
        <v>9</v>
      </c>
      <c r="G12" t="n">
        <v>99.23141050725292</v>
      </c>
      <c r="H12" t="n">
        <v>9.843552919319498</v>
      </c>
      <c r="J12" t="n">
        <v>36.9276641327157</v>
      </c>
      <c r="M12" t="n">
        <v>2</v>
      </c>
      <c r="N12" t="n">
        <v>8</v>
      </c>
      <c r="O12" t="n">
        <v>7</v>
      </c>
      <c r="P12" t="n">
        <v>15</v>
      </c>
      <c r="Q12" t="n">
        <v>127.9189309</v>
      </c>
      <c r="R12" t="n">
        <v>1.02054482</v>
      </c>
      <c r="S12" t="n">
        <v>3.30928564</v>
      </c>
      <c r="T12" t="n">
        <v>-18.66976780604855</v>
      </c>
      <c r="U12" t="n">
        <v>-17.66976780604855</v>
      </c>
    </row>
    <row r="13" ht="15.75" customHeight="1">
      <c r="B13" t="n">
        <v>10</v>
      </c>
      <c r="G13" t="n">
        <v>33.59144547322914</v>
      </c>
      <c r="K13" t="n">
        <v>6.585364848802096</v>
      </c>
      <c r="M13" t="n">
        <v>2</v>
      </c>
      <c r="N13" t="n">
        <v>8</v>
      </c>
      <c r="O13" t="n">
        <v>7</v>
      </c>
      <c r="P13" t="n">
        <v>15</v>
      </c>
      <c r="Q13" t="n">
        <v>3.03799588</v>
      </c>
      <c r="R13" t="n">
        <v>0.17338941</v>
      </c>
      <c r="S13" t="n">
        <v>3.24517891</v>
      </c>
      <c r="T13" t="n">
        <v>-18.96319577620392</v>
      </c>
      <c r="U13" t="n">
        <v>-17.96319577620392</v>
      </c>
    </row>
    <row r="14" ht="15.75" customHeight="1">
      <c r="B14" t="n">
        <v>11</v>
      </c>
      <c r="G14" t="n">
        <v>20.26428484553113</v>
      </c>
      <c r="L14" t="n">
        <v>382.0630232609692</v>
      </c>
      <c r="M14" t="n">
        <v>2</v>
      </c>
      <c r="N14" t="n">
        <v>8</v>
      </c>
      <c r="O14" t="n">
        <v>7</v>
      </c>
      <c r="P14" t="n">
        <v>15</v>
      </c>
      <c r="Q14" t="n">
        <v>2.90343003</v>
      </c>
      <c r="R14" t="n">
        <v>0.15199428</v>
      </c>
      <c r="S14" t="n">
        <v>3.39353636</v>
      </c>
      <c r="T14" t="n">
        <v>-18.29266474094737</v>
      </c>
      <c r="U14" t="n">
        <v>-17.29266474094737</v>
      </c>
    </row>
    <row r="15" ht="15.75" customHeight="1">
      <c r="B15" t="n">
        <v>12</v>
      </c>
      <c r="H15" t="n">
        <v>1.018338074248708</v>
      </c>
      <c r="I15" t="n">
        <v>2.832583865980471</v>
      </c>
      <c r="M15" t="n">
        <v>2</v>
      </c>
      <c r="N15" t="n">
        <v>8</v>
      </c>
      <c r="O15" t="n">
        <v>7</v>
      </c>
      <c r="P15" t="n">
        <v>15</v>
      </c>
      <c r="Q15" t="n">
        <v>2.99585256</v>
      </c>
      <c r="R15" t="n">
        <v>0.21416333</v>
      </c>
      <c r="S15" t="n">
        <v>3.10660452</v>
      </c>
      <c r="T15" t="n">
        <v>-19.61779798347131</v>
      </c>
      <c r="U15" t="n">
        <v>-18.61779798347131</v>
      </c>
    </row>
    <row r="16" ht="15.75" customHeight="1">
      <c r="B16" t="n">
        <v>13</v>
      </c>
      <c r="H16" t="n">
        <v>0.1552148317288413</v>
      </c>
      <c r="J16" t="n">
        <v>52.95119414932407</v>
      </c>
      <c r="M16" t="n">
        <v>2</v>
      </c>
      <c r="N16" t="n">
        <v>8</v>
      </c>
      <c r="O16" t="n">
        <v>7</v>
      </c>
      <c r="P16" t="n">
        <v>15</v>
      </c>
      <c r="Q16" t="n">
        <v>3.03684169</v>
      </c>
      <c r="R16" t="n">
        <v>0.20019442</v>
      </c>
      <c r="S16" t="n">
        <v>3.2538883</v>
      </c>
      <c r="T16" t="n">
        <v>-18.92299279815086</v>
      </c>
      <c r="U16" t="n">
        <v>-17.92299279815086</v>
      </c>
    </row>
    <row r="17" ht="15.75" customHeight="1">
      <c r="B17" t="n">
        <v>14</v>
      </c>
      <c r="H17" t="n">
        <v>0.2872713655896302</v>
      </c>
      <c r="K17" t="n">
        <v>5.091866717423907</v>
      </c>
      <c r="M17" t="n">
        <v>2</v>
      </c>
      <c r="N17" t="n">
        <v>8</v>
      </c>
      <c r="O17" t="n">
        <v>7</v>
      </c>
      <c r="P17" t="n">
        <v>15</v>
      </c>
      <c r="Q17" t="n">
        <v>3.03802783</v>
      </c>
      <c r="R17" t="n">
        <v>0.25031226</v>
      </c>
      <c r="S17" t="n">
        <v>3.08519235</v>
      </c>
      <c r="T17" t="n">
        <v>-19.72154293411261</v>
      </c>
      <c r="U17" t="n">
        <v>-18.72154293411261</v>
      </c>
    </row>
    <row r="18" ht="15.75" customHeight="1">
      <c r="B18" t="n">
        <v>15</v>
      </c>
      <c r="H18" t="n">
        <v>0.1344920864512353</v>
      </c>
      <c r="L18" t="n">
        <v>5727.817766892957</v>
      </c>
      <c r="M18" t="n">
        <v>2</v>
      </c>
      <c r="N18" t="n">
        <v>8</v>
      </c>
      <c r="O18" t="n">
        <v>7</v>
      </c>
      <c r="P18" t="n">
        <v>15</v>
      </c>
      <c r="Q18" t="n">
        <v>2.9041926</v>
      </c>
      <c r="R18" t="n">
        <v>0.15161311</v>
      </c>
      <c r="S18" t="n">
        <v>3.35991016</v>
      </c>
      <c r="T18" t="n">
        <v>-18.44203948369707</v>
      </c>
      <c r="U18" t="n">
        <v>-17.44203948369707</v>
      </c>
    </row>
    <row r="19" ht="15.75" customHeight="1">
      <c r="B19" t="n">
        <v>16</v>
      </c>
      <c r="I19" t="n">
        <v>1.795098523623306</v>
      </c>
      <c r="J19" t="n">
        <v>79.90703557309337</v>
      </c>
      <c r="M19" t="n">
        <v>2</v>
      </c>
      <c r="N19" t="n">
        <v>8</v>
      </c>
      <c r="O19" t="n">
        <v>7</v>
      </c>
      <c r="P19" t="n">
        <v>15</v>
      </c>
      <c r="Q19" t="n">
        <v>3.03679797</v>
      </c>
      <c r="R19" t="n">
        <v>0.20210035</v>
      </c>
      <c r="S19" t="n">
        <v>3.10182321</v>
      </c>
      <c r="T19" t="n">
        <v>-19.6409019535256</v>
      </c>
      <c r="U19" t="n">
        <v>-18.6409019535256</v>
      </c>
    </row>
    <row r="20" ht="15.75" customHeight="1">
      <c r="B20" t="n">
        <v>17</v>
      </c>
      <c r="I20" t="n">
        <v>2.113432430202157</v>
      </c>
      <c r="K20" t="n">
        <v>9.888371953176453</v>
      </c>
      <c r="M20" t="n">
        <v>2</v>
      </c>
      <c r="N20" t="n">
        <v>8</v>
      </c>
      <c r="O20" t="n">
        <v>7</v>
      </c>
      <c r="P20" t="n">
        <v>15</v>
      </c>
      <c r="Q20" t="n">
        <v>3.01867747</v>
      </c>
      <c r="R20" t="n">
        <v>0.14913804</v>
      </c>
      <c r="S20" t="n">
        <v>3.07408856</v>
      </c>
      <c r="T20" t="n">
        <v>-19.77562620547831</v>
      </c>
      <c r="U20" t="n">
        <v>-18.77562620547831</v>
      </c>
    </row>
    <row r="21" ht="15.75" customHeight="1">
      <c r="B21" t="n">
        <v>18</v>
      </c>
      <c r="I21" t="n">
        <v>2.172637182409117</v>
      </c>
      <c r="L21" t="n">
        <v>1162.618198229058</v>
      </c>
      <c r="M21" t="n">
        <v>2</v>
      </c>
      <c r="N21" t="n">
        <v>8</v>
      </c>
      <c r="O21" t="n">
        <v>7</v>
      </c>
      <c r="P21" t="n">
        <v>15</v>
      </c>
      <c r="Q21" t="n">
        <v>2.89769485</v>
      </c>
      <c r="R21" t="n">
        <v>0.15511946</v>
      </c>
      <c r="S21" t="n">
        <v>3.12922823</v>
      </c>
      <c r="T21" t="n">
        <v>-19.50895698258466</v>
      </c>
      <c r="U21" t="n">
        <v>-18.50895698258466</v>
      </c>
    </row>
    <row r="22" ht="15.75" customHeight="1">
      <c r="B22" t="n">
        <v>19</v>
      </c>
      <c r="J22" t="n">
        <v>80.96879557601105</v>
      </c>
      <c r="K22" t="n">
        <v>5.606282054028077</v>
      </c>
      <c r="M22" t="n">
        <v>2</v>
      </c>
      <c r="N22" t="n">
        <v>8</v>
      </c>
      <c r="O22" t="n">
        <v>7</v>
      </c>
      <c r="P22" t="n">
        <v>15</v>
      </c>
      <c r="Q22" t="n">
        <v>3.03771864</v>
      </c>
      <c r="R22" t="n">
        <v>0.21523827</v>
      </c>
      <c r="S22" t="n">
        <v>3.37253881</v>
      </c>
      <c r="T22" t="n">
        <v>-18.3857657642766</v>
      </c>
      <c r="U22" t="n">
        <v>-17.3857657642766</v>
      </c>
    </row>
    <row r="23" ht="15.75" customHeight="1">
      <c r="B23" t="n">
        <v>20</v>
      </c>
      <c r="J23" t="n">
        <v>99.53593170174182</v>
      </c>
      <c r="L23" t="n">
        <v>599180.7728112813</v>
      </c>
      <c r="M23" t="n">
        <v>2</v>
      </c>
      <c r="N23" t="n">
        <v>8</v>
      </c>
      <c r="O23" t="n">
        <v>7</v>
      </c>
      <c r="P23" t="n">
        <v>15</v>
      </c>
      <c r="Q23" t="n">
        <v>2.99198912</v>
      </c>
      <c r="R23" t="n">
        <v>0.16524162</v>
      </c>
      <c r="S23" t="n">
        <v>3.60350226</v>
      </c>
      <c r="T23" t="n">
        <v>-17.39215967828025</v>
      </c>
      <c r="U23" t="n">
        <v>-16.39215967828025</v>
      </c>
    </row>
    <row r="24" ht="15.75" customHeight="1">
      <c r="B24" t="n">
        <v>21</v>
      </c>
      <c r="K24" t="n">
        <v>3.199502580860552</v>
      </c>
      <c r="L24" t="n">
        <v>13614.95658884954</v>
      </c>
      <c r="M24" t="n">
        <v>2</v>
      </c>
      <c r="N24" t="n">
        <v>8</v>
      </c>
      <c r="O24" t="n">
        <v>7</v>
      </c>
      <c r="P24" t="n">
        <v>15</v>
      </c>
      <c r="Q24" t="n">
        <v>2.9045845</v>
      </c>
      <c r="R24" t="n">
        <v>0.20131911</v>
      </c>
      <c r="S24" t="n">
        <v>3.4814435</v>
      </c>
      <c r="T24" t="n">
        <v>-17.9090479170577</v>
      </c>
      <c r="U24" t="n">
        <v>-16.9090479170577</v>
      </c>
    </row>
    <row r="25" ht="15.75" customHeight="1">
      <c r="B25" t="n">
        <v>22</v>
      </c>
      <c r="G25" t="n">
        <v>19.59623015416285</v>
      </c>
      <c r="H25" t="n">
        <v>1.958077462666638</v>
      </c>
      <c r="I25" t="n">
        <v>2.834184913008029</v>
      </c>
      <c r="M25" t="n">
        <v>3</v>
      </c>
      <c r="N25" t="n">
        <v>8</v>
      </c>
      <c r="O25" t="n">
        <v>7</v>
      </c>
      <c r="P25" t="n">
        <v>15</v>
      </c>
      <c r="Q25" t="n">
        <v>2.995949</v>
      </c>
      <c r="R25" t="n">
        <v>0.21445976</v>
      </c>
      <c r="S25" t="n">
        <v>3.25844318</v>
      </c>
      <c r="T25" t="n">
        <v>-16.90201007902763</v>
      </c>
      <c r="U25" t="n">
        <v>-14.72019189720945</v>
      </c>
    </row>
    <row r="26" ht="15.75" customHeight="1">
      <c r="B26" t="n">
        <v>23</v>
      </c>
      <c r="G26" t="n">
        <v>30.1257520668897</v>
      </c>
      <c r="H26" t="n">
        <v>0.3203684569277963</v>
      </c>
      <c r="J26" t="n">
        <v>87.81390724952524</v>
      </c>
      <c r="M26" t="n">
        <v>3</v>
      </c>
      <c r="N26" t="n">
        <v>8</v>
      </c>
      <c r="O26" t="n">
        <v>7</v>
      </c>
      <c r="P26" t="n">
        <v>15</v>
      </c>
      <c r="Q26" t="n">
        <v>3.0379018</v>
      </c>
      <c r="R26" t="n">
        <v>0.20093709</v>
      </c>
      <c r="S26" t="n">
        <v>3.24273233</v>
      </c>
      <c r="T26" t="n">
        <v>-16.97450872435687</v>
      </c>
      <c r="U26" t="n">
        <v>-14.79269054253869</v>
      </c>
    </row>
    <row r="27" ht="15.75" customHeight="1">
      <c r="B27" t="n">
        <v>24</v>
      </c>
      <c r="G27" t="n">
        <v>11.71100212966252</v>
      </c>
      <c r="H27" t="n">
        <v>2.681920528693561</v>
      </c>
      <c r="K27" t="n">
        <v>1.749595579032238</v>
      </c>
      <c r="M27" t="n">
        <v>3</v>
      </c>
      <c r="N27" t="n">
        <v>8</v>
      </c>
      <c r="O27" t="n">
        <v>7</v>
      </c>
      <c r="P27" t="n">
        <v>15</v>
      </c>
      <c r="Q27" t="n">
        <v>3.03780703</v>
      </c>
      <c r="R27" t="n">
        <v>1.23458478</v>
      </c>
      <c r="S27" t="n">
        <v>3.17619423</v>
      </c>
      <c r="T27" t="n">
        <v>-17.28549756068524</v>
      </c>
      <c r="U27" t="n">
        <v>-15.10367937886706</v>
      </c>
    </row>
    <row r="28" ht="15.75" customHeight="1">
      <c r="B28" t="n">
        <v>25</v>
      </c>
      <c r="G28" t="n">
        <v>18.54721335490098</v>
      </c>
      <c r="H28" t="n">
        <v>0.2710545014604504</v>
      </c>
      <c r="L28" t="n">
        <v>1477.369327051216</v>
      </c>
      <c r="M28" t="n">
        <v>3</v>
      </c>
      <c r="N28" t="n">
        <v>8</v>
      </c>
      <c r="O28" t="n">
        <v>7</v>
      </c>
      <c r="P28" t="n">
        <v>15</v>
      </c>
      <c r="Q28" t="n">
        <v>2.90315317</v>
      </c>
      <c r="R28" t="n">
        <v>0.15210528</v>
      </c>
      <c r="S28" t="n">
        <v>3.4305047</v>
      </c>
      <c r="T28" t="n">
        <v>-16.13014211837501</v>
      </c>
      <c r="U28" t="n">
        <v>-13.94832393655682</v>
      </c>
    </row>
    <row r="29" ht="15.75" customHeight="1">
      <c r="B29" t="n">
        <v>26</v>
      </c>
      <c r="G29" t="n">
        <v>37.53792963563363</v>
      </c>
      <c r="I29" t="n">
        <v>2.606811631885029</v>
      </c>
      <c r="J29" t="n">
        <v>26.53003011287267</v>
      </c>
      <c r="M29" t="n">
        <v>3</v>
      </c>
      <c r="N29" t="n">
        <v>8</v>
      </c>
      <c r="O29" t="n">
        <v>7</v>
      </c>
      <c r="P29" t="n">
        <v>15</v>
      </c>
      <c r="Q29" t="n">
        <v>2.99853928</v>
      </c>
      <c r="R29" t="n">
        <v>0.21077117</v>
      </c>
      <c r="S29" t="n">
        <v>3.2452502</v>
      </c>
      <c r="T29" t="n">
        <v>-16.96286626024067</v>
      </c>
      <c r="U29" t="n">
        <v>-14.78104807842248</v>
      </c>
    </row>
    <row r="30" ht="15.75" customHeight="1">
      <c r="B30" t="n">
        <v>27</v>
      </c>
      <c r="G30" t="n">
        <v>47.42266617428896</v>
      </c>
      <c r="I30" t="n">
        <v>2.182859844275258</v>
      </c>
      <c r="K30" t="n">
        <v>8.598796199099104</v>
      </c>
      <c r="M30" t="n">
        <v>3</v>
      </c>
      <c r="N30" t="n">
        <v>8</v>
      </c>
      <c r="O30" t="n">
        <v>7</v>
      </c>
      <c r="P30" t="n">
        <v>15</v>
      </c>
      <c r="Q30" t="n">
        <v>3.01533368</v>
      </c>
      <c r="R30" t="n">
        <v>0.14886831</v>
      </c>
      <c r="S30" t="n">
        <v>3.30505109</v>
      </c>
      <c r="T30" t="n">
        <v>-16.68897404282507</v>
      </c>
      <c r="U30" t="n">
        <v>-14.50715586100688</v>
      </c>
    </row>
    <row r="31" ht="15.75" customHeight="1">
      <c r="B31" t="n">
        <v>28</v>
      </c>
      <c r="G31" t="n">
        <v>42.23236203308005</v>
      </c>
      <c r="I31" t="n">
        <v>2.256553076652343</v>
      </c>
      <c r="L31" t="n">
        <v>8242.072392124799</v>
      </c>
      <c r="M31" t="n">
        <v>3</v>
      </c>
      <c r="N31" t="n">
        <v>8</v>
      </c>
      <c r="O31" t="n">
        <v>7</v>
      </c>
      <c r="P31" t="n">
        <v>15</v>
      </c>
      <c r="Q31" t="n">
        <v>2.8969895</v>
      </c>
      <c r="R31" t="n">
        <v>0.15573943</v>
      </c>
      <c r="S31" t="n">
        <v>3.20935389</v>
      </c>
      <c r="T31" t="n">
        <v>-17.12970846890596</v>
      </c>
      <c r="U31" t="n">
        <v>-14.94789028708778</v>
      </c>
    </row>
    <row r="32" ht="15.75" customHeight="1">
      <c r="B32" t="n">
        <v>29</v>
      </c>
      <c r="G32" t="n">
        <v>7.894413249897795</v>
      </c>
      <c r="J32" t="n">
        <v>29.04150979956497</v>
      </c>
      <c r="K32" t="n">
        <v>9.667703312915528</v>
      </c>
      <c r="M32" t="n">
        <v>3</v>
      </c>
      <c r="N32" t="n">
        <v>8</v>
      </c>
      <c r="O32" t="n">
        <v>7</v>
      </c>
      <c r="P32" t="n">
        <v>15</v>
      </c>
      <c r="Q32" t="n">
        <v>3.03498879</v>
      </c>
      <c r="R32" t="n">
        <v>0.14384922</v>
      </c>
      <c r="S32" t="n">
        <v>3.23367979</v>
      </c>
      <c r="T32" t="n">
        <v>-17.01644187682361</v>
      </c>
      <c r="U32" t="n">
        <v>-14.83462369500543</v>
      </c>
    </row>
    <row r="33" ht="15.75" customHeight="1">
      <c r="B33" t="n">
        <v>30</v>
      </c>
      <c r="G33" t="n">
        <v>20.88021776270435</v>
      </c>
      <c r="J33" t="n">
        <v>87.246559608761</v>
      </c>
      <c r="L33" t="n">
        <v>8108.818253864592</v>
      </c>
      <c r="M33" t="n">
        <v>3</v>
      </c>
      <c r="N33" t="n">
        <v>8</v>
      </c>
      <c r="O33" t="n">
        <v>7</v>
      </c>
      <c r="P33" t="n">
        <v>15</v>
      </c>
      <c r="Q33" t="n">
        <v>2.90399396</v>
      </c>
      <c r="R33" t="n">
        <v>0.15160257</v>
      </c>
      <c r="S33" t="n">
        <v>3.31001668</v>
      </c>
      <c r="T33" t="n">
        <v>-16.66645458676517</v>
      </c>
      <c r="U33" t="n">
        <v>-14.48463640494698</v>
      </c>
    </row>
    <row r="34" ht="15.75" customHeight="1">
      <c r="B34" t="n">
        <v>31</v>
      </c>
      <c r="G34" t="n">
        <v>25.57551311401422</v>
      </c>
      <c r="K34" t="n">
        <v>4.671227553444369</v>
      </c>
      <c r="L34" t="n">
        <v>2632.814831871889</v>
      </c>
      <c r="M34" t="n">
        <v>3</v>
      </c>
      <c r="N34" t="n">
        <v>8</v>
      </c>
      <c r="O34" t="n">
        <v>7</v>
      </c>
      <c r="P34" t="n">
        <v>15</v>
      </c>
      <c r="Q34" t="n">
        <v>2.90373312</v>
      </c>
      <c r="R34" t="n">
        <v>0.14346597</v>
      </c>
      <c r="S34" t="n">
        <v>3.24748905</v>
      </c>
      <c r="T34" t="n">
        <v>-16.95252155054636</v>
      </c>
      <c r="U34" t="n">
        <v>-14.77070336872818</v>
      </c>
    </row>
    <row r="35" ht="15.75" customHeight="1">
      <c r="B35" t="n">
        <v>32</v>
      </c>
      <c r="H35" t="n">
        <v>0.3105180136756545</v>
      </c>
      <c r="I35" t="n">
        <v>2.687345635987539</v>
      </c>
      <c r="J35" t="n">
        <v>30.11275645467222</v>
      </c>
      <c r="M35" t="n">
        <v>3</v>
      </c>
      <c r="N35" t="n">
        <v>8</v>
      </c>
      <c r="O35" t="n">
        <v>7</v>
      </c>
      <c r="P35" t="n">
        <v>15</v>
      </c>
      <c r="Q35" t="n">
        <v>2.9985497</v>
      </c>
      <c r="R35" t="n">
        <v>0.21328065</v>
      </c>
      <c r="S35" t="n">
        <v>3.18848158</v>
      </c>
      <c r="T35" t="n">
        <v>-17.22758087035263</v>
      </c>
      <c r="U35" t="n">
        <v>-15.04576268853444</v>
      </c>
    </row>
    <row r="36" ht="15.75" customHeight="1">
      <c r="B36" t="n">
        <v>33</v>
      </c>
      <c r="H36" t="n">
        <v>1.307843493067859</v>
      </c>
      <c r="I36" t="n">
        <v>2.726823637911249</v>
      </c>
      <c r="K36" t="n">
        <v>4.053950893152347</v>
      </c>
      <c r="M36" t="n">
        <v>3</v>
      </c>
      <c r="N36" t="n">
        <v>8</v>
      </c>
      <c r="O36" t="n">
        <v>7</v>
      </c>
      <c r="P36" t="n">
        <v>15</v>
      </c>
      <c r="Q36" t="n">
        <v>2.99790071</v>
      </c>
      <c r="R36" t="n">
        <v>0.36921073</v>
      </c>
      <c r="S36" t="n">
        <v>3.15409937</v>
      </c>
      <c r="T36" t="n">
        <v>-17.39020810550357</v>
      </c>
      <c r="U36" t="n">
        <v>-15.20838992368539</v>
      </c>
    </row>
    <row r="37" ht="15.75" customHeight="1">
      <c r="B37" t="n">
        <v>34</v>
      </c>
      <c r="H37" t="n">
        <v>0.6207279877745293</v>
      </c>
      <c r="I37" t="n">
        <v>2.856319495636765</v>
      </c>
      <c r="L37" t="n">
        <v>65082.83630099584</v>
      </c>
      <c r="M37" t="n">
        <v>3</v>
      </c>
      <c r="N37" t="n">
        <v>8</v>
      </c>
      <c r="O37" t="n">
        <v>7</v>
      </c>
      <c r="P37" t="n">
        <v>15</v>
      </c>
      <c r="Q37" t="n">
        <v>2.89935319</v>
      </c>
      <c r="R37" t="n">
        <v>0.15822944</v>
      </c>
      <c r="S37" t="n">
        <v>3.22853231</v>
      </c>
      <c r="T37" t="n">
        <v>-17.04033840486553</v>
      </c>
      <c r="U37" t="n">
        <v>-14.85852022304734</v>
      </c>
    </row>
    <row r="38" ht="15.75" customHeight="1">
      <c r="B38" t="n">
        <v>35</v>
      </c>
      <c r="H38" t="n">
        <v>0.4067682268381017</v>
      </c>
      <c r="J38" t="n">
        <v>86.6039958893718</v>
      </c>
      <c r="K38" t="n">
        <v>3.664243988165176</v>
      </c>
      <c r="M38" t="n">
        <v>3</v>
      </c>
      <c r="N38" t="n">
        <v>8</v>
      </c>
      <c r="O38" t="n">
        <v>7</v>
      </c>
      <c r="P38" t="n">
        <v>15</v>
      </c>
      <c r="Q38" t="n">
        <v>3.03834801</v>
      </c>
      <c r="R38" t="n">
        <v>0.43006089</v>
      </c>
      <c r="S38" t="n">
        <v>3.1336527</v>
      </c>
      <c r="T38" t="n">
        <v>-17.48776320234751</v>
      </c>
      <c r="U38" t="n">
        <v>-15.30594502052933</v>
      </c>
    </row>
    <row r="39" ht="15.75" customHeight="1">
      <c r="B39" t="n">
        <v>36</v>
      </c>
      <c r="H39" t="n">
        <v>0.1285397639460673</v>
      </c>
      <c r="J39" t="n">
        <v>81.34782765880385</v>
      </c>
      <c r="L39" t="n">
        <v>3058.79233778239</v>
      </c>
      <c r="M39" t="n">
        <v>3</v>
      </c>
      <c r="N39" t="n">
        <v>8</v>
      </c>
      <c r="O39" t="n">
        <v>7</v>
      </c>
      <c r="P39" t="n">
        <v>15</v>
      </c>
      <c r="Q39" t="n">
        <v>2.90389756</v>
      </c>
      <c r="R39" t="n">
        <v>0.15175324</v>
      </c>
      <c r="S39" t="n">
        <v>3.22551931</v>
      </c>
      <c r="T39" t="n">
        <v>-17.05434356191856</v>
      </c>
      <c r="U39" t="n">
        <v>-14.87252538010038</v>
      </c>
    </row>
    <row r="40" ht="15.75" customHeight="1">
      <c r="B40" t="n">
        <v>37</v>
      </c>
      <c r="H40" t="n">
        <v>1.04372489440238</v>
      </c>
      <c r="K40" t="n">
        <v>0.7562284606858078</v>
      </c>
      <c r="L40" t="n">
        <v>1782.095018508786</v>
      </c>
      <c r="M40" t="n">
        <v>3</v>
      </c>
      <c r="N40" t="n">
        <v>8</v>
      </c>
      <c r="O40" t="n">
        <v>7</v>
      </c>
      <c r="P40" t="n">
        <v>15</v>
      </c>
      <c r="Q40" t="n">
        <v>2.90336285</v>
      </c>
      <c r="R40" t="n">
        <v>1.60403785</v>
      </c>
      <c r="S40" t="n">
        <v>3.19352062</v>
      </c>
      <c r="T40" t="n">
        <v>-17.20389375357061</v>
      </c>
      <c r="U40" t="n">
        <v>-15.02207557175243</v>
      </c>
    </row>
    <row r="41" ht="15.75" customHeight="1">
      <c r="B41" t="n">
        <v>38</v>
      </c>
      <c r="I41" t="n">
        <v>2.993526239417568</v>
      </c>
      <c r="J41" t="n">
        <v>29.18922557120292</v>
      </c>
      <c r="K41" t="n">
        <v>9.996204268110887</v>
      </c>
      <c r="M41" t="n">
        <v>3</v>
      </c>
      <c r="N41" t="n">
        <v>8</v>
      </c>
      <c r="O41" t="n">
        <v>7</v>
      </c>
      <c r="P41" t="n">
        <v>15</v>
      </c>
      <c r="Q41" t="n">
        <v>2.9903253</v>
      </c>
      <c r="R41" t="n">
        <v>0.16080586</v>
      </c>
      <c r="S41" t="n">
        <v>3.64024395</v>
      </c>
      <c r="T41" t="n">
        <v>-15.2399925370272</v>
      </c>
      <c r="U41" t="n">
        <v>-13.05817435520901</v>
      </c>
    </row>
    <row r="42" ht="15.75" customHeight="1">
      <c r="B42" t="n">
        <v>39</v>
      </c>
      <c r="I42" t="n">
        <v>2.307320647817727</v>
      </c>
      <c r="J42" t="n">
        <v>70.66837956586909</v>
      </c>
      <c r="L42" t="n">
        <v>7196.166930185282</v>
      </c>
      <c r="M42" t="n">
        <v>3</v>
      </c>
      <c r="N42" t="n">
        <v>8</v>
      </c>
      <c r="O42" t="n">
        <v>7</v>
      </c>
      <c r="P42" t="n">
        <v>15</v>
      </c>
      <c r="Q42" t="n">
        <v>2.8962625</v>
      </c>
      <c r="R42" t="n">
        <v>0.15637985</v>
      </c>
      <c r="S42" t="n">
        <v>3.2184219</v>
      </c>
      <c r="T42" t="n">
        <v>-17.08738582272757</v>
      </c>
      <c r="U42" t="n">
        <v>-14.90556764090939</v>
      </c>
    </row>
    <row r="43" ht="15.75" customHeight="1">
      <c r="B43" t="n">
        <v>40</v>
      </c>
      <c r="I43" t="n">
        <v>2.303557177311657</v>
      </c>
      <c r="K43" t="n">
        <v>6.992308171089435</v>
      </c>
      <c r="L43" t="n">
        <v>1621.687627170119</v>
      </c>
      <c r="M43" t="n">
        <v>3</v>
      </c>
      <c r="N43" t="n">
        <v>8</v>
      </c>
      <c r="O43" t="n">
        <v>7</v>
      </c>
      <c r="P43" t="n">
        <v>15</v>
      </c>
      <c r="Q43" t="n">
        <v>2.89567158</v>
      </c>
      <c r="R43" t="n">
        <v>0.17738436</v>
      </c>
      <c r="S43" t="n">
        <v>3.18556929</v>
      </c>
      <c r="T43" t="n">
        <v>-17.24128780615553</v>
      </c>
      <c r="U43" t="n">
        <v>-15.05946962433735</v>
      </c>
    </row>
    <row r="44" ht="15.75" customHeight="1">
      <c r="B44" t="n">
        <v>41</v>
      </c>
      <c r="J44" t="n">
        <v>48.72632017841541</v>
      </c>
      <c r="K44" t="n">
        <v>1.826458468228292</v>
      </c>
      <c r="L44" t="n">
        <v>1368.581277437159</v>
      </c>
      <c r="M44" t="n">
        <v>3</v>
      </c>
      <c r="N44" t="n">
        <v>8</v>
      </c>
      <c r="O44" t="n">
        <v>7</v>
      </c>
      <c r="P44" t="n">
        <v>15</v>
      </c>
      <c r="Q44" t="n">
        <v>2.90297845</v>
      </c>
      <c r="R44" t="n">
        <v>0.48760235</v>
      </c>
      <c r="S44" t="n">
        <v>3.37147662</v>
      </c>
      <c r="T44" t="n">
        <v>-16.39049079798897</v>
      </c>
      <c r="U44" t="n">
        <v>-14.20867261617079</v>
      </c>
    </row>
    <row r="45" ht="15.75" customHeight="1">
      <c r="B45" t="n">
        <v>42</v>
      </c>
      <c r="G45" t="n">
        <v>43.16169604825021</v>
      </c>
      <c r="H45" t="n">
        <v>0.601895959861821</v>
      </c>
      <c r="I45" t="n">
        <v>2.653978053454057</v>
      </c>
      <c r="J45" t="n">
        <v>70.0448560812673</v>
      </c>
      <c r="M45" t="n">
        <v>4</v>
      </c>
      <c r="N45" t="n">
        <v>8</v>
      </c>
      <c r="O45" t="n">
        <v>7</v>
      </c>
      <c r="P45" t="n">
        <v>15</v>
      </c>
      <c r="Q45" t="n">
        <v>3.0033842</v>
      </c>
      <c r="R45" t="n">
        <v>0.21459932</v>
      </c>
      <c r="S45" t="n">
        <v>3.25507612</v>
      </c>
      <c r="T45" t="n">
        <v>-14.91751810231659</v>
      </c>
      <c r="U45" t="n">
        <v>-10.91751810231659</v>
      </c>
    </row>
    <row r="46" ht="15.75" customHeight="1">
      <c r="B46" t="n">
        <v>43</v>
      </c>
      <c r="G46" t="n">
        <v>12.32295873342995</v>
      </c>
      <c r="H46" t="n">
        <v>0.7840321224470417</v>
      </c>
      <c r="I46" t="n">
        <v>1.995580708673791</v>
      </c>
      <c r="K46" t="n">
        <v>8.082731411622913</v>
      </c>
      <c r="M46" t="n">
        <v>4</v>
      </c>
      <c r="N46" t="n">
        <v>8</v>
      </c>
      <c r="O46" t="n">
        <v>7</v>
      </c>
      <c r="P46" t="n">
        <v>15</v>
      </c>
      <c r="Q46" t="n">
        <v>3.02345393</v>
      </c>
      <c r="R46" t="n">
        <v>0.14919317</v>
      </c>
      <c r="S46" t="n">
        <v>3.16009355</v>
      </c>
      <c r="T46" t="n">
        <v>-15.36172854266818</v>
      </c>
      <c r="U46" t="n">
        <v>-11.36172854266818</v>
      </c>
    </row>
    <row r="47" ht="15.75" customHeight="1">
      <c r="B47" t="n">
        <v>44</v>
      </c>
      <c r="G47" t="n">
        <v>2.501302836674718</v>
      </c>
      <c r="H47" t="n">
        <v>9.317822265367603</v>
      </c>
      <c r="I47" t="n">
        <v>2.916485403021635</v>
      </c>
      <c r="L47" t="n">
        <v>239.2543563774088</v>
      </c>
      <c r="M47" t="n">
        <v>4</v>
      </c>
      <c r="N47" t="n">
        <v>8</v>
      </c>
      <c r="O47" t="n">
        <v>7</v>
      </c>
      <c r="P47" t="n">
        <v>15</v>
      </c>
      <c r="Q47" t="n">
        <v>2.8904773</v>
      </c>
      <c r="R47" t="n">
        <v>0.1626125</v>
      </c>
      <c r="S47" t="n">
        <v>3.48522691</v>
      </c>
      <c r="T47" t="n">
        <v>-13.8927557280379</v>
      </c>
      <c r="U47" t="n">
        <v>-9.892755728037901</v>
      </c>
    </row>
    <row r="48" ht="15.75" customHeight="1">
      <c r="B48" t="n">
        <v>45</v>
      </c>
      <c r="G48" t="n">
        <v>25.37007756519321</v>
      </c>
      <c r="H48" t="n">
        <v>0.3152750647280227</v>
      </c>
      <c r="J48" t="n">
        <v>72.38303747783556</v>
      </c>
      <c r="K48" t="n">
        <v>5.859360432941553</v>
      </c>
      <c r="M48" t="n">
        <v>4</v>
      </c>
      <c r="N48" t="n">
        <v>8</v>
      </c>
      <c r="O48" t="n">
        <v>7</v>
      </c>
      <c r="P48" t="n">
        <v>15</v>
      </c>
      <c r="Q48" t="n">
        <v>3.03791885</v>
      </c>
      <c r="R48" t="n">
        <v>0.20204565</v>
      </c>
      <c r="S48" t="n">
        <v>3.15209028</v>
      </c>
      <c r="T48" t="n">
        <v>-15.39976581077163</v>
      </c>
      <c r="U48" t="n">
        <v>-11.39976581077163</v>
      </c>
    </row>
    <row r="49" ht="15.75" customHeight="1">
      <c r="B49" t="n">
        <v>46</v>
      </c>
      <c r="G49" t="n">
        <v>5.522925614110477</v>
      </c>
      <c r="H49" t="n">
        <v>0.9884895754994902</v>
      </c>
      <c r="J49" t="n">
        <v>91.60257200916688</v>
      </c>
      <c r="L49" t="n">
        <v>2814.153445069969</v>
      </c>
      <c r="M49" t="n">
        <v>4</v>
      </c>
      <c r="N49" t="n">
        <v>8</v>
      </c>
      <c r="O49" t="n">
        <v>7</v>
      </c>
      <c r="P49" t="n">
        <v>15</v>
      </c>
      <c r="Q49" t="n">
        <v>2.90429312</v>
      </c>
      <c r="R49" t="n">
        <v>0.15134969</v>
      </c>
      <c r="S49" t="n">
        <v>3.30667222</v>
      </c>
      <c r="T49" t="n">
        <v>-14.68161833559197</v>
      </c>
      <c r="U49" t="n">
        <v>-10.68161833559197</v>
      </c>
    </row>
    <row r="50" ht="15.75" customHeight="1">
      <c r="B50" t="n">
        <v>47</v>
      </c>
      <c r="G50" t="n">
        <v>9.582942364018765</v>
      </c>
      <c r="H50" t="n">
        <v>1.954503820997601</v>
      </c>
      <c r="K50" t="n">
        <v>1.584139021420995</v>
      </c>
      <c r="L50" t="n">
        <v>597.6784541675006</v>
      </c>
      <c r="M50" t="n">
        <v>4</v>
      </c>
      <c r="N50" t="n">
        <v>8</v>
      </c>
      <c r="O50" t="n">
        <v>7</v>
      </c>
      <c r="P50" t="n">
        <v>15</v>
      </c>
      <c r="Q50" t="n">
        <v>2.9024332</v>
      </c>
      <c r="R50" t="n">
        <v>0.61128595</v>
      </c>
      <c r="S50" t="n">
        <v>3.25746268</v>
      </c>
      <c r="T50" t="n">
        <v>-14.90652441684252</v>
      </c>
      <c r="U50" t="n">
        <v>-10.90652441684252</v>
      </c>
    </row>
    <row r="51" ht="15.75" customHeight="1">
      <c r="B51" t="n">
        <v>48</v>
      </c>
      <c r="G51" t="n">
        <v>1.848169692188172</v>
      </c>
      <c r="I51" t="n">
        <v>2.679139949309334</v>
      </c>
      <c r="J51" t="n">
        <v>0.1201264486702556</v>
      </c>
      <c r="K51" t="n">
        <v>5.29699234480522</v>
      </c>
      <c r="M51" t="n">
        <v>4</v>
      </c>
      <c r="N51" t="n">
        <v>8</v>
      </c>
      <c r="O51" t="n">
        <v>7</v>
      </c>
      <c r="P51" t="n">
        <v>15</v>
      </c>
      <c r="Q51" t="n">
        <v>2.9286687</v>
      </c>
      <c r="R51" t="n">
        <v>0.32955664</v>
      </c>
      <c r="S51" t="n">
        <v>3.16827807</v>
      </c>
      <c r="T51" t="n">
        <v>-15.32292934571178</v>
      </c>
      <c r="U51" t="n">
        <v>-11.32292934571178</v>
      </c>
    </row>
    <row r="52" ht="15.75" customHeight="1">
      <c r="B52" t="n">
        <v>49</v>
      </c>
      <c r="G52" t="n">
        <v>29.12502875156752</v>
      </c>
      <c r="I52" t="n">
        <v>2.89014838159242</v>
      </c>
      <c r="J52" t="n">
        <v>26.60795582644232</v>
      </c>
      <c r="L52" t="n">
        <v>2876.878436386178</v>
      </c>
      <c r="M52" t="n">
        <v>4</v>
      </c>
      <c r="N52" t="n">
        <v>8</v>
      </c>
      <c r="O52" t="n">
        <v>7</v>
      </c>
      <c r="P52" t="n">
        <v>15</v>
      </c>
      <c r="Q52" t="n">
        <v>2.89048066</v>
      </c>
      <c r="R52" t="n">
        <v>0.16285912</v>
      </c>
      <c r="S52" t="n">
        <v>3.23672085</v>
      </c>
      <c r="T52" t="n">
        <v>-15.00234200700202</v>
      </c>
      <c r="U52" t="n">
        <v>-11.00234200700202</v>
      </c>
    </row>
    <row r="53" ht="15.75" customHeight="1">
      <c r="B53" t="n">
        <v>50</v>
      </c>
      <c r="G53" t="n">
        <v>40.28406228638235</v>
      </c>
      <c r="I53" t="n">
        <v>2.510942361771708</v>
      </c>
      <c r="K53" t="n">
        <v>8.502832769460833</v>
      </c>
      <c r="L53" t="n">
        <v>1402.886319084617</v>
      </c>
      <c r="M53" t="n">
        <v>4</v>
      </c>
      <c r="N53" t="n">
        <v>8</v>
      </c>
      <c r="O53" t="n">
        <v>7</v>
      </c>
      <c r="P53" t="n">
        <v>15</v>
      </c>
      <c r="Q53" t="n">
        <v>2.8933267</v>
      </c>
      <c r="R53" t="n">
        <v>0.21494317</v>
      </c>
      <c r="S53" t="n">
        <v>3.13124633</v>
      </c>
      <c r="T53" t="n">
        <v>-15.49928630961621</v>
      </c>
      <c r="U53" t="n">
        <v>-11.49928630961621</v>
      </c>
    </row>
    <row r="54" ht="15.75" customHeight="1">
      <c r="B54" t="n">
        <v>51</v>
      </c>
      <c r="G54" t="n">
        <v>21.65722371423811</v>
      </c>
      <c r="J54" t="n">
        <v>98.82915730996694</v>
      </c>
      <c r="K54" t="n">
        <v>6.406573830926558</v>
      </c>
      <c r="L54" t="n">
        <v>944.6417120376718</v>
      </c>
      <c r="M54" t="n">
        <v>4</v>
      </c>
      <c r="N54" t="n">
        <v>8</v>
      </c>
      <c r="O54" t="n">
        <v>7</v>
      </c>
      <c r="P54" t="n">
        <v>15</v>
      </c>
      <c r="Q54" t="n">
        <v>2.90339955</v>
      </c>
      <c r="R54" t="n">
        <v>0.16149568</v>
      </c>
      <c r="S54" t="n">
        <v>3.20401142</v>
      </c>
      <c r="T54" t="n">
        <v>-15.15469911411726</v>
      </c>
      <c r="U54" t="n">
        <v>-11.15469911411726</v>
      </c>
    </row>
    <row r="55" ht="15.75" customHeight="1">
      <c r="B55" t="n">
        <v>52</v>
      </c>
      <c r="H55" t="n">
        <v>1.404182724036273</v>
      </c>
      <c r="I55" t="n">
        <v>2.990693118479829</v>
      </c>
      <c r="J55" t="n">
        <v>82.16157771038807</v>
      </c>
      <c r="K55" t="n">
        <v>4.897656413252086</v>
      </c>
      <c r="M55" t="n">
        <v>4</v>
      </c>
      <c r="N55" t="n">
        <v>8</v>
      </c>
      <c r="O55" t="n">
        <v>7</v>
      </c>
      <c r="P55" t="n">
        <v>15</v>
      </c>
      <c r="Q55" t="n">
        <v>2.99243213</v>
      </c>
      <c r="R55" t="n">
        <v>0.27882475</v>
      </c>
      <c r="S55" t="n">
        <v>3.11153478</v>
      </c>
      <c r="T55" t="n">
        <v>-15.59401147373603</v>
      </c>
      <c r="U55" t="n">
        <v>-11.59401147373603</v>
      </c>
    </row>
    <row r="56" ht="15.75" customHeight="1">
      <c r="B56" t="n">
        <v>53</v>
      </c>
      <c r="H56" t="n">
        <v>0.7356054007002077</v>
      </c>
      <c r="I56" t="n">
        <v>2.992071525784603</v>
      </c>
      <c r="J56" t="n">
        <v>92.1355180291778</v>
      </c>
      <c r="L56" t="n">
        <v>1950.029671506956</v>
      </c>
      <c r="M56" t="n">
        <v>4</v>
      </c>
      <c r="N56" t="n">
        <v>8</v>
      </c>
      <c r="O56" t="n">
        <v>7</v>
      </c>
      <c r="P56" t="n">
        <v>15</v>
      </c>
      <c r="Q56" t="n">
        <v>2.8910632</v>
      </c>
      <c r="R56" t="n">
        <v>0.16271593</v>
      </c>
      <c r="S56" t="n">
        <v>3.20035023</v>
      </c>
      <c r="T56" t="n">
        <v>-15.17184925615602</v>
      </c>
      <c r="U56" t="n">
        <v>-11.17184925615602</v>
      </c>
    </row>
    <row r="57" ht="15.75" customHeight="1">
      <c r="B57" t="n">
        <v>54</v>
      </c>
      <c r="H57" t="n">
        <v>0.4695543000834324</v>
      </c>
      <c r="I57" t="n">
        <v>2.929431559125155</v>
      </c>
      <c r="K57" t="n">
        <v>7.892426614609866</v>
      </c>
      <c r="L57" t="n">
        <v>1569.5416038775</v>
      </c>
      <c r="M57" t="n">
        <v>4</v>
      </c>
      <c r="N57" t="n">
        <v>8</v>
      </c>
      <c r="O57" t="n">
        <v>7</v>
      </c>
      <c r="P57" t="n">
        <v>15</v>
      </c>
      <c r="Q57" t="n">
        <v>2.89038356</v>
      </c>
      <c r="R57" t="n">
        <v>0.20122162</v>
      </c>
      <c r="S57" t="n">
        <v>3.15523876</v>
      </c>
      <c r="T57" t="n">
        <v>-15.38479046903089</v>
      </c>
      <c r="U57" t="n">
        <v>-11.38479046903089</v>
      </c>
    </row>
    <row r="58" ht="15.75" customHeight="1">
      <c r="B58" t="n">
        <v>55</v>
      </c>
      <c r="H58" t="n">
        <v>0.3458053665346617</v>
      </c>
      <c r="J58" t="n">
        <v>88.57016274464289</v>
      </c>
      <c r="K58" t="n">
        <v>2.397266559545383</v>
      </c>
      <c r="L58" t="n">
        <v>8675.56134864199</v>
      </c>
      <c r="M58" t="n">
        <v>4</v>
      </c>
      <c r="N58" t="n">
        <v>8</v>
      </c>
      <c r="O58" t="n">
        <v>7</v>
      </c>
      <c r="P58" t="n">
        <v>15</v>
      </c>
      <c r="Q58" t="n">
        <v>2.90438003</v>
      </c>
      <c r="R58" t="n">
        <v>0.31772206</v>
      </c>
      <c r="S58" t="n">
        <v>3.1323254</v>
      </c>
      <c r="T58" t="n">
        <v>-15.49411799643713</v>
      </c>
      <c r="U58" t="n">
        <v>-11.49411799643713</v>
      </c>
    </row>
    <row r="59" ht="15.75" customHeight="1">
      <c r="B59" t="n">
        <v>56</v>
      </c>
      <c r="I59" t="n">
        <v>2.614071606826761</v>
      </c>
      <c r="J59" t="n">
        <v>44.40203746894022</v>
      </c>
      <c r="K59" t="n">
        <v>5.452072252621072</v>
      </c>
      <c r="L59" t="n">
        <v>2438.857893853856</v>
      </c>
      <c r="M59" t="n">
        <v>4</v>
      </c>
      <c r="N59" t="n">
        <v>8</v>
      </c>
      <c r="O59" t="n">
        <v>7</v>
      </c>
      <c r="P59" t="n">
        <v>15</v>
      </c>
      <c r="Q59" t="n">
        <v>2.89259954</v>
      </c>
      <c r="R59" t="n">
        <v>0.15558293</v>
      </c>
      <c r="S59" t="n">
        <v>3.13766451</v>
      </c>
      <c r="T59" t="n">
        <v>-15.46857196829137</v>
      </c>
      <c r="U59" t="n">
        <v>-11.46857196829137</v>
      </c>
    </row>
    <row r="60" ht="15.75" customHeight="1">
      <c r="B60" t="n">
        <v>57</v>
      </c>
      <c r="G60" t="n">
        <v>18.10769437167253</v>
      </c>
      <c r="H60" t="n">
        <v>1.287040892732006</v>
      </c>
      <c r="I60" t="n">
        <v>2.95377046924996</v>
      </c>
      <c r="J60" t="n">
        <v>46.16505900286988</v>
      </c>
      <c r="K60" t="n">
        <v>6.018490503216464</v>
      </c>
      <c r="M60" t="n">
        <v>5</v>
      </c>
      <c r="N60" t="n">
        <v>8</v>
      </c>
      <c r="O60" t="n">
        <v>7</v>
      </c>
      <c r="P60" t="n">
        <v>15</v>
      </c>
      <c r="Q60" t="n">
        <v>2.99189076</v>
      </c>
      <c r="R60" t="n">
        <v>0.20909658</v>
      </c>
      <c r="S60" t="n">
        <v>3.13745674</v>
      </c>
      <c r="T60" t="n">
        <v>-13.46956527180759</v>
      </c>
      <c r="U60" t="n">
        <v>-6.802898605140922</v>
      </c>
    </row>
    <row r="61" ht="15.75" customHeight="1">
      <c r="B61" t="n">
        <v>58</v>
      </c>
      <c r="G61" t="n">
        <v>3.414345307957003</v>
      </c>
      <c r="H61" t="n">
        <v>3.460881366983286</v>
      </c>
      <c r="I61" t="n">
        <v>2.61064173442766</v>
      </c>
      <c r="J61" t="n">
        <v>61.37773610183763</v>
      </c>
      <c r="L61" t="n">
        <v>628.8770642408635</v>
      </c>
      <c r="M61" t="n">
        <v>5</v>
      </c>
      <c r="N61" t="n">
        <v>8</v>
      </c>
      <c r="O61" t="n">
        <v>7</v>
      </c>
      <c r="P61" t="n">
        <v>15</v>
      </c>
      <c r="Q61" t="n">
        <v>2.89274584</v>
      </c>
      <c r="R61" t="n">
        <v>0.16005481</v>
      </c>
      <c r="S61" t="n">
        <v>3.2721445</v>
      </c>
      <c r="T61" t="n">
        <v>-12.83906931117741</v>
      </c>
      <c r="U61" t="n">
        <v>-6.172402644510748</v>
      </c>
    </row>
    <row r="62" ht="15.75" customHeight="1">
      <c r="B62" t="n">
        <v>59</v>
      </c>
      <c r="G62" t="n">
        <v>10.19446987755936</v>
      </c>
      <c r="H62" t="n">
        <v>1.333656061496239</v>
      </c>
      <c r="I62" t="n">
        <v>2.542473214922991</v>
      </c>
      <c r="K62" t="n">
        <v>6.512386212640163</v>
      </c>
      <c r="L62" t="n">
        <v>894.1542681386927</v>
      </c>
      <c r="M62" t="n">
        <v>5</v>
      </c>
      <c r="N62" t="n">
        <v>8</v>
      </c>
      <c r="O62" t="n">
        <v>7</v>
      </c>
      <c r="P62" t="n">
        <v>15</v>
      </c>
      <c r="Q62" t="n">
        <v>2.89307598</v>
      </c>
      <c r="R62" t="n">
        <v>0.16927573</v>
      </c>
      <c r="S62" t="n">
        <v>3.11945306</v>
      </c>
      <c r="T62" t="n">
        <v>-13.55588773894904</v>
      </c>
      <c r="U62" t="n">
        <v>-6.889221072282376</v>
      </c>
    </row>
    <row r="63" ht="15.75" customHeight="1">
      <c r="B63" t="n">
        <v>60</v>
      </c>
      <c r="G63" t="n">
        <v>21.84415195467414</v>
      </c>
      <c r="H63" t="n">
        <v>1.078689889842828</v>
      </c>
      <c r="J63" t="n">
        <v>38.95257507152758</v>
      </c>
      <c r="K63" t="n">
        <v>0.5795663243350768</v>
      </c>
      <c r="L63" t="n">
        <v>1063.751351915009</v>
      </c>
      <c r="M63" t="n">
        <v>5</v>
      </c>
      <c r="N63" t="n">
        <v>8</v>
      </c>
      <c r="O63" t="n">
        <v>7</v>
      </c>
      <c r="P63" t="n">
        <v>15</v>
      </c>
      <c r="Q63" t="n">
        <v>2.90234217</v>
      </c>
      <c r="R63" t="n">
        <v>2.11294206</v>
      </c>
      <c r="S63" t="n">
        <v>3.15604206</v>
      </c>
      <c r="T63" t="n">
        <v>-13.38097206816782</v>
      </c>
      <c r="U63" t="n">
        <v>-6.714305401501155</v>
      </c>
    </row>
    <row r="64" ht="15.75" customHeight="1">
      <c r="B64" t="n">
        <v>61</v>
      </c>
      <c r="G64" t="n">
        <v>45.06663346307188</v>
      </c>
      <c r="I64" t="n">
        <v>2.490509818413118</v>
      </c>
      <c r="J64" t="n">
        <v>0.2758625869170999</v>
      </c>
      <c r="K64" t="n">
        <v>0.1157068444036353</v>
      </c>
      <c r="L64" t="n">
        <v>26476.91290021839</v>
      </c>
      <c r="M64" t="n">
        <v>5</v>
      </c>
      <c r="N64" t="n">
        <v>8</v>
      </c>
      <c r="O64" t="n">
        <v>7</v>
      </c>
      <c r="P64" t="n">
        <v>15</v>
      </c>
      <c r="Q64" t="n">
        <v>2.87388387</v>
      </c>
      <c r="R64" t="n">
        <v>6.95465482</v>
      </c>
      <c r="S64" t="n">
        <v>3.16470461</v>
      </c>
      <c r="T64" t="n">
        <v>-13.33985720053067</v>
      </c>
      <c r="U64" t="n">
        <v>-6.673190533864006</v>
      </c>
    </row>
    <row r="65" ht="15.75" customHeight="1">
      <c r="B65" t="n">
        <v>62</v>
      </c>
      <c r="H65" t="n">
        <v>0.9936688860228706</v>
      </c>
      <c r="I65" t="n">
        <v>2.984878614212032</v>
      </c>
      <c r="J65" t="n">
        <v>17.34940920153609</v>
      </c>
      <c r="K65" t="n">
        <v>0.83587438071274</v>
      </c>
      <c r="L65" t="n">
        <v>5423.031331656384</v>
      </c>
      <c r="M65" t="n">
        <v>5</v>
      </c>
      <c r="N65" t="n">
        <v>8</v>
      </c>
      <c r="O65" t="n">
        <v>7</v>
      </c>
      <c r="P65" t="n">
        <v>15</v>
      </c>
      <c r="Q65" t="n">
        <v>2.88850018</v>
      </c>
      <c r="R65" t="n">
        <v>1.42714554</v>
      </c>
      <c r="S65" t="n">
        <v>3.11401273</v>
      </c>
      <c r="T65" t="n">
        <v>-13.58207059563553</v>
      </c>
      <c r="U65" t="n">
        <v>-6.915403928968865</v>
      </c>
    </row>
    <row r="66" ht="15.75" customHeight="1">
      <c r="B66" t="n">
        <v>63</v>
      </c>
      <c r="G66" t="n">
        <v>2.22660632677788</v>
      </c>
      <c r="H66" t="n">
        <v>2.289878951461496</v>
      </c>
      <c r="I66" t="n">
        <v>1.987283064478682</v>
      </c>
      <c r="J66" t="n">
        <v>60.45225238677394</v>
      </c>
      <c r="K66" t="n">
        <v>5.8695436033466</v>
      </c>
      <c r="L66" t="n">
        <v>854.0485339186271</v>
      </c>
      <c r="M66" t="n">
        <v>6</v>
      </c>
      <c r="N66" t="n">
        <v>8</v>
      </c>
      <c r="O66" t="n">
        <v>7</v>
      </c>
      <c r="P66" t="n">
        <v>15</v>
      </c>
      <c r="Q66" t="n">
        <v>2.89797918</v>
      </c>
      <c r="R66" t="n">
        <v>0.15363702</v>
      </c>
      <c r="S66" t="n">
        <v>3.14900526</v>
      </c>
      <c r="T66" t="n">
        <v>-11.41445382919757</v>
      </c>
      <c r="U66" t="n">
        <v>-0.9144538291975657</v>
      </c>
    </row>
    <row r="67" ht="15.75" customHeight="1">
      <c r="A67" t="inlineStr">
        <is>
          <t>β/T0/c</t>
        </is>
      </c>
      <c r="B67" t="n">
        <v>64</v>
      </c>
      <c r="C67" t="n">
        <v>0.000107385904002138</v>
      </c>
      <c r="D67">
        <f>156970581</f>
        <v/>
      </c>
      <c r="F67">
        <f>7.82831379135183</f>
        <v/>
      </c>
      <c r="G67">
        <f>37.5744905567281</f>
        <v/>
      </c>
      <c r="H67">
        <f>0.248400388436567</f>
        <v/>
      </c>
      <c r="I67">
        <f>1.75784939640488</f>
        <v/>
      </c>
      <c r="J67">
        <f>85.0068295447397</f>
        <v/>
      </c>
      <c r="K67">
        <f>5.88296867386878</f>
        <v/>
      </c>
      <c r="L67">
        <f>951332.314426593</f>
        <v/>
      </c>
      <c r="M67" t="n">
        <v>0</v>
      </c>
      <c r="N67" t="n">
        <v>8</v>
      </c>
      <c r="O67" t="n">
        <v>7</v>
      </c>
      <c r="P67" t="n">
        <v>15</v>
      </c>
      <c r="S67" t="n">
        <v>12.1175765</v>
      </c>
      <c r="T67" t="n">
        <v>-3.200897988019975</v>
      </c>
      <c r="U67" t="n">
        <v>-3.200897988019975</v>
      </c>
    </row>
    <row r="68" ht="15.75" customHeight="1">
      <c r="B68" t="n">
        <v>65</v>
      </c>
      <c r="C68">
        <f>0.0000100336035368169</f>
        <v/>
      </c>
      <c r="D68">
        <f>634881766</f>
        <v/>
      </c>
      <c r="F68">
        <f>14.9945380749839</f>
        <v/>
      </c>
      <c r="M68" t="n">
        <v>1</v>
      </c>
      <c r="N68" t="n">
        <v>8</v>
      </c>
      <c r="O68" t="n">
        <v>7</v>
      </c>
      <c r="P68" t="n">
        <v>15</v>
      </c>
      <c r="Q68">
        <f>3.04029477</f>
        <v/>
      </c>
      <c r="R68">
        <f>0.20065689</f>
        <v/>
      </c>
      <c r="S68" t="e">
        <v>#N/A</v>
      </c>
      <c r="T68" t="e">
        <v>#N/A</v>
      </c>
      <c r="U68" t="e">
        <v>#N/A</v>
      </c>
    </row>
    <row r="69" ht="15.75" customHeight="1">
      <c r="B69" t="n">
        <v>66</v>
      </c>
      <c r="M69" t="n">
        <v>1</v>
      </c>
      <c r="N69" t="n">
        <v>8</v>
      </c>
      <c r="O69" t="n">
        <v>7</v>
      </c>
      <c r="P69" t="n">
        <v>15</v>
      </c>
      <c r="S69" t="e">
        <v>#N/A</v>
      </c>
      <c r="T69" t="e">
        <v>#N/A</v>
      </c>
      <c r="U69" t="e">
        <v>#N/A</v>
      </c>
    </row>
    <row r="70" ht="15.75" customHeight="1">
      <c r="B70" t="n">
        <v>67</v>
      </c>
      <c r="M70" t="n">
        <v>1</v>
      </c>
      <c r="N70" t="n">
        <v>8</v>
      </c>
      <c r="O70" t="n">
        <v>7</v>
      </c>
      <c r="P70" t="n">
        <v>15</v>
      </c>
      <c r="S70" t="e">
        <v>#N/A</v>
      </c>
      <c r="T70" t="e">
        <v>#N/A</v>
      </c>
      <c r="U70" t="e">
        <v>#N/A</v>
      </c>
    </row>
    <row r="71" ht="15.75" customHeight="1">
      <c r="B71" t="n">
        <v>68</v>
      </c>
      <c r="M71" t="n">
        <v>1</v>
      </c>
      <c r="N71" t="n">
        <v>8</v>
      </c>
      <c r="O71" t="n">
        <v>7</v>
      </c>
      <c r="P71" t="n">
        <v>15</v>
      </c>
      <c r="S71" t="e">
        <v>#N/A</v>
      </c>
      <c r="T71" t="e">
        <v>#N/A</v>
      </c>
      <c r="U71" t="e">
        <v>#N/A</v>
      </c>
    </row>
    <row r="72" ht="15.75" customHeight="1">
      <c r="B72" t="n">
        <v>69</v>
      </c>
      <c r="M72" t="n">
        <v>1</v>
      </c>
      <c r="N72" t="n">
        <v>8</v>
      </c>
      <c r="O72" t="n">
        <v>7</v>
      </c>
      <c r="P72" t="n">
        <v>15</v>
      </c>
      <c r="S72" t="e">
        <v>#N/A</v>
      </c>
      <c r="T72" t="e">
        <v>#N/A</v>
      </c>
      <c r="U72" t="e">
        <v>#N/A</v>
      </c>
    </row>
    <row r="73" ht="15.75" customHeight="1">
      <c r="B73" t="n">
        <v>70</v>
      </c>
      <c r="M73" t="n">
        <v>1</v>
      </c>
      <c r="N73" t="n">
        <v>8</v>
      </c>
      <c r="O73" t="n">
        <v>7</v>
      </c>
      <c r="P73" t="n">
        <v>15</v>
      </c>
      <c r="S73" t="e">
        <v>#N/A</v>
      </c>
      <c r="T73" t="e">
        <v>#N/A</v>
      </c>
      <c r="U73" t="e">
        <v>#N/A</v>
      </c>
    </row>
    <row r="74" ht="15.75" customHeight="1">
      <c r="B74" t="n">
        <v>71</v>
      </c>
      <c r="M74" t="n">
        <v>2</v>
      </c>
      <c r="N74" t="n">
        <v>8</v>
      </c>
      <c r="O74" t="n">
        <v>7</v>
      </c>
      <c r="P74" t="n">
        <v>15</v>
      </c>
      <c r="S74" t="e">
        <v>#N/A</v>
      </c>
      <c r="T74" t="e">
        <v>#N/A</v>
      </c>
      <c r="U74" t="e">
        <v>#N/A</v>
      </c>
    </row>
    <row r="75" ht="15.75" customHeight="1">
      <c r="B75" t="n">
        <v>72</v>
      </c>
      <c r="M75" t="n">
        <v>2</v>
      </c>
      <c r="N75" t="n">
        <v>8</v>
      </c>
      <c r="O75" t="n">
        <v>7</v>
      </c>
      <c r="P75" t="n">
        <v>15</v>
      </c>
      <c r="S75" t="e">
        <v>#N/A</v>
      </c>
      <c r="T75" t="e">
        <v>#N/A</v>
      </c>
      <c r="U75" t="e">
        <v>#N/A</v>
      </c>
    </row>
    <row r="76" ht="15.75" customHeight="1">
      <c r="B76" t="n">
        <v>73</v>
      </c>
      <c r="M76" t="n">
        <v>2</v>
      </c>
      <c r="N76" t="n">
        <v>8</v>
      </c>
      <c r="O76" t="n">
        <v>7</v>
      </c>
      <c r="P76" t="n">
        <v>15</v>
      </c>
      <c r="S76" t="e">
        <v>#N/A</v>
      </c>
      <c r="T76" t="e">
        <v>#N/A</v>
      </c>
      <c r="U76" t="e">
        <v>#N/A</v>
      </c>
    </row>
    <row r="77" ht="15.75" customHeight="1">
      <c r="B77" t="n">
        <v>74</v>
      </c>
      <c r="M77" t="n">
        <v>2</v>
      </c>
      <c r="N77" t="n">
        <v>8</v>
      </c>
      <c r="O77" t="n">
        <v>7</v>
      </c>
      <c r="P77" t="n">
        <v>15</v>
      </c>
      <c r="S77" t="e">
        <v>#N/A</v>
      </c>
      <c r="T77" t="e">
        <v>#N/A</v>
      </c>
      <c r="U77" t="e">
        <v>#N/A</v>
      </c>
    </row>
    <row r="78" ht="15.75" customHeight="1">
      <c r="B78" t="n">
        <v>75</v>
      </c>
      <c r="M78" t="n">
        <v>2</v>
      </c>
      <c r="N78" t="n">
        <v>8</v>
      </c>
      <c r="O78" t="n">
        <v>7</v>
      </c>
      <c r="P78" t="n">
        <v>15</v>
      </c>
      <c r="S78" t="e">
        <v>#N/A</v>
      </c>
      <c r="T78" t="e">
        <v>#N/A</v>
      </c>
      <c r="U78" t="e">
        <v>#N/A</v>
      </c>
    </row>
    <row r="79" ht="15.75" customHeight="1">
      <c r="B79" t="n">
        <v>76</v>
      </c>
      <c r="M79" t="n">
        <v>2</v>
      </c>
      <c r="N79" t="n">
        <v>8</v>
      </c>
      <c r="O79" t="n">
        <v>7</v>
      </c>
      <c r="P79" t="n">
        <v>15</v>
      </c>
      <c r="S79" t="e">
        <v>#N/A</v>
      </c>
      <c r="T79" t="e">
        <v>#N/A</v>
      </c>
      <c r="U79" t="e">
        <v>#N/A</v>
      </c>
    </row>
    <row r="80" ht="15.75" customHeight="1">
      <c r="B80" t="n">
        <v>77</v>
      </c>
      <c r="M80" t="n">
        <v>2</v>
      </c>
      <c r="N80" t="n">
        <v>8</v>
      </c>
      <c r="O80" t="n">
        <v>7</v>
      </c>
      <c r="P80" t="n">
        <v>15</v>
      </c>
      <c r="S80" t="e">
        <v>#N/A</v>
      </c>
      <c r="T80" t="e">
        <v>#N/A</v>
      </c>
      <c r="U80" t="e">
        <v>#N/A</v>
      </c>
    </row>
    <row r="81" ht="15.75" customHeight="1">
      <c r="B81" t="n">
        <v>78</v>
      </c>
      <c r="M81" t="n">
        <v>2</v>
      </c>
      <c r="N81" t="n">
        <v>8</v>
      </c>
      <c r="O81" t="n">
        <v>7</v>
      </c>
      <c r="P81" t="n">
        <v>15</v>
      </c>
      <c r="S81" t="e">
        <v>#N/A</v>
      </c>
      <c r="T81" t="e">
        <v>#N/A</v>
      </c>
      <c r="U81" t="e">
        <v>#N/A</v>
      </c>
    </row>
    <row r="82" ht="15.75" customHeight="1">
      <c r="B82" t="n">
        <v>79</v>
      </c>
      <c r="M82" t="n">
        <v>2</v>
      </c>
      <c r="N82" t="n">
        <v>8</v>
      </c>
      <c r="O82" t="n">
        <v>7</v>
      </c>
      <c r="P82" t="n">
        <v>15</v>
      </c>
      <c r="S82" t="e">
        <v>#N/A</v>
      </c>
      <c r="T82" t="e">
        <v>#N/A</v>
      </c>
      <c r="U82" t="e">
        <v>#N/A</v>
      </c>
    </row>
    <row r="83" ht="15.75" customHeight="1">
      <c r="B83" t="n">
        <v>80</v>
      </c>
      <c r="M83" t="n">
        <v>2</v>
      </c>
      <c r="N83" t="n">
        <v>8</v>
      </c>
      <c r="O83" t="n">
        <v>7</v>
      </c>
      <c r="P83" t="n">
        <v>15</v>
      </c>
      <c r="S83" t="e">
        <v>#N/A</v>
      </c>
      <c r="T83" t="e">
        <v>#N/A</v>
      </c>
      <c r="U83" t="e">
        <v>#N/A</v>
      </c>
    </row>
    <row r="84" ht="15.75" customHeight="1">
      <c r="B84" t="n">
        <v>81</v>
      </c>
      <c r="M84" t="n">
        <v>2</v>
      </c>
      <c r="N84" t="n">
        <v>8</v>
      </c>
      <c r="O84" t="n">
        <v>7</v>
      </c>
      <c r="P84" t="n">
        <v>15</v>
      </c>
      <c r="S84" t="e">
        <v>#N/A</v>
      </c>
      <c r="T84" t="e">
        <v>#N/A</v>
      </c>
      <c r="U84" t="e">
        <v>#N/A</v>
      </c>
    </row>
    <row r="85" ht="15.75" customHeight="1">
      <c r="B85" t="n">
        <v>82</v>
      </c>
      <c r="M85" t="n">
        <v>2</v>
      </c>
      <c r="N85" t="n">
        <v>8</v>
      </c>
      <c r="O85" t="n">
        <v>7</v>
      </c>
      <c r="P85" t="n">
        <v>15</v>
      </c>
      <c r="S85" t="e">
        <v>#N/A</v>
      </c>
      <c r="T85" t="e">
        <v>#N/A</v>
      </c>
      <c r="U85" t="e">
        <v>#N/A</v>
      </c>
    </row>
    <row r="86" ht="15.75" customHeight="1">
      <c r="B86" t="n">
        <v>83</v>
      </c>
      <c r="M86" t="n">
        <v>2</v>
      </c>
      <c r="N86" t="n">
        <v>8</v>
      </c>
      <c r="O86" t="n">
        <v>7</v>
      </c>
      <c r="P86" t="n">
        <v>15</v>
      </c>
      <c r="S86" t="e">
        <v>#N/A</v>
      </c>
      <c r="T86" t="e">
        <v>#N/A</v>
      </c>
      <c r="U86" t="e">
        <v>#N/A</v>
      </c>
    </row>
    <row r="87" ht="15.75" customHeight="1">
      <c r="B87" t="n">
        <v>84</v>
      </c>
      <c r="M87" t="n">
        <v>2</v>
      </c>
      <c r="N87" t="n">
        <v>8</v>
      </c>
      <c r="O87" t="n">
        <v>7</v>
      </c>
      <c r="P87" t="n">
        <v>15</v>
      </c>
      <c r="S87" t="e">
        <v>#N/A</v>
      </c>
      <c r="T87" t="e">
        <v>#N/A</v>
      </c>
      <c r="U87" t="e">
        <v>#N/A</v>
      </c>
    </row>
    <row r="88" ht="15.75" customHeight="1">
      <c r="B88" t="n">
        <v>85</v>
      </c>
      <c r="M88" t="n">
        <v>2</v>
      </c>
      <c r="N88" t="n">
        <v>8</v>
      </c>
      <c r="O88" t="n">
        <v>7</v>
      </c>
      <c r="P88" t="n">
        <v>15</v>
      </c>
      <c r="S88" t="e">
        <v>#N/A</v>
      </c>
      <c r="T88" t="e">
        <v>#N/A</v>
      </c>
      <c r="U88" t="e">
        <v>#N/A</v>
      </c>
    </row>
    <row r="89" ht="15.75" customHeight="1">
      <c r="B89" t="n">
        <v>86</v>
      </c>
      <c r="M89" t="n">
        <v>3</v>
      </c>
      <c r="N89" t="n">
        <v>8</v>
      </c>
      <c r="O89" t="n">
        <v>7</v>
      </c>
      <c r="P89" t="n">
        <v>15</v>
      </c>
      <c r="S89" t="e">
        <v>#N/A</v>
      </c>
      <c r="T89" t="e">
        <v>#N/A</v>
      </c>
      <c r="U89" t="e">
        <v>#N/A</v>
      </c>
    </row>
    <row r="90" ht="15.75" customHeight="1">
      <c r="B90" t="n">
        <v>87</v>
      </c>
      <c r="M90" t="n">
        <v>3</v>
      </c>
      <c r="N90" t="n">
        <v>8</v>
      </c>
      <c r="O90" t="n">
        <v>7</v>
      </c>
      <c r="P90" t="n">
        <v>15</v>
      </c>
      <c r="S90" t="e">
        <v>#N/A</v>
      </c>
      <c r="T90" t="e">
        <v>#N/A</v>
      </c>
      <c r="U90" t="e">
        <v>#N/A</v>
      </c>
    </row>
    <row r="91" ht="15.75" customHeight="1">
      <c r="B91" t="n">
        <v>88</v>
      </c>
      <c r="M91" t="n">
        <v>3</v>
      </c>
      <c r="N91" t="n">
        <v>8</v>
      </c>
      <c r="O91" t="n">
        <v>7</v>
      </c>
      <c r="P91" t="n">
        <v>15</v>
      </c>
      <c r="S91" t="e">
        <v>#N/A</v>
      </c>
      <c r="T91" t="e">
        <v>#N/A</v>
      </c>
      <c r="U91" t="e">
        <v>#N/A</v>
      </c>
    </row>
    <row r="92" ht="15.75" customHeight="1">
      <c r="B92" t="n">
        <v>89</v>
      </c>
      <c r="M92" t="n">
        <v>3</v>
      </c>
      <c r="N92" t="n">
        <v>8</v>
      </c>
      <c r="O92" t="n">
        <v>7</v>
      </c>
      <c r="P92" t="n">
        <v>15</v>
      </c>
      <c r="S92" t="e">
        <v>#N/A</v>
      </c>
      <c r="T92" t="e">
        <v>#N/A</v>
      </c>
      <c r="U92" t="e">
        <v>#N/A</v>
      </c>
    </row>
    <row r="93" ht="15.75" customHeight="1">
      <c r="B93" t="n">
        <v>90</v>
      </c>
      <c r="M93" t="n">
        <v>3</v>
      </c>
      <c r="N93" t="n">
        <v>8</v>
      </c>
      <c r="O93" t="n">
        <v>7</v>
      </c>
      <c r="P93" t="n">
        <v>15</v>
      </c>
      <c r="S93" t="e">
        <v>#N/A</v>
      </c>
      <c r="T93" t="e">
        <v>#N/A</v>
      </c>
      <c r="U93" t="e">
        <v>#N/A</v>
      </c>
    </row>
    <row r="94" ht="15.75" customHeight="1">
      <c r="B94" t="n">
        <v>91</v>
      </c>
      <c r="M94" t="n">
        <v>3</v>
      </c>
      <c r="N94" t="n">
        <v>8</v>
      </c>
      <c r="O94" t="n">
        <v>7</v>
      </c>
      <c r="P94" t="n">
        <v>15</v>
      </c>
      <c r="S94" t="e">
        <v>#N/A</v>
      </c>
      <c r="T94" t="e">
        <v>#N/A</v>
      </c>
      <c r="U94" t="e">
        <v>#N/A</v>
      </c>
    </row>
    <row r="95" ht="15.75" customHeight="1">
      <c r="B95" t="n">
        <v>92</v>
      </c>
      <c r="M95" t="n">
        <v>3</v>
      </c>
      <c r="N95" t="n">
        <v>8</v>
      </c>
      <c r="O95" t="n">
        <v>7</v>
      </c>
      <c r="P95" t="n">
        <v>15</v>
      </c>
      <c r="S95" t="e">
        <v>#N/A</v>
      </c>
      <c r="T95" t="e">
        <v>#N/A</v>
      </c>
      <c r="U95" t="e">
        <v>#N/A</v>
      </c>
    </row>
    <row r="96" ht="15.75" customHeight="1">
      <c r="B96" t="n">
        <v>93</v>
      </c>
      <c r="M96" t="n">
        <v>3</v>
      </c>
      <c r="N96" t="n">
        <v>8</v>
      </c>
      <c r="O96" t="n">
        <v>7</v>
      </c>
      <c r="P96" t="n">
        <v>15</v>
      </c>
      <c r="S96" t="e">
        <v>#N/A</v>
      </c>
      <c r="T96" t="e">
        <v>#N/A</v>
      </c>
      <c r="U96" t="e">
        <v>#N/A</v>
      </c>
    </row>
    <row r="97" ht="15.75" customHeight="1">
      <c r="B97" t="n">
        <v>94</v>
      </c>
      <c r="M97" t="n">
        <v>3</v>
      </c>
      <c r="N97" t="n">
        <v>8</v>
      </c>
      <c r="O97" t="n">
        <v>7</v>
      </c>
      <c r="P97" t="n">
        <v>15</v>
      </c>
      <c r="S97" t="e">
        <v>#N/A</v>
      </c>
      <c r="T97" t="e">
        <v>#N/A</v>
      </c>
      <c r="U97" t="e">
        <v>#N/A</v>
      </c>
    </row>
    <row r="98" ht="15.75" customHeight="1">
      <c r="B98" t="n">
        <v>95</v>
      </c>
      <c r="M98" t="n">
        <v>3</v>
      </c>
      <c r="N98" t="n">
        <v>8</v>
      </c>
      <c r="O98" t="n">
        <v>7</v>
      </c>
      <c r="P98" t="n">
        <v>15</v>
      </c>
      <c r="S98" t="e">
        <v>#N/A</v>
      </c>
      <c r="T98" t="e">
        <v>#N/A</v>
      </c>
      <c r="U98" t="e">
        <v>#N/A</v>
      </c>
    </row>
    <row r="99" ht="15.75" customHeight="1">
      <c r="B99" t="n">
        <v>96</v>
      </c>
      <c r="M99" t="n">
        <v>3</v>
      </c>
      <c r="N99" t="n">
        <v>8</v>
      </c>
      <c r="O99" t="n">
        <v>7</v>
      </c>
      <c r="P99" t="n">
        <v>15</v>
      </c>
      <c r="S99" t="e">
        <v>#N/A</v>
      </c>
      <c r="T99" t="e">
        <v>#N/A</v>
      </c>
      <c r="U99" t="e">
        <v>#N/A</v>
      </c>
    </row>
    <row r="100" ht="15.75" customHeight="1">
      <c r="B100" t="n">
        <v>97</v>
      </c>
      <c r="M100" t="n">
        <v>3</v>
      </c>
      <c r="N100" t="n">
        <v>8</v>
      </c>
      <c r="O100" t="n">
        <v>7</v>
      </c>
      <c r="P100" t="n">
        <v>15</v>
      </c>
      <c r="S100" t="e">
        <v>#N/A</v>
      </c>
      <c r="T100" t="e">
        <v>#N/A</v>
      </c>
      <c r="U100" t="e">
        <v>#N/A</v>
      </c>
    </row>
    <row r="101" ht="15.75" customHeight="1">
      <c r="B101" t="n">
        <v>98</v>
      </c>
      <c r="M101" t="n">
        <v>3</v>
      </c>
      <c r="N101" t="n">
        <v>8</v>
      </c>
      <c r="O101" t="n">
        <v>7</v>
      </c>
      <c r="P101" t="n">
        <v>15</v>
      </c>
      <c r="S101" t="e">
        <v>#N/A</v>
      </c>
      <c r="T101" t="e">
        <v>#N/A</v>
      </c>
      <c r="U101" t="e">
        <v>#N/A</v>
      </c>
    </row>
    <row r="102" ht="15.75" customHeight="1">
      <c r="B102" t="n">
        <v>99</v>
      </c>
      <c r="M102" t="n">
        <v>3</v>
      </c>
      <c r="N102" t="n">
        <v>8</v>
      </c>
      <c r="O102" t="n">
        <v>7</v>
      </c>
      <c r="P102" t="n">
        <v>15</v>
      </c>
      <c r="S102" t="e">
        <v>#N/A</v>
      </c>
      <c r="T102" t="e">
        <v>#N/A</v>
      </c>
      <c r="U102" t="e">
        <v>#N/A</v>
      </c>
    </row>
    <row r="103" ht="15.75" customHeight="1">
      <c r="B103" t="n">
        <v>100</v>
      </c>
      <c r="M103" t="n">
        <v>3</v>
      </c>
      <c r="N103" t="n">
        <v>8</v>
      </c>
      <c r="O103" t="n">
        <v>7</v>
      </c>
      <c r="P103" t="n">
        <v>15</v>
      </c>
      <c r="S103" t="e">
        <v>#N/A</v>
      </c>
      <c r="T103" t="e">
        <v>#N/A</v>
      </c>
      <c r="U103" t="e">
        <v>#N/A</v>
      </c>
    </row>
    <row r="104" ht="15.75" customHeight="1">
      <c r="B104" t="n">
        <v>101</v>
      </c>
      <c r="M104" t="n">
        <v>3</v>
      </c>
      <c r="N104" t="n">
        <v>8</v>
      </c>
      <c r="O104" t="n">
        <v>7</v>
      </c>
      <c r="P104" t="n">
        <v>15</v>
      </c>
      <c r="S104" t="e">
        <v>#N/A</v>
      </c>
      <c r="T104" t="e">
        <v>#N/A</v>
      </c>
      <c r="U104" t="e">
        <v>#N/A</v>
      </c>
    </row>
    <row r="105" ht="15.75" customHeight="1">
      <c r="B105" t="n">
        <v>102</v>
      </c>
      <c r="M105" t="n">
        <v>3</v>
      </c>
      <c r="N105" t="n">
        <v>8</v>
      </c>
      <c r="O105" t="n">
        <v>7</v>
      </c>
      <c r="P105" t="n">
        <v>15</v>
      </c>
      <c r="S105" t="e">
        <v>#N/A</v>
      </c>
      <c r="T105" t="e">
        <v>#N/A</v>
      </c>
      <c r="U105" t="e">
        <v>#N/A</v>
      </c>
    </row>
    <row r="106" ht="15.75" customHeight="1">
      <c r="B106" t="n">
        <v>103</v>
      </c>
      <c r="M106" t="n">
        <v>3</v>
      </c>
      <c r="N106" t="n">
        <v>8</v>
      </c>
      <c r="O106" t="n">
        <v>7</v>
      </c>
      <c r="P106" t="n">
        <v>15</v>
      </c>
      <c r="S106" t="e">
        <v>#N/A</v>
      </c>
      <c r="T106" t="e">
        <v>#N/A</v>
      </c>
      <c r="U106" t="e">
        <v>#N/A</v>
      </c>
    </row>
    <row r="107" ht="15.75" customHeight="1">
      <c r="B107" t="n">
        <v>104</v>
      </c>
      <c r="M107" t="n">
        <v>3</v>
      </c>
      <c r="N107" t="n">
        <v>8</v>
      </c>
      <c r="O107" t="n">
        <v>7</v>
      </c>
      <c r="P107" t="n">
        <v>15</v>
      </c>
      <c r="S107" t="e">
        <v>#N/A</v>
      </c>
      <c r="T107" t="e">
        <v>#N/A</v>
      </c>
      <c r="U107" t="e">
        <v>#N/A</v>
      </c>
    </row>
    <row r="108" ht="15.75" customHeight="1">
      <c r="B108" t="n">
        <v>105</v>
      </c>
      <c r="M108" t="n">
        <v>3</v>
      </c>
      <c r="N108" t="n">
        <v>8</v>
      </c>
      <c r="O108" t="n">
        <v>7</v>
      </c>
      <c r="P108" t="n">
        <v>15</v>
      </c>
      <c r="S108" t="e">
        <v>#N/A</v>
      </c>
      <c r="T108" t="e">
        <v>#N/A</v>
      </c>
      <c r="U108" t="e">
        <v>#N/A</v>
      </c>
    </row>
    <row r="109" ht="15.75" customHeight="1">
      <c r="B109" t="n">
        <v>106</v>
      </c>
      <c r="M109" t="n">
        <v>4</v>
      </c>
      <c r="N109" t="n">
        <v>8</v>
      </c>
      <c r="O109" t="n">
        <v>7</v>
      </c>
      <c r="P109" t="n">
        <v>15</v>
      </c>
      <c r="S109" t="e">
        <v>#N/A</v>
      </c>
      <c r="T109" t="e">
        <v>#N/A</v>
      </c>
      <c r="U109" t="e">
        <v>#N/A</v>
      </c>
    </row>
    <row r="110" ht="15.75" customHeight="1">
      <c r="B110" t="n">
        <v>107</v>
      </c>
      <c r="M110" t="n">
        <v>4</v>
      </c>
      <c r="N110" t="n">
        <v>8</v>
      </c>
      <c r="O110" t="n">
        <v>7</v>
      </c>
      <c r="P110" t="n">
        <v>15</v>
      </c>
      <c r="S110" t="e">
        <v>#N/A</v>
      </c>
      <c r="T110" t="e">
        <v>#N/A</v>
      </c>
      <c r="U110" t="e">
        <v>#N/A</v>
      </c>
    </row>
    <row r="111" ht="15.75" customHeight="1">
      <c r="B111" t="n">
        <v>108</v>
      </c>
      <c r="M111" t="n">
        <v>4</v>
      </c>
      <c r="N111" t="n">
        <v>8</v>
      </c>
      <c r="O111" t="n">
        <v>7</v>
      </c>
      <c r="P111" t="n">
        <v>15</v>
      </c>
      <c r="S111" t="e">
        <v>#N/A</v>
      </c>
      <c r="T111" t="e">
        <v>#N/A</v>
      </c>
      <c r="U111" t="e">
        <v>#N/A</v>
      </c>
    </row>
    <row r="112" ht="15.75" customHeight="1">
      <c r="B112" t="n">
        <v>109</v>
      </c>
      <c r="M112" t="n">
        <v>4</v>
      </c>
      <c r="N112" t="n">
        <v>8</v>
      </c>
      <c r="O112" t="n">
        <v>7</v>
      </c>
      <c r="P112" t="n">
        <v>15</v>
      </c>
      <c r="S112" t="e">
        <v>#N/A</v>
      </c>
      <c r="T112" t="e">
        <v>#N/A</v>
      </c>
      <c r="U112" t="e">
        <v>#N/A</v>
      </c>
    </row>
    <row r="113" ht="15.75" customHeight="1">
      <c r="B113" t="n">
        <v>110</v>
      </c>
      <c r="M113" t="n">
        <v>4</v>
      </c>
      <c r="N113" t="n">
        <v>8</v>
      </c>
      <c r="O113" t="n">
        <v>7</v>
      </c>
      <c r="P113" t="n">
        <v>15</v>
      </c>
      <c r="S113" t="e">
        <v>#N/A</v>
      </c>
      <c r="T113" t="e">
        <v>#N/A</v>
      </c>
      <c r="U113" t="e">
        <v>#N/A</v>
      </c>
    </row>
    <row r="114" ht="15.75" customHeight="1">
      <c r="B114" t="n">
        <v>111</v>
      </c>
      <c r="M114" t="n">
        <v>4</v>
      </c>
      <c r="N114" t="n">
        <v>8</v>
      </c>
      <c r="O114" t="n">
        <v>7</v>
      </c>
      <c r="P114" t="n">
        <v>15</v>
      </c>
      <c r="S114" t="e">
        <v>#N/A</v>
      </c>
      <c r="T114" t="e">
        <v>#N/A</v>
      </c>
      <c r="U114" t="e">
        <v>#N/A</v>
      </c>
    </row>
    <row r="115" ht="15.75" customHeight="1">
      <c r="B115" t="n">
        <v>112</v>
      </c>
      <c r="M115" t="n">
        <v>4</v>
      </c>
      <c r="N115" t="n">
        <v>8</v>
      </c>
      <c r="O115" t="n">
        <v>7</v>
      </c>
      <c r="P115" t="n">
        <v>15</v>
      </c>
      <c r="S115" t="e">
        <v>#N/A</v>
      </c>
      <c r="T115" t="e">
        <v>#N/A</v>
      </c>
      <c r="U115" t="e">
        <v>#N/A</v>
      </c>
    </row>
    <row r="116" ht="15.75" customHeight="1">
      <c r="B116" t="n">
        <v>113</v>
      </c>
      <c r="M116" t="n">
        <v>4</v>
      </c>
      <c r="N116" t="n">
        <v>8</v>
      </c>
      <c r="O116" t="n">
        <v>7</v>
      </c>
      <c r="P116" t="n">
        <v>15</v>
      </c>
      <c r="S116" t="e">
        <v>#N/A</v>
      </c>
      <c r="T116" t="e">
        <v>#N/A</v>
      </c>
      <c r="U116" t="e">
        <v>#N/A</v>
      </c>
    </row>
    <row r="117" ht="15.75" customHeight="1">
      <c r="B117" t="n">
        <v>114</v>
      </c>
      <c r="M117" t="n">
        <v>4</v>
      </c>
      <c r="N117" t="n">
        <v>8</v>
      </c>
      <c r="O117" t="n">
        <v>7</v>
      </c>
      <c r="P117" t="n">
        <v>15</v>
      </c>
      <c r="S117" t="e">
        <v>#N/A</v>
      </c>
      <c r="T117" t="e">
        <v>#N/A</v>
      </c>
      <c r="U117" t="e">
        <v>#N/A</v>
      </c>
    </row>
    <row r="118" ht="15.75" customHeight="1">
      <c r="B118" t="n">
        <v>115</v>
      </c>
      <c r="M118" t="n">
        <v>4</v>
      </c>
      <c r="N118" t="n">
        <v>8</v>
      </c>
      <c r="O118" t="n">
        <v>7</v>
      </c>
      <c r="P118" t="n">
        <v>15</v>
      </c>
      <c r="S118" t="e">
        <v>#N/A</v>
      </c>
      <c r="T118" t="e">
        <v>#N/A</v>
      </c>
      <c r="U118" t="e">
        <v>#N/A</v>
      </c>
    </row>
    <row r="119" ht="15.75" customHeight="1">
      <c r="B119" t="n">
        <v>116</v>
      </c>
      <c r="M119" t="n">
        <v>4</v>
      </c>
      <c r="N119" t="n">
        <v>8</v>
      </c>
      <c r="O119" t="n">
        <v>7</v>
      </c>
      <c r="P119" t="n">
        <v>15</v>
      </c>
      <c r="S119" t="e">
        <v>#N/A</v>
      </c>
      <c r="T119" t="e">
        <v>#N/A</v>
      </c>
      <c r="U119" t="e">
        <v>#N/A</v>
      </c>
    </row>
    <row r="120" ht="15.75" customHeight="1">
      <c r="B120" t="n">
        <v>117</v>
      </c>
      <c r="M120" t="n">
        <v>4</v>
      </c>
      <c r="N120" t="n">
        <v>8</v>
      </c>
      <c r="O120" t="n">
        <v>7</v>
      </c>
      <c r="P120" t="n">
        <v>15</v>
      </c>
      <c r="S120" t="e">
        <v>#N/A</v>
      </c>
      <c r="T120" t="e">
        <v>#N/A</v>
      </c>
      <c r="U120" t="e">
        <v>#N/A</v>
      </c>
    </row>
    <row r="121" ht="15.75" customHeight="1">
      <c r="B121" t="n">
        <v>118</v>
      </c>
      <c r="M121" t="n">
        <v>4</v>
      </c>
      <c r="N121" t="n">
        <v>8</v>
      </c>
      <c r="O121" t="n">
        <v>7</v>
      </c>
      <c r="P121" t="n">
        <v>15</v>
      </c>
      <c r="S121" t="e">
        <v>#N/A</v>
      </c>
      <c r="T121" t="e">
        <v>#N/A</v>
      </c>
      <c r="U121" t="e">
        <v>#N/A</v>
      </c>
    </row>
    <row r="122" ht="15.75" customHeight="1">
      <c r="B122" t="n">
        <v>119</v>
      </c>
      <c r="M122" t="n">
        <v>4</v>
      </c>
      <c r="N122" t="n">
        <v>8</v>
      </c>
      <c r="O122" t="n">
        <v>7</v>
      </c>
      <c r="P122" t="n">
        <v>15</v>
      </c>
      <c r="S122" t="e">
        <v>#N/A</v>
      </c>
      <c r="T122" t="e">
        <v>#N/A</v>
      </c>
      <c r="U122" t="e">
        <v>#N/A</v>
      </c>
    </row>
    <row r="123" ht="15.75" customHeight="1">
      <c r="B123" t="n">
        <v>120</v>
      </c>
      <c r="M123" t="n">
        <v>4</v>
      </c>
      <c r="N123" t="n">
        <v>8</v>
      </c>
      <c r="O123" t="n">
        <v>7</v>
      </c>
      <c r="P123" t="n">
        <v>15</v>
      </c>
      <c r="S123" t="e">
        <v>#N/A</v>
      </c>
      <c r="T123" t="e">
        <v>#N/A</v>
      </c>
      <c r="U123" t="e">
        <v>#N/A</v>
      </c>
    </row>
    <row r="124" ht="15.75" customHeight="1">
      <c r="B124" t="n">
        <v>121</v>
      </c>
      <c r="M124" t="n">
        <v>5</v>
      </c>
      <c r="N124" t="n">
        <v>8</v>
      </c>
      <c r="O124" t="n">
        <v>7</v>
      </c>
      <c r="P124" t="n">
        <v>15</v>
      </c>
      <c r="S124" t="e">
        <v>#N/A</v>
      </c>
      <c r="T124" t="e">
        <v>#N/A</v>
      </c>
      <c r="U124" t="e">
        <v>#N/A</v>
      </c>
    </row>
    <row r="125" ht="15.75" customHeight="1">
      <c r="B125" t="n">
        <v>122</v>
      </c>
      <c r="M125" t="n">
        <v>5</v>
      </c>
      <c r="N125" t="n">
        <v>8</v>
      </c>
      <c r="O125" t="n">
        <v>7</v>
      </c>
      <c r="P125" t="n">
        <v>15</v>
      </c>
      <c r="S125" t="e">
        <v>#N/A</v>
      </c>
      <c r="T125" t="e">
        <v>#N/A</v>
      </c>
      <c r="U125" t="e">
        <v>#N/A</v>
      </c>
    </row>
    <row r="126" ht="15.75" customHeight="1">
      <c r="B126" t="n">
        <v>123</v>
      </c>
      <c r="M126" t="n">
        <v>5</v>
      </c>
      <c r="N126" t="n">
        <v>8</v>
      </c>
      <c r="O126" t="n">
        <v>7</v>
      </c>
      <c r="P126" t="n">
        <v>15</v>
      </c>
      <c r="S126" t="e">
        <v>#N/A</v>
      </c>
      <c r="T126" t="e">
        <v>#N/A</v>
      </c>
      <c r="U126" t="e">
        <v>#N/A</v>
      </c>
    </row>
    <row r="127" ht="15.75" customHeight="1">
      <c r="B127" t="n">
        <v>124</v>
      </c>
      <c r="M127" t="n">
        <v>5</v>
      </c>
      <c r="N127" t="n">
        <v>8</v>
      </c>
      <c r="O127" t="n">
        <v>7</v>
      </c>
      <c r="P127" t="n">
        <v>15</v>
      </c>
      <c r="S127" t="e">
        <v>#N/A</v>
      </c>
      <c r="T127" t="e">
        <v>#N/A</v>
      </c>
      <c r="U127" t="e">
        <v>#N/A</v>
      </c>
    </row>
    <row r="128" ht="15.75" customHeight="1">
      <c r="B128" t="n">
        <v>125</v>
      </c>
      <c r="M128" t="n">
        <v>5</v>
      </c>
      <c r="N128" t="n">
        <v>8</v>
      </c>
      <c r="O128" t="n">
        <v>7</v>
      </c>
      <c r="P128" t="n">
        <v>15</v>
      </c>
      <c r="S128" t="e">
        <v>#N/A</v>
      </c>
      <c r="T128" t="e">
        <v>#N/A</v>
      </c>
      <c r="U128" t="e">
        <v>#N/A</v>
      </c>
    </row>
    <row r="129" ht="15.75" customHeight="1">
      <c r="B129" t="n">
        <v>126</v>
      </c>
      <c r="M129" t="n">
        <v>5</v>
      </c>
      <c r="N129" t="n">
        <v>8</v>
      </c>
      <c r="O129" t="n">
        <v>7</v>
      </c>
      <c r="P129" t="n">
        <v>15</v>
      </c>
      <c r="S129" t="e">
        <v>#N/A</v>
      </c>
      <c r="T129" t="e">
        <v>#N/A</v>
      </c>
      <c r="U129" t="e">
        <v>#N/A</v>
      </c>
    </row>
    <row r="130" ht="15.75" customHeight="1">
      <c r="B130" t="n">
        <v>127</v>
      </c>
      <c r="M130" t="n">
        <v>6</v>
      </c>
      <c r="N130" t="n">
        <v>8</v>
      </c>
      <c r="O130" t="n">
        <v>7</v>
      </c>
      <c r="P130" t="n">
        <v>15</v>
      </c>
      <c r="S130" t="e">
        <v>#N/A</v>
      </c>
      <c r="T130" t="e">
        <v>#N/A</v>
      </c>
      <c r="U130" t="e">
        <v>#N/A</v>
      </c>
    </row>
  </sheetData>
  <conditionalFormatting sqref="Q2:Q50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 Q51:Q1048576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50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 R51:R1048576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6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7:S1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rank="1" priority="9" dxfId="4" bottom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6">
    <cfRule type="expression" priority="8" dxfId="0">
      <formula>T2 &lt;= MIN($T$2:$T$66) + 2</formula>
    </cfRule>
  </conditionalFormatting>
  <conditionalFormatting sqref="T67:T130">
    <cfRule type="expression" priority="6" dxfId="0">
      <formula>T67 &lt;= MIN($T$67:$T$130) + 2</formula>
    </cfRule>
  </conditionalFormatting>
  <conditionalFormatting sqref="T131:T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expression" priority="7" dxfId="0">
      <formula>U2 &lt;= MIN($U$2:$U$66) + 2</formula>
    </cfRule>
  </conditionalFormatting>
  <conditionalFormatting sqref="U67:U130">
    <cfRule type="expression" priority="5" dxfId="0">
      <formula>U67 &lt;= MIN($T$67:$U$130) + 2</formula>
    </cfRule>
  </conditionalFormatting>
  <conditionalFormatting sqref="U131:U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130"/>
  <sheetViews>
    <sheetView topLeftCell="A38" zoomScaleNormal="100" workbookViewId="0">
      <selection activeCell="C67" sqref="C67:L67"/>
    </sheetView>
  </sheetViews>
  <sheetFormatPr baseColWidth="8" defaultRowHeight="15"/>
  <cols>
    <col width="6.5703125" bestFit="1" customWidth="1" min="1" max="1"/>
    <col width="4" bestFit="1" customWidth="1" min="2" max="2"/>
    <col width="12" bestFit="1" customWidth="1" min="3" max="3"/>
    <col width="10" bestFit="1" customWidth="1" min="4" max="4"/>
    <col width="8.28515625" bestFit="1" customWidth="1" min="5" max="5"/>
    <col width="6" bestFit="1" customWidth="1" min="6" max="6"/>
    <col width="6.5703125" bestFit="1" customWidth="1" min="7" max="8"/>
    <col width="4.5703125" bestFit="1" customWidth="1" min="9" max="9"/>
    <col width="4.5703125" customWidth="1" min="10" max="10"/>
    <col width="6.5703125" bestFit="1" customWidth="1" min="11" max="11"/>
    <col width="8.5703125" bestFit="1" customWidth="1" min="12" max="12"/>
    <col width="4.28515625" bestFit="1" customWidth="1" min="13" max="13"/>
    <col width="4.140625" bestFit="1" customWidth="1" min="14" max="14"/>
    <col width="6.42578125" bestFit="1" customWidth="1" min="15" max="15"/>
    <col width="3" bestFit="1" customWidth="1" min="16" max="16"/>
    <col width="6.5703125" bestFit="1" customWidth="1" min="17" max="17"/>
    <col width="6.42578125" bestFit="1" customWidth="1" min="18" max="18"/>
    <col width="6.5703125" bestFit="1" customWidth="1" min="19" max="19"/>
    <col width="6.28515625" bestFit="1" customWidth="1" min="20" max="21"/>
  </cols>
  <sheetData>
    <row r="1" ht="15.75" customHeight="1">
      <c r="A1" t="n">
        <v>107</v>
      </c>
      <c r="B1" t="inlineStr">
        <is>
          <t>#</t>
        </is>
      </c>
      <c r="C1" t="inlineStr">
        <is>
          <t>β</t>
        </is>
      </c>
      <c r="D1" t="inlineStr">
        <is>
          <t>T0</t>
        </is>
      </c>
      <c r="E1" t="inlineStr">
        <is>
          <t>p</t>
        </is>
      </c>
      <c r="F1" t="inlineStr">
        <is>
          <t>c</t>
        </is>
      </c>
      <c r="G1" t="inlineStr">
        <is>
          <t>xi</t>
        </is>
      </c>
      <c r="H1" t="inlineStr">
        <is>
          <t>a</t>
        </is>
      </c>
      <c r="I1" t="inlineStr">
        <is>
          <t>tau</t>
        </is>
      </c>
      <c r="J1" t="inlineStr">
        <is>
          <t>d_E</t>
        </is>
      </c>
      <c r="K1" t="inlineStr">
        <is>
          <t>delta_E</t>
        </is>
      </c>
      <c r="L1" t="inlineStr">
        <is>
          <t>K_delta_E</t>
        </is>
      </c>
      <c r="M1" t="inlineStr">
        <is>
          <t>DOF</t>
        </is>
      </c>
      <c r="N1" t="inlineStr">
        <is>
          <t>n(V)</t>
        </is>
      </c>
      <c r="O1" t="inlineStr">
        <is>
          <t>n(CD8)</t>
        </is>
      </c>
      <c r="P1" t="inlineStr">
        <is>
          <t>n</t>
        </is>
      </c>
      <c r="Q1" t="inlineStr">
        <is>
          <t>Vsse</t>
        </is>
      </c>
      <c r="R1" t="inlineStr">
        <is>
          <t>CDsse</t>
        </is>
      </c>
      <c r="S1" t="inlineStr">
        <is>
          <t>SSE</t>
        </is>
      </c>
      <c r="T1" t="inlineStr">
        <is>
          <t>AIC</t>
        </is>
      </c>
      <c r="U1" t="inlineStr">
        <is>
          <t>AICc</t>
        </is>
      </c>
    </row>
    <row r="2">
      <c r="A2" t="inlineStr">
        <is>
          <t>MP</t>
        </is>
      </c>
      <c r="B2" t="n">
        <v>-1</v>
      </c>
      <c r="C2" t="n">
        <v>0.00010888</v>
      </c>
      <c r="D2" t="n">
        <v>400000000</v>
      </c>
      <c r="E2" t="n">
        <v>0.02978</v>
      </c>
      <c r="F2" t="n">
        <v>13.934</v>
      </c>
      <c r="G2" t="n">
        <v>0.12</v>
      </c>
      <c r="H2" t="n">
        <v>0.3615</v>
      </c>
      <c r="I2" t="n">
        <v>1.38</v>
      </c>
      <c r="J2" t="n">
        <v>1.25</v>
      </c>
      <c r="K2" t="n">
        <v>8.939</v>
      </c>
      <c r="L2" t="n">
        <v>13019</v>
      </c>
      <c r="M2" t="n">
        <v>0</v>
      </c>
      <c r="N2" t="n">
        <v>8</v>
      </c>
      <c r="O2" t="n">
        <v>4</v>
      </c>
      <c r="P2" t="n">
        <v>12</v>
      </c>
      <c r="Q2" t="n">
        <v>24.2579</v>
      </c>
      <c r="R2" t="n">
        <v>0.4062</v>
      </c>
      <c r="S2" t="n">
        <v>24.6641</v>
      </c>
      <c r="T2" t="n">
        <v>8.645305143360083</v>
      </c>
      <c r="U2" t="n">
        <v>8.645305143360083</v>
      </c>
    </row>
    <row r="3" ht="15.75" customHeight="1">
      <c r="A3" t="inlineStr">
        <is>
          <t>β/p/c</t>
        </is>
      </c>
      <c r="B3" t="n">
        <v>0</v>
      </c>
      <c r="C3" t="n">
        <v>6.5899535816109e-06</v>
      </c>
      <c r="E3" t="n">
        <v>6.14241384429657</v>
      </c>
      <c r="F3" t="n">
        <v>709.894795247269</v>
      </c>
      <c r="G3" t="n">
        <v>0.12</v>
      </c>
      <c r="H3" t="n">
        <v>0.3615</v>
      </c>
      <c r="I3" t="n">
        <v>1.38</v>
      </c>
      <c r="J3" t="n">
        <v>1.25</v>
      </c>
      <c r="K3" t="n">
        <v>8.939</v>
      </c>
      <c r="L3" t="n">
        <v>13019</v>
      </c>
      <c r="M3" t="n">
        <v>0</v>
      </c>
      <c r="N3" t="n">
        <v>8</v>
      </c>
      <c r="O3" t="n">
        <v>4</v>
      </c>
      <c r="P3" t="n">
        <v>12</v>
      </c>
      <c r="Q3" t="n">
        <v>2.46749347</v>
      </c>
      <c r="R3" t="n">
        <v>0.27562498</v>
      </c>
      <c r="S3" t="n">
        <v>2.74311845</v>
      </c>
      <c r="T3" t="n">
        <v>-17.70973507341769</v>
      </c>
      <c r="U3" t="n">
        <v>-17.70973507341769</v>
      </c>
    </row>
    <row r="4" ht="15.75" customHeight="1">
      <c r="B4" t="n">
        <v>1</v>
      </c>
      <c r="G4" t="n">
        <v>0.05389352125592239</v>
      </c>
      <c r="M4" t="n">
        <v>1</v>
      </c>
      <c r="N4" t="n">
        <v>8</v>
      </c>
      <c r="O4" t="n">
        <v>4</v>
      </c>
      <c r="P4" t="n">
        <v>12</v>
      </c>
      <c r="Q4" t="n">
        <v>2.70971775</v>
      </c>
      <c r="R4" t="n">
        <v>0.06707088999999999</v>
      </c>
      <c r="S4" t="n">
        <v>2.77678864</v>
      </c>
      <c r="T4" t="n">
        <v>-15.5633386632517</v>
      </c>
      <c r="U4" t="n">
        <v>-15.1633386632517</v>
      </c>
    </row>
    <row r="5" ht="15.75" customHeight="1">
      <c r="B5" t="n">
        <v>2</v>
      </c>
      <c r="H5" t="n">
        <v>0.1626117241342628</v>
      </c>
      <c r="M5" t="n">
        <v>1</v>
      </c>
      <c r="N5" t="n">
        <v>8</v>
      </c>
      <c r="O5" t="n">
        <v>4</v>
      </c>
      <c r="P5" t="n">
        <v>12</v>
      </c>
      <c r="Q5" t="n">
        <v>2.70414503</v>
      </c>
      <c r="R5" t="n">
        <v>0.06717262</v>
      </c>
      <c r="S5" t="n">
        <v>2.77131765</v>
      </c>
      <c r="T5" t="n">
        <v>-15.58700508125028</v>
      </c>
      <c r="U5" t="n">
        <v>-15.18700508125028</v>
      </c>
    </row>
    <row r="6" ht="15.75" customHeight="1">
      <c r="A6" t="inlineStr">
        <is>
          <t>Weight</t>
        </is>
      </c>
      <c r="B6" t="n">
        <v>3</v>
      </c>
      <c r="I6" t="n">
        <v>1.933837362362795</v>
      </c>
      <c r="M6" t="n">
        <v>1</v>
      </c>
      <c r="N6" t="n">
        <v>8</v>
      </c>
      <c r="O6" t="n">
        <v>4</v>
      </c>
      <c r="P6" t="n">
        <v>12</v>
      </c>
      <c r="Q6" t="n">
        <v>2.72303083</v>
      </c>
      <c r="R6" t="n">
        <v>0.05222895</v>
      </c>
      <c r="S6" t="n">
        <v>2.77525978</v>
      </c>
      <c r="T6" t="n">
        <v>-15.56994751068093</v>
      </c>
      <c r="U6" t="n">
        <v>-15.16994751068093</v>
      </c>
    </row>
    <row r="7" ht="15.75" customHeight="1">
      <c r="A7" t="n">
        <v>13.425</v>
      </c>
      <c r="B7" t="n">
        <v>4</v>
      </c>
      <c r="J7" t="n">
        <v>3.158873603545118</v>
      </c>
      <c r="M7" t="n">
        <v>1</v>
      </c>
      <c r="N7" t="n">
        <v>8</v>
      </c>
      <c r="O7" t="n">
        <v>4</v>
      </c>
      <c r="P7" t="n">
        <v>12</v>
      </c>
      <c r="Q7" t="n">
        <v>2.69673053</v>
      </c>
      <c r="R7" t="n">
        <v>0.08546002</v>
      </c>
      <c r="S7" t="n">
        <v>2.78219055</v>
      </c>
      <c r="T7" t="n">
        <v>-15.54001677691672</v>
      </c>
      <c r="U7" t="n">
        <v>-15.14001677691672</v>
      </c>
    </row>
    <row r="8" ht="15.75" customHeight="1">
      <c r="B8" t="n">
        <v>5</v>
      </c>
      <c r="K8" t="n">
        <v>10.27696795271258</v>
      </c>
      <c r="M8" t="n">
        <v>1</v>
      </c>
      <c r="N8" t="n">
        <v>8</v>
      </c>
      <c r="O8" t="n">
        <v>4</v>
      </c>
      <c r="P8" t="n">
        <v>12</v>
      </c>
      <c r="Q8" t="n">
        <v>2.40742613</v>
      </c>
      <c r="R8" t="n">
        <v>0.27532361</v>
      </c>
      <c r="S8" t="n">
        <v>2.68274974</v>
      </c>
      <c r="T8" t="n">
        <v>-15.9767723065406</v>
      </c>
      <c r="U8" t="n">
        <v>-15.5767723065406</v>
      </c>
    </row>
    <row r="9" ht="15.75" customHeight="1">
      <c r="B9" t="n">
        <v>6</v>
      </c>
      <c r="L9" t="n">
        <v>726074.2551643659</v>
      </c>
      <c r="M9" t="n">
        <v>1</v>
      </c>
      <c r="N9" t="n">
        <v>8</v>
      </c>
      <c r="O9" t="n">
        <v>4</v>
      </c>
      <c r="P9" t="n">
        <v>12</v>
      </c>
      <c r="Q9" t="n">
        <v>2.49329081</v>
      </c>
      <c r="R9" t="n">
        <v>0.28616166</v>
      </c>
      <c r="S9" t="n">
        <v>2.77945247</v>
      </c>
      <c r="T9" t="n">
        <v>-15.55183233664841</v>
      </c>
      <c r="U9" t="n">
        <v>-15.15183233664841</v>
      </c>
    </row>
    <row r="10" ht="15.75" customHeight="1">
      <c r="B10" t="n">
        <v>7</v>
      </c>
      <c r="G10" t="n">
        <v>1.553127587327502</v>
      </c>
      <c r="H10" t="n">
        <v>0.01222230112315348</v>
      </c>
      <c r="M10" t="n">
        <v>2</v>
      </c>
      <c r="N10" t="n">
        <v>8</v>
      </c>
      <c r="O10" t="n">
        <v>4</v>
      </c>
      <c r="P10" t="n">
        <v>12</v>
      </c>
      <c r="Q10" t="n">
        <v>2.68397631</v>
      </c>
      <c r="R10" t="n">
        <v>0.06696183</v>
      </c>
      <c r="S10" t="n">
        <v>2.75093814</v>
      </c>
      <c r="T10" t="n">
        <v>-13.67557585360374</v>
      </c>
      <c r="U10" t="n">
        <v>-12.34224252027041</v>
      </c>
    </row>
    <row r="11" ht="15.75" customHeight="1">
      <c r="B11" t="n">
        <v>8</v>
      </c>
      <c r="G11" t="n">
        <v>1.688339228332346</v>
      </c>
      <c r="I11" t="n">
        <v>4.660082263070692</v>
      </c>
      <c r="M11" t="n">
        <v>2</v>
      </c>
      <c r="N11" t="n">
        <v>8</v>
      </c>
      <c r="O11" t="n">
        <v>4</v>
      </c>
      <c r="P11" t="n">
        <v>12</v>
      </c>
      <c r="Q11" t="n">
        <v>2.75262282</v>
      </c>
      <c r="R11" t="n">
        <v>0.04177071</v>
      </c>
      <c r="S11" t="n">
        <v>2.79439353</v>
      </c>
      <c r="T11" t="n">
        <v>-13.48749860750205</v>
      </c>
      <c r="U11" t="n">
        <v>-12.15416527416872</v>
      </c>
    </row>
    <row r="12" ht="15.75" customHeight="1">
      <c r="B12" t="n">
        <v>9</v>
      </c>
      <c r="G12" t="n">
        <v>1.94025025606166</v>
      </c>
      <c r="J12" t="n">
        <v>53.05874796609338</v>
      </c>
      <c r="M12" t="n">
        <v>2</v>
      </c>
      <c r="N12" t="n">
        <v>8</v>
      </c>
      <c r="O12" t="n">
        <v>4</v>
      </c>
      <c r="P12" t="n">
        <v>12</v>
      </c>
      <c r="Q12" t="n">
        <v>2.68131626</v>
      </c>
      <c r="R12" t="n">
        <v>0.10321713</v>
      </c>
      <c r="S12" t="n">
        <v>2.78453339</v>
      </c>
      <c r="T12" t="n">
        <v>-13.52991601317742</v>
      </c>
      <c r="U12" t="n">
        <v>-12.19658267984409</v>
      </c>
    </row>
    <row r="13" ht="15.75" customHeight="1">
      <c r="B13" t="n">
        <v>10</v>
      </c>
      <c r="G13" t="n">
        <v>0.0347403576963714</v>
      </c>
      <c r="K13" t="n">
        <v>14.72876482978263</v>
      </c>
      <c r="M13" t="n">
        <v>2</v>
      </c>
      <c r="N13" t="n">
        <v>8</v>
      </c>
      <c r="O13" t="n">
        <v>4</v>
      </c>
      <c r="P13" t="n">
        <v>12</v>
      </c>
      <c r="Q13" t="n">
        <v>2.69842184</v>
      </c>
      <c r="R13" t="n">
        <v>0.08430435</v>
      </c>
      <c r="S13" t="n">
        <v>2.78272619</v>
      </c>
      <c r="T13" t="n">
        <v>-13.5377067046119</v>
      </c>
      <c r="U13" t="n">
        <v>-12.20437337127857</v>
      </c>
    </row>
    <row r="14" ht="15.75" customHeight="1">
      <c r="B14" t="n">
        <v>11</v>
      </c>
      <c r="G14" t="n">
        <v>0.05790487091821461</v>
      </c>
      <c r="L14" t="n">
        <v>127851.5477358688</v>
      </c>
      <c r="M14" t="n">
        <v>2</v>
      </c>
      <c r="N14" t="n">
        <v>8</v>
      </c>
      <c r="O14" t="n">
        <v>4</v>
      </c>
      <c r="P14" t="n">
        <v>12</v>
      </c>
      <c r="Q14" t="n">
        <v>2.69664779</v>
      </c>
      <c r="R14" t="n">
        <v>0.0718483</v>
      </c>
      <c r="S14" t="n">
        <v>2.76849609</v>
      </c>
      <c r="T14" t="n">
        <v>-13.59922885790302</v>
      </c>
      <c r="U14" t="n">
        <v>-12.26589552456969</v>
      </c>
    </row>
    <row r="15" ht="15.75" customHeight="1">
      <c r="B15" t="n">
        <v>12</v>
      </c>
      <c r="H15" t="n">
        <v>6.443104704839488</v>
      </c>
      <c r="I15" t="n">
        <v>4.926481512055926</v>
      </c>
      <c r="M15" t="n">
        <v>2</v>
      </c>
      <c r="N15" t="n">
        <v>8</v>
      </c>
      <c r="O15" t="n">
        <v>4</v>
      </c>
      <c r="P15" t="n">
        <v>12</v>
      </c>
      <c r="Q15" t="n">
        <v>2.72231776</v>
      </c>
      <c r="R15" t="n">
        <v>0.04229225</v>
      </c>
      <c r="S15" t="n">
        <v>2.76461001</v>
      </c>
      <c r="T15" t="n">
        <v>-13.61608483963363</v>
      </c>
      <c r="U15" t="n">
        <v>-12.2827515063003</v>
      </c>
    </row>
    <row r="16" ht="15.75" customHeight="1">
      <c r="B16" t="n">
        <v>13</v>
      </c>
      <c r="H16" t="n">
        <v>0.06168490730248966</v>
      </c>
      <c r="J16" t="n">
        <v>0.1141552617932931</v>
      </c>
      <c r="M16" t="n">
        <v>2</v>
      </c>
      <c r="N16" t="n">
        <v>8</v>
      </c>
      <c r="O16" t="n">
        <v>4</v>
      </c>
      <c r="P16" t="n">
        <v>12</v>
      </c>
      <c r="Q16" t="n">
        <v>2.73274174</v>
      </c>
      <c r="R16" t="n">
        <v>0.04555563</v>
      </c>
      <c r="S16" t="n">
        <v>2.77829737</v>
      </c>
      <c r="T16" t="n">
        <v>-13.55682039857945</v>
      </c>
      <c r="U16" t="n">
        <v>-12.22348706524612</v>
      </c>
    </row>
    <row r="17" ht="15.75" customHeight="1">
      <c r="B17" t="n">
        <v>14</v>
      </c>
      <c r="H17" t="n">
        <v>0.1056914587216893</v>
      </c>
      <c r="K17" t="n">
        <v>40.53112071963753</v>
      </c>
      <c r="M17" t="n">
        <v>2</v>
      </c>
      <c r="N17" t="n">
        <v>8</v>
      </c>
      <c r="O17" t="n">
        <v>4</v>
      </c>
      <c r="P17" t="n">
        <v>12</v>
      </c>
      <c r="Q17" t="n">
        <v>2.40963018</v>
      </c>
      <c r="R17" t="n">
        <v>0.08472693000000001</v>
      </c>
      <c r="S17" t="n">
        <v>2.49435711</v>
      </c>
      <c r="T17" t="n">
        <v>-14.85050750156201</v>
      </c>
      <c r="U17" t="n">
        <v>-13.51717416822868</v>
      </c>
    </row>
    <row r="18" ht="15.75" customHeight="1">
      <c r="B18" t="n">
        <v>15</v>
      </c>
      <c r="H18" t="n">
        <v>0.1611763719552055</v>
      </c>
      <c r="L18" t="n">
        <v>7914.033916355751</v>
      </c>
      <c r="M18" t="n">
        <v>2</v>
      </c>
      <c r="N18" t="n">
        <v>8</v>
      </c>
      <c r="O18" t="n">
        <v>4</v>
      </c>
      <c r="P18" t="n">
        <v>12</v>
      </c>
      <c r="Q18" t="n">
        <v>2.70493774</v>
      </c>
      <c r="R18" t="n">
        <v>0.06684030000000001</v>
      </c>
      <c r="S18" t="n">
        <v>2.77177804</v>
      </c>
      <c r="T18" t="n">
        <v>-13.58501172579633</v>
      </c>
      <c r="U18" t="n">
        <v>-12.251678392463</v>
      </c>
    </row>
    <row r="19" ht="15.75" customHeight="1">
      <c r="B19" t="n">
        <v>16</v>
      </c>
      <c r="I19" t="n">
        <v>2.503729576656378</v>
      </c>
      <c r="J19" t="n">
        <v>0.2046105594002938</v>
      </c>
      <c r="M19" t="n">
        <v>2</v>
      </c>
      <c r="N19" t="n">
        <v>8</v>
      </c>
      <c r="O19" t="n">
        <v>4</v>
      </c>
      <c r="P19" t="n">
        <v>12</v>
      </c>
      <c r="Q19" t="n">
        <v>2.61252825</v>
      </c>
      <c r="R19" t="n">
        <v>0.04271481</v>
      </c>
      <c r="S19" t="n">
        <v>2.65524306</v>
      </c>
      <c r="T19" t="n">
        <v>-14.10044541514117</v>
      </c>
      <c r="U19" t="n">
        <v>-12.76711208180783</v>
      </c>
    </row>
    <row r="20" ht="15.75" customHeight="1">
      <c r="B20" t="n">
        <v>17</v>
      </c>
      <c r="I20" t="n">
        <v>2.160861276541386</v>
      </c>
      <c r="K20" t="n">
        <v>37.74036713998191</v>
      </c>
      <c r="M20" t="n">
        <v>2</v>
      </c>
      <c r="N20" t="n">
        <v>8</v>
      </c>
      <c r="O20" t="n">
        <v>4</v>
      </c>
      <c r="P20" t="n">
        <v>12</v>
      </c>
      <c r="Q20" t="n">
        <v>2.3884044</v>
      </c>
      <c r="R20" t="n">
        <v>0.05838027</v>
      </c>
      <c r="S20" t="n">
        <v>2.44678467</v>
      </c>
      <c r="T20" t="n">
        <v>-15.08158240096994</v>
      </c>
      <c r="U20" t="n">
        <v>-13.74824906763661</v>
      </c>
    </row>
    <row r="21" ht="15.75" customHeight="1">
      <c r="B21" t="n">
        <v>18</v>
      </c>
      <c r="I21" t="n">
        <v>1.945455395986327</v>
      </c>
      <c r="L21" t="n">
        <v>1998.837632973096</v>
      </c>
      <c r="M21" t="n">
        <v>2</v>
      </c>
      <c r="N21" t="n">
        <v>8</v>
      </c>
      <c r="O21" t="n">
        <v>4</v>
      </c>
      <c r="P21" t="n">
        <v>12</v>
      </c>
      <c r="Q21" t="n">
        <v>2.7273543</v>
      </c>
      <c r="R21" t="n">
        <v>0.05153253</v>
      </c>
      <c r="S21" t="n">
        <v>2.77888683</v>
      </c>
      <c r="T21" t="n">
        <v>-13.55427467766326</v>
      </c>
      <c r="U21" t="n">
        <v>-12.22094134432993</v>
      </c>
    </row>
    <row r="22" ht="15.75" customHeight="1">
      <c r="B22" t="n">
        <v>19</v>
      </c>
      <c r="J22" t="n">
        <v>5.331406327908866</v>
      </c>
      <c r="K22" t="n">
        <v>31.30921428018964</v>
      </c>
      <c r="M22" t="n">
        <v>2</v>
      </c>
      <c r="N22" t="n">
        <v>8</v>
      </c>
      <c r="O22" t="n">
        <v>4</v>
      </c>
      <c r="P22" t="n">
        <v>12</v>
      </c>
      <c r="Q22" t="n">
        <v>2.45411769</v>
      </c>
      <c r="R22" t="n">
        <v>0.1115963</v>
      </c>
      <c r="S22" t="n">
        <v>2.56571399</v>
      </c>
      <c r="T22" t="n">
        <v>-14.5120382147047</v>
      </c>
      <c r="U22" t="n">
        <v>-13.17870488137136</v>
      </c>
    </row>
    <row r="23" ht="15.75" customHeight="1">
      <c r="B23" t="n">
        <v>20</v>
      </c>
      <c r="J23" t="n">
        <v>3.117349165945775</v>
      </c>
      <c r="L23" t="n">
        <v>4159.035368130251</v>
      </c>
      <c r="M23" t="n">
        <v>2</v>
      </c>
      <c r="N23" t="n">
        <v>8</v>
      </c>
      <c r="O23" t="n">
        <v>4</v>
      </c>
      <c r="P23" t="n">
        <v>12</v>
      </c>
      <c r="Q23" t="n">
        <v>2.62782734</v>
      </c>
      <c r="R23" t="n">
        <v>0.08568246</v>
      </c>
      <c r="S23" t="n">
        <v>2.7135098</v>
      </c>
      <c r="T23" t="n">
        <v>-13.83996468441715</v>
      </c>
      <c r="U23" t="n">
        <v>-12.50663135108381</v>
      </c>
    </row>
    <row r="24" ht="15.75" customHeight="1">
      <c r="B24" t="n">
        <v>21</v>
      </c>
      <c r="K24" t="n">
        <v>12.58866279501912</v>
      </c>
      <c r="L24" t="n">
        <v>156058.2860224337</v>
      </c>
      <c r="M24" t="n">
        <v>2</v>
      </c>
      <c r="N24" t="n">
        <v>8</v>
      </c>
      <c r="O24" t="n">
        <v>4</v>
      </c>
      <c r="P24" t="n">
        <v>12</v>
      </c>
      <c r="Q24" t="n">
        <v>2.43881682</v>
      </c>
      <c r="R24" t="n">
        <v>0.2833405</v>
      </c>
      <c r="S24" t="n">
        <v>2.72215732</v>
      </c>
      <c r="T24" t="n">
        <v>-13.80178341788489</v>
      </c>
      <c r="U24" t="n">
        <v>-12.46845008455156</v>
      </c>
    </row>
    <row r="25" ht="15.75" customHeight="1">
      <c r="B25" t="n">
        <v>22</v>
      </c>
      <c r="G25" t="n">
        <v>1.776430122287849</v>
      </c>
      <c r="H25" t="n">
        <v>0.1659093575772692</v>
      </c>
      <c r="I25" t="n">
        <v>3.731246685917233</v>
      </c>
      <c r="M25" t="n">
        <v>3</v>
      </c>
      <c r="N25" t="n">
        <v>8</v>
      </c>
      <c r="O25" t="n">
        <v>4</v>
      </c>
      <c r="P25" t="n">
        <v>12</v>
      </c>
      <c r="Q25" t="n">
        <v>2.74646142</v>
      </c>
      <c r="R25" t="n">
        <v>0.04257925</v>
      </c>
      <c r="S25" t="n">
        <v>2.78904067</v>
      </c>
      <c r="T25" t="n">
        <v>-11.51050750753693</v>
      </c>
      <c r="U25" t="n">
        <v>-8.510507507536929</v>
      </c>
    </row>
    <row r="26" ht="15.75" customHeight="1">
      <c r="B26" t="n">
        <v>23</v>
      </c>
      <c r="G26" t="n">
        <v>4.653455961523363</v>
      </c>
      <c r="H26" t="n">
        <v>0.1526697151666649</v>
      </c>
      <c r="J26" t="n">
        <v>54.15827731633828</v>
      </c>
      <c r="M26" t="n">
        <v>3</v>
      </c>
      <c r="N26" t="n">
        <v>8</v>
      </c>
      <c r="O26" t="n">
        <v>4</v>
      </c>
      <c r="P26" t="n">
        <v>12</v>
      </c>
      <c r="Q26" t="n">
        <v>2.67627679</v>
      </c>
      <c r="R26" t="n">
        <v>0.10324411</v>
      </c>
      <c r="S26" t="n">
        <v>2.7795209</v>
      </c>
      <c r="T26" t="n">
        <v>-11.55153690080247</v>
      </c>
      <c r="U26" t="n">
        <v>-8.551536900802475</v>
      </c>
    </row>
    <row r="27" ht="15.75" customHeight="1">
      <c r="B27" t="n">
        <v>24</v>
      </c>
      <c r="G27" t="n">
        <v>0.0154144103720232</v>
      </c>
      <c r="H27" t="n">
        <v>0.871000208275609</v>
      </c>
      <c r="K27" t="n">
        <v>38.9373192487401</v>
      </c>
      <c r="M27" t="n">
        <v>3</v>
      </c>
      <c r="N27" t="n">
        <v>8</v>
      </c>
      <c r="O27" t="n">
        <v>4</v>
      </c>
      <c r="P27" t="n">
        <v>12</v>
      </c>
      <c r="Q27" t="n">
        <v>2.3631324</v>
      </c>
      <c r="R27" t="n">
        <v>0.07799576</v>
      </c>
      <c r="S27" t="n">
        <v>2.44112816</v>
      </c>
      <c r="T27" t="n">
        <v>-13.10935628019485</v>
      </c>
      <c r="U27" t="n">
        <v>-10.10935628019485</v>
      </c>
    </row>
    <row r="28" ht="15.75" customHeight="1">
      <c r="B28" t="n">
        <v>25</v>
      </c>
      <c r="G28" t="n">
        <v>0.8781911362847481</v>
      </c>
      <c r="H28" t="n">
        <v>0.03137258466539361</v>
      </c>
      <c r="L28" t="n">
        <v>301137.336163756</v>
      </c>
      <c r="M28" t="n">
        <v>3</v>
      </c>
      <c r="N28" t="n">
        <v>8</v>
      </c>
      <c r="O28" t="n">
        <v>4</v>
      </c>
      <c r="P28" t="n">
        <v>12</v>
      </c>
      <c r="Q28" t="n">
        <v>2.62612373</v>
      </c>
      <c r="R28" t="n">
        <v>0.11347894</v>
      </c>
      <c r="S28" t="n">
        <v>2.73960267</v>
      </c>
      <c r="T28" t="n">
        <v>-11.72512501022437</v>
      </c>
      <c r="U28" t="n">
        <v>-8.725125010224367</v>
      </c>
    </row>
    <row r="29" ht="15.75" customHeight="1">
      <c r="B29" t="n">
        <v>26</v>
      </c>
      <c r="G29" t="n">
        <v>55.50978605599123</v>
      </c>
      <c r="I29" t="n">
        <v>4.78603032602989</v>
      </c>
      <c r="J29" t="n">
        <v>53.33907101934346</v>
      </c>
      <c r="M29" t="n">
        <v>3</v>
      </c>
      <c r="N29" t="n">
        <v>8</v>
      </c>
      <c r="O29" t="n">
        <v>4</v>
      </c>
      <c r="P29" t="n">
        <v>12</v>
      </c>
      <c r="Q29" t="n">
        <v>2.73395223</v>
      </c>
      <c r="R29" t="n">
        <v>0.04924599</v>
      </c>
      <c r="S29" t="n">
        <v>2.78319822</v>
      </c>
      <c r="T29" t="n">
        <v>-11.53567133381046</v>
      </c>
      <c r="U29" t="n">
        <v>-8.535671333810459</v>
      </c>
    </row>
    <row r="30" ht="15.75" customHeight="1">
      <c r="B30" t="n">
        <v>27</v>
      </c>
      <c r="G30" t="n">
        <v>1.335371753386575</v>
      </c>
      <c r="I30" t="n">
        <v>4.537370548091747</v>
      </c>
      <c r="K30" t="n">
        <v>40.86709308471092</v>
      </c>
      <c r="M30" t="n">
        <v>3</v>
      </c>
      <c r="N30" t="n">
        <v>8</v>
      </c>
      <c r="O30" t="n">
        <v>4</v>
      </c>
      <c r="P30" t="n">
        <v>12</v>
      </c>
      <c r="Q30" t="n">
        <v>2.38297643</v>
      </c>
      <c r="R30" t="n">
        <v>0.04426729</v>
      </c>
      <c r="S30" t="n">
        <v>2.42724372</v>
      </c>
      <c r="T30" t="n">
        <v>-13.17780369376048</v>
      </c>
      <c r="U30" t="n">
        <v>-10.17780369376048</v>
      </c>
    </row>
    <row r="31" ht="15.75" customHeight="1">
      <c r="B31" t="n">
        <v>28</v>
      </c>
      <c r="G31" t="n">
        <v>1.191182150526444</v>
      </c>
      <c r="I31" t="n">
        <v>4.206677391765023</v>
      </c>
      <c r="L31" t="n">
        <v>8783.234369957238</v>
      </c>
      <c r="M31" t="n">
        <v>3</v>
      </c>
      <c r="N31" t="n">
        <v>8</v>
      </c>
      <c r="O31" t="n">
        <v>4</v>
      </c>
      <c r="P31" t="n">
        <v>12</v>
      </c>
      <c r="Q31" t="n">
        <v>2.74969315</v>
      </c>
      <c r="R31" t="n">
        <v>0.04198717</v>
      </c>
      <c r="S31" t="n">
        <v>2.79168032</v>
      </c>
      <c r="T31" t="n">
        <v>-11.49915564012805</v>
      </c>
      <c r="U31" t="n">
        <v>-8.499155640128052</v>
      </c>
    </row>
    <row r="32" ht="15.75" customHeight="1">
      <c r="B32" t="n">
        <v>29</v>
      </c>
      <c r="G32" t="n">
        <v>1.05976559580386</v>
      </c>
      <c r="J32" t="n">
        <v>56.82670130604535</v>
      </c>
      <c r="K32" t="n">
        <v>41.7456089472129</v>
      </c>
      <c r="M32" t="n">
        <v>3</v>
      </c>
      <c r="N32" t="n">
        <v>8</v>
      </c>
      <c r="O32" t="n">
        <v>4</v>
      </c>
      <c r="P32" t="n">
        <v>12</v>
      </c>
      <c r="Q32" t="n">
        <v>2.41579645</v>
      </c>
      <c r="R32" t="n">
        <v>0.14107502</v>
      </c>
      <c r="S32" t="n">
        <v>2.55687147</v>
      </c>
      <c r="T32" t="n">
        <v>-12.55346664814763</v>
      </c>
      <c r="U32" t="n">
        <v>-9.553466648147634</v>
      </c>
    </row>
    <row r="33" ht="15.75" customHeight="1">
      <c r="B33" t="n">
        <v>30</v>
      </c>
      <c r="G33" t="n">
        <v>1.569713322157718</v>
      </c>
      <c r="J33" t="n">
        <v>43.46258316458776</v>
      </c>
      <c r="L33" t="n">
        <v>199.7107005607104</v>
      </c>
      <c r="M33" t="n">
        <v>3</v>
      </c>
      <c r="N33" t="n">
        <v>8</v>
      </c>
      <c r="O33" t="n">
        <v>4</v>
      </c>
      <c r="P33" t="n">
        <v>12</v>
      </c>
      <c r="Q33" t="n">
        <v>2.68359435</v>
      </c>
      <c r="R33" t="n">
        <v>0.10210951</v>
      </c>
      <c r="S33" t="n">
        <v>2.78570386</v>
      </c>
      <c r="T33" t="n">
        <v>-11.52487291013662</v>
      </c>
      <c r="U33" t="n">
        <v>-8.524872910136622</v>
      </c>
    </row>
    <row r="34" ht="15.75" customHeight="1">
      <c r="B34" t="n">
        <v>31</v>
      </c>
      <c r="G34" t="n">
        <v>0.03419790768647601</v>
      </c>
      <c r="K34" t="n">
        <v>40.32733389471902</v>
      </c>
      <c r="L34" t="n">
        <v>558808.0354511399</v>
      </c>
      <c r="M34" t="n">
        <v>3</v>
      </c>
      <c r="N34" t="n">
        <v>8</v>
      </c>
      <c r="O34" t="n">
        <v>4</v>
      </c>
      <c r="P34" t="n">
        <v>12</v>
      </c>
      <c r="Q34" t="n">
        <v>2.40886625</v>
      </c>
      <c r="R34" t="n">
        <v>0.08724053</v>
      </c>
      <c r="S34" t="n">
        <v>2.49610678</v>
      </c>
      <c r="T34" t="n">
        <v>-12.8420930369659</v>
      </c>
      <c r="U34" t="n">
        <v>-9.842093036965903</v>
      </c>
    </row>
    <row r="35" ht="15.75" customHeight="1">
      <c r="B35" t="n">
        <v>32</v>
      </c>
      <c r="H35" t="n">
        <v>9.650434738240534</v>
      </c>
      <c r="I35" t="n">
        <v>4.995514485851039</v>
      </c>
      <c r="J35" t="n">
        <v>2.112270865201175</v>
      </c>
      <c r="M35" t="n">
        <v>3</v>
      </c>
      <c r="N35" t="n">
        <v>8</v>
      </c>
      <c r="O35" t="n">
        <v>4</v>
      </c>
      <c r="P35" t="n">
        <v>12</v>
      </c>
      <c r="Q35" t="n">
        <v>2.76675715</v>
      </c>
      <c r="R35" t="n">
        <v>0.04336586</v>
      </c>
      <c r="S35" t="n">
        <v>2.81012301</v>
      </c>
      <c r="T35" t="n">
        <v>-11.4201406991972</v>
      </c>
      <c r="U35" t="n">
        <v>-8.420140699197198</v>
      </c>
    </row>
    <row r="36" ht="15.75" customHeight="1">
      <c r="B36" t="n">
        <v>33</v>
      </c>
      <c r="H36" t="n">
        <v>4.515885390411943</v>
      </c>
      <c r="I36" t="n">
        <v>4.669481651713042</v>
      </c>
      <c r="K36" t="n">
        <v>38.6110374264273</v>
      </c>
      <c r="M36" t="n">
        <v>3</v>
      </c>
      <c r="N36" t="n">
        <v>8</v>
      </c>
      <c r="O36" t="n">
        <v>4</v>
      </c>
      <c r="P36" t="n">
        <v>12</v>
      </c>
      <c r="Q36" t="n">
        <v>2.36808644</v>
      </c>
      <c r="R36" t="n">
        <v>0.04357423</v>
      </c>
      <c r="S36" t="n">
        <v>2.41166067</v>
      </c>
      <c r="T36" t="n">
        <v>-13.25509277879516</v>
      </c>
      <c r="U36" t="n">
        <v>-10.25509277879516</v>
      </c>
    </row>
    <row r="37" ht="15.75" customHeight="1">
      <c r="B37" t="n">
        <v>34</v>
      </c>
      <c r="H37" t="n">
        <v>6.262316902596766</v>
      </c>
      <c r="I37" t="n">
        <v>4.942282057610695</v>
      </c>
      <c r="L37" t="n">
        <v>7954.175905058859</v>
      </c>
      <c r="M37" t="n">
        <v>3</v>
      </c>
      <c r="N37" t="n">
        <v>8</v>
      </c>
      <c r="O37" t="n">
        <v>4</v>
      </c>
      <c r="P37" t="n">
        <v>12</v>
      </c>
      <c r="Q37" t="n">
        <v>2.68751195</v>
      </c>
      <c r="R37" t="n">
        <v>0.04167497</v>
      </c>
      <c r="S37" t="n">
        <v>2.72918692</v>
      </c>
      <c r="T37" t="n">
        <v>-11.77083499744288</v>
      </c>
      <c r="U37" t="n">
        <v>-8.770834997442883</v>
      </c>
    </row>
    <row r="38" ht="15.75" customHeight="1">
      <c r="B38" t="n">
        <v>35</v>
      </c>
      <c r="H38" t="n">
        <v>4.985368945416723</v>
      </c>
      <c r="J38" t="n">
        <v>88.36388143358711</v>
      </c>
      <c r="K38" t="n">
        <v>38.8968873462639</v>
      </c>
      <c r="M38" t="n">
        <v>3</v>
      </c>
      <c r="N38" t="n">
        <v>8</v>
      </c>
      <c r="O38" t="n">
        <v>4</v>
      </c>
      <c r="P38" t="n">
        <v>12</v>
      </c>
      <c r="Q38" t="n">
        <v>2.38085231</v>
      </c>
      <c r="R38" t="n">
        <v>0.14059606</v>
      </c>
      <c r="S38" t="n">
        <v>2.52144837</v>
      </c>
      <c r="T38" t="n">
        <v>-12.72087796044228</v>
      </c>
      <c r="U38" t="n">
        <v>-9.72087796044228</v>
      </c>
    </row>
    <row r="39" ht="15.75" customHeight="1">
      <c r="B39" t="n">
        <v>36</v>
      </c>
      <c r="H39" t="n">
        <v>7.234282995774118</v>
      </c>
      <c r="J39" t="n">
        <v>65.47350871076895</v>
      </c>
      <c r="L39" t="n">
        <v>525.7916475863894</v>
      </c>
      <c r="M39" t="n">
        <v>3</v>
      </c>
      <c r="N39" t="n">
        <v>8</v>
      </c>
      <c r="O39" t="n">
        <v>4</v>
      </c>
      <c r="P39" t="n">
        <v>12</v>
      </c>
      <c r="Q39" t="n">
        <v>2.69960326</v>
      </c>
      <c r="R39" t="n">
        <v>0.10262218</v>
      </c>
      <c r="S39" t="n">
        <v>2.80222544</v>
      </c>
      <c r="T39" t="n">
        <v>-11.45391297951722</v>
      </c>
      <c r="U39" t="n">
        <v>-8.45391297951722</v>
      </c>
    </row>
    <row r="40" ht="15.75" customHeight="1">
      <c r="B40" t="n">
        <v>37</v>
      </c>
      <c r="H40" t="n">
        <v>0.1074387348351147</v>
      </c>
      <c r="K40" t="n">
        <v>39.3284567356819</v>
      </c>
      <c r="L40" t="n">
        <v>313575.7999841523</v>
      </c>
      <c r="M40" t="n">
        <v>3</v>
      </c>
      <c r="N40" t="n">
        <v>8</v>
      </c>
      <c r="O40" t="n">
        <v>4</v>
      </c>
      <c r="P40" t="n">
        <v>12</v>
      </c>
      <c r="Q40" t="n">
        <v>2.3959666</v>
      </c>
      <c r="R40" t="n">
        <v>0.08297768</v>
      </c>
      <c r="S40" t="n">
        <v>2.47894428</v>
      </c>
      <c r="T40" t="n">
        <v>-12.92488648551261</v>
      </c>
      <c r="U40" t="n">
        <v>-9.924886485512609</v>
      </c>
    </row>
    <row r="41" ht="15.75" customHeight="1">
      <c r="B41" t="n">
        <v>38</v>
      </c>
      <c r="I41" t="n">
        <v>2.606109163901384</v>
      </c>
      <c r="J41" t="n">
        <v>0.2796629603954059</v>
      </c>
      <c r="K41" t="n">
        <v>40.09399271500598</v>
      </c>
      <c r="M41" t="n">
        <v>3</v>
      </c>
      <c r="N41" t="n">
        <v>8</v>
      </c>
      <c r="O41" t="n">
        <v>4</v>
      </c>
      <c r="P41" t="n">
        <v>12</v>
      </c>
      <c r="Q41" t="n">
        <v>2.38587762</v>
      </c>
      <c r="R41" t="n">
        <v>0.04254473</v>
      </c>
      <c r="S41" t="n">
        <v>2.42842235</v>
      </c>
      <c r="T41" t="n">
        <v>-13.17197810358443</v>
      </c>
      <c r="U41" t="n">
        <v>-10.17197810358443</v>
      </c>
    </row>
    <row r="42" ht="15.75" customHeight="1">
      <c r="B42" t="n">
        <v>39</v>
      </c>
      <c r="I42" t="n">
        <v>2.530268384916167</v>
      </c>
      <c r="J42" t="n">
        <v>0.2455718088679859</v>
      </c>
      <c r="L42" t="n">
        <v>581.6740646982798</v>
      </c>
      <c r="M42" t="n">
        <v>3</v>
      </c>
      <c r="N42" t="n">
        <v>8</v>
      </c>
      <c r="O42" t="n">
        <v>4</v>
      </c>
      <c r="P42" t="n">
        <v>12</v>
      </c>
      <c r="Q42" t="n">
        <v>2.75831243</v>
      </c>
      <c r="R42" t="n">
        <v>0.04092473</v>
      </c>
      <c r="S42" t="n">
        <v>2.79923716</v>
      </c>
      <c r="T42" t="n">
        <v>-11.46671655099939</v>
      </c>
      <c r="U42" t="n">
        <v>-8.466716550999386</v>
      </c>
    </row>
    <row r="43" ht="15.75" customHeight="1">
      <c r="B43" t="n">
        <v>40</v>
      </c>
      <c r="I43" t="n">
        <v>2.202512886044646</v>
      </c>
      <c r="K43" t="n">
        <v>44.20508655470146</v>
      </c>
      <c r="L43" t="n">
        <v>473518.6897022892</v>
      </c>
      <c r="M43" t="n">
        <v>3</v>
      </c>
      <c r="N43" t="n">
        <v>8</v>
      </c>
      <c r="O43" t="n">
        <v>4</v>
      </c>
      <c r="P43" t="n">
        <v>12</v>
      </c>
      <c r="Q43" t="n">
        <v>2.38301738</v>
      </c>
      <c r="R43" t="n">
        <v>0.06270311000000001</v>
      </c>
      <c r="S43" t="n">
        <v>2.44572049</v>
      </c>
      <c r="T43" t="n">
        <v>-13.08680269600644</v>
      </c>
      <c r="U43" t="n">
        <v>-10.08680269600644</v>
      </c>
    </row>
    <row r="44" ht="15.75" customHeight="1">
      <c r="B44" t="n">
        <v>41</v>
      </c>
      <c r="J44" t="n">
        <v>5.257846588582019</v>
      </c>
      <c r="K44" t="n">
        <v>37.78300339910389</v>
      </c>
      <c r="L44" t="n">
        <v>772316.1101714966</v>
      </c>
      <c r="M44" t="n">
        <v>3</v>
      </c>
      <c r="N44" t="n">
        <v>8</v>
      </c>
      <c r="O44" t="n">
        <v>4</v>
      </c>
      <c r="P44" t="n">
        <v>12</v>
      </c>
      <c r="Q44" t="n">
        <v>2.41943422</v>
      </c>
      <c r="R44" t="n">
        <v>0.11038913</v>
      </c>
      <c r="S44" t="n">
        <v>2.52982335</v>
      </c>
      <c r="T44" t="n">
        <v>-12.68108605944765</v>
      </c>
      <c r="U44" t="n">
        <v>-9.681086059447651</v>
      </c>
    </row>
    <row r="45" ht="15.75" customHeight="1">
      <c r="B45" t="n">
        <v>42</v>
      </c>
      <c r="G45" t="n">
        <v>4.392694377427716</v>
      </c>
      <c r="H45" t="n">
        <v>0.1222597317166745</v>
      </c>
      <c r="I45" t="n">
        <v>4.871173232559864</v>
      </c>
      <c r="J45" t="n">
        <v>0.7642293257185813</v>
      </c>
      <c r="M45" t="n">
        <v>4</v>
      </c>
      <c r="N45" t="n">
        <v>8</v>
      </c>
      <c r="O45" t="n">
        <v>4</v>
      </c>
      <c r="P45" t="n">
        <v>12</v>
      </c>
      <c r="Q45" t="n">
        <v>2.7572353</v>
      </c>
      <c r="R45" t="n">
        <v>0.04111389</v>
      </c>
      <c r="S45" t="n">
        <v>2.79834919</v>
      </c>
      <c r="T45" t="n">
        <v>-9.470523777694293</v>
      </c>
      <c r="U45" t="n">
        <v>-3.756238063408579</v>
      </c>
    </row>
    <row r="46" ht="15.75" customHeight="1">
      <c r="B46" t="n">
        <v>43</v>
      </c>
      <c r="G46" t="n">
        <v>0.5995903182932025</v>
      </c>
      <c r="H46" t="n">
        <v>0.6151193644722825</v>
      </c>
      <c r="I46" t="n">
        <v>4.16693491802575</v>
      </c>
      <c r="K46" t="n">
        <v>39.1409627450283</v>
      </c>
      <c r="M46" t="n">
        <v>4</v>
      </c>
      <c r="N46" t="n">
        <v>8</v>
      </c>
      <c r="O46" t="n">
        <v>4</v>
      </c>
      <c r="P46" t="n">
        <v>12</v>
      </c>
      <c r="Q46" t="n">
        <v>2.38989252</v>
      </c>
      <c r="R46" t="n">
        <v>0.04371962</v>
      </c>
      <c r="S46" t="n">
        <v>2.43361214</v>
      </c>
      <c r="T46" t="n">
        <v>-11.14636022539768</v>
      </c>
      <c r="U46" t="n">
        <v>-5.432074511111964</v>
      </c>
    </row>
    <row r="47" ht="15.75" customHeight="1">
      <c r="B47" t="n">
        <v>44</v>
      </c>
      <c r="G47" t="n">
        <v>4.88414340404649</v>
      </c>
      <c r="H47" t="n">
        <v>0.1455760112433566</v>
      </c>
      <c r="I47" t="n">
        <v>4.893711174114285</v>
      </c>
      <c r="L47" t="n">
        <v>1067.010607259814</v>
      </c>
      <c r="M47" t="n">
        <v>4</v>
      </c>
      <c r="N47" t="n">
        <v>8</v>
      </c>
      <c r="O47" t="n">
        <v>4</v>
      </c>
      <c r="P47" t="n">
        <v>12</v>
      </c>
      <c r="Q47" t="n">
        <v>2.7526819</v>
      </c>
      <c r="R47" t="n">
        <v>0.04161222</v>
      </c>
      <c r="S47" t="n">
        <v>2.79429412</v>
      </c>
      <c r="T47" t="n">
        <v>-9.487925512734492</v>
      </c>
      <c r="U47" t="n">
        <v>-3.773639798448778</v>
      </c>
    </row>
    <row r="48" ht="15.75" customHeight="1">
      <c r="B48" t="n">
        <v>45</v>
      </c>
      <c r="G48" t="n">
        <v>0.3942605423278636</v>
      </c>
      <c r="H48" t="n">
        <v>1.170892915325221</v>
      </c>
      <c r="J48" t="n">
        <v>64.14317720330737</v>
      </c>
      <c r="K48" t="n">
        <v>35.04218491321207</v>
      </c>
      <c r="M48" t="n">
        <v>4</v>
      </c>
      <c r="N48" t="n">
        <v>8</v>
      </c>
      <c r="O48" t="n">
        <v>4</v>
      </c>
      <c r="P48" t="n">
        <v>12</v>
      </c>
      <c r="Q48" t="n">
        <v>2.39565626</v>
      </c>
      <c r="R48" t="n">
        <v>0.13151616</v>
      </c>
      <c r="S48" t="n">
        <v>2.52717242</v>
      </c>
      <c r="T48" t="n">
        <v>-10.69366711126604</v>
      </c>
      <c r="U48" t="n">
        <v>-4.979381396980323</v>
      </c>
    </row>
    <row r="49" ht="15.75" customHeight="1">
      <c r="B49" t="n">
        <v>46</v>
      </c>
      <c r="G49" t="n">
        <v>5.2602300425267</v>
      </c>
      <c r="H49" t="n">
        <v>0.2432916125534055</v>
      </c>
      <c r="J49" t="n">
        <v>98.07629371217701</v>
      </c>
      <c r="L49" t="n">
        <v>3057.61216519773</v>
      </c>
      <c r="M49" t="n">
        <v>4</v>
      </c>
      <c r="N49" t="n">
        <v>8</v>
      </c>
      <c r="O49" t="n">
        <v>4</v>
      </c>
      <c r="P49" t="n">
        <v>12</v>
      </c>
      <c r="Q49" t="n">
        <v>2.67234499</v>
      </c>
      <c r="R49" t="n">
        <v>0.10367578</v>
      </c>
      <c r="S49" t="n">
        <v>2.77602077</v>
      </c>
      <c r="T49" t="n">
        <v>-9.566657502195511</v>
      </c>
      <c r="U49" t="n">
        <v>-3.852371787909797</v>
      </c>
    </row>
    <row r="50" ht="15.75" customHeight="1">
      <c r="B50" t="n">
        <v>47</v>
      </c>
      <c r="G50" t="n">
        <v>0.06573253318765637</v>
      </c>
      <c r="H50" t="n">
        <v>0.1966546180267787</v>
      </c>
      <c r="K50" t="n">
        <v>40.02440178550394</v>
      </c>
      <c r="L50" t="n">
        <v>840904.3271418603</v>
      </c>
      <c r="M50" t="n">
        <v>4</v>
      </c>
      <c r="N50" t="n">
        <v>8</v>
      </c>
      <c r="O50" t="n">
        <v>4</v>
      </c>
      <c r="P50" t="n">
        <v>12</v>
      </c>
      <c r="Q50" t="n">
        <v>2.40582033</v>
      </c>
      <c r="R50" t="n">
        <v>0.08244986</v>
      </c>
      <c r="S50" t="n">
        <v>2.48827019</v>
      </c>
      <c r="T50" t="n">
        <v>-10.87982660248531</v>
      </c>
      <c r="U50" t="n">
        <v>-5.165540888199595</v>
      </c>
    </row>
    <row r="51" ht="15.75" customHeight="1">
      <c r="B51" t="n">
        <v>48</v>
      </c>
      <c r="G51" t="n">
        <v>48.83642205770336</v>
      </c>
      <c r="I51" t="n">
        <v>4.899208416121355</v>
      </c>
      <c r="J51" t="n">
        <v>53.48940256063754</v>
      </c>
      <c r="K51" t="n">
        <v>37.95580982337233</v>
      </c>
      <c r="M51" t="n">
        <v>4</v>
      </c>
      <c r="N51" t="n">
        <v>8</v>
      </c>
      <c r="O51" t="n">
        <v>4</v>
      </c>
      <c r="P51" t="n">
        <v>12</v>
      </c>
      <c r="Q51" t="n">
        <v>2.39007894</v>
      </c>
      <c r="R51" t="n">
        <v>0.05249286</v>
      </c>
      <c r="S51" t="n">
        <v>2.4425718</v>
      </c>
      <c r="T51" t="n">
        <v>-11.10226179009657</v>
      </c>
      <c r="U51" t="n">
        <v>-5.387976075810859</v>
      </c>
    </row>
    <row r="52" ht="15.75" customHeight="1">
      <c r="B52" t="n">
        <v>49</v>
      </c>
      <c r="G52" t="n">
        <v>0.8506612970496263</v>
      </c>
      <c r="I52" t="n">
        <v>4.271180457965113</v>
      </c>
      <c r="J52" t="n">
        <v>0.6111065899300669</v>
      </c>
      <c r="L52" t="n">
        <v>3801.947888828872</v>
      </c>
      <c r="M52" t="n">
        <v>4</v>
      </c>
      <c r="N52" t="n">
        <v>8</v>
      </c>
      <c r="O52" t="n">
        <v>4</v>
      </c>
      <c r="P52" t="n">
        <v>12</v>
      </c>
      <c r="Q52" t="n">
        <v>2.75857746</v>
      </c>
      <c r="R52" t="n">
        <v>0.04090933</v>
      </c>
      <c r="S52" t="n">
        <v>2.79948679</v>
      </c>
      <c r="T52" t="n">
        <v>-9.465646464305085</v>
      </c>
      <c r="U52" t="n">
        <v>-3.75136075001937</v>
      </c>
    </row>
    <row r="53" ht="15.75" customHeight="1">
      <c r="B53" t="n">
        <v>50</v>
      </c>
      <c r="G53" t="n">
        <v>1.869683541669744</v>
      </c>
      <c r="I53" t="n">
        <v>4.983909647713206</v>
      </c>
      <c r="K53" t="n">
        <v>48.56379637488904</v>
      </c>
      <c r="L53" t="n">
        <v>997268.6523671873</v>
      </c>
      <c r="M53" t="n">
        <v>4</v>
      </c>
      <c r="N53" t="n">
        <v>8</v>
      </c>
      <c r="O53" t="n">
        <v>4</v>
      </c>
      <c r="P53" t="n">
        <v>12</v>
      </c>
      <c r="Q53" t="n">
        <v>2.40723526</v>
      </c>
      <c r="R53" t="n">
        <v>0.04325353</v>
      </c>
      <c r="S53" t="n">
        <v>2.45048879</v>
      </c>
      <c r="T53" t="n">
        <v>-11.06342966809139</v>
      </c>
      <c r="U53" t="n">
        <v>-5.349143953805673</v>
      </c>
    </row>
    <row r="54" ht="15.75" customHeight="1">
      <c r="B54" t="n">
        <v>51</v>
      </c>
      <c r="G54" t="n">
        <v>1.656556704758579</v>
      </c>
      <c r="J54" t="n">
        <v>82.46372112860965</v>
      </c>
      <c r="K54" t="n">
        <v>40.34888282563097</v>
      </c>
      <c r="L54" t="n">
        <v>369176.5281670183</v>
      </c>
      <c r="M54" t="n">
        <v>4</v>
      </c>
      <c r="N54" t="n">
        <v>8</v>
      </c>
      <c r="O54" t="n">
        <v>4</v>
      </c>
      <c r="P54" t="n">
        <v>12</v>
      </c>
      <c r="Q54" t="n">
        <v>2.41883531</v>
      </c>
      <c r="R54" t="n">
        <v>0.13151633</v>
      </c>
      <c r="S54" t="n">
        <v>2.55035164</v>
      </c>
      <c r="T54" t="n">
        <v>-10.58410482502612</v>
      </c>
      <c r="U54" t="n">
        <v>-4.869819110740409</v>
      </c>
    </row>
    <row r="55" ht="15.75" customHeight="1">
      <c r="B55" t="n">
        <v>52</v>
      </c>
      <c r="H55" t="n">
        <v>3.022905392808301</v>
      </c>
      <c r="I55" t="n">
        <v>4.479144156094104</v>
      </c>
      <c r="J55" t="n">
        <v>0.7416084237403453</v>
      </c>
      <c r="K55" t="n">
        <v>42.30587916779316</v>
      </c>
      <c r="M55" t="n">
        <v>4</v>
      </c>
      <c r="N55" t="n">
        <v>8</v>
      </c>
      <c r="O55" t="n">
        <v>4</v>
      </c>
      <c r="P55" t="n">
        <v>12</v>
      </c>
      <c r="Q55" t="n">
        <v>2.39271287</v>
      </c>
      <c r="R55" t="n">
        <v>0.04175664</v>
      </c>
      <c r="S55" t="n">
        <v>2.43446951</v>
      </c>
      <c r="T55" t="n">
        <v>-11.1421333282969</v>
      </c>
      <c r="U55" t="n">
        <v>-5.427847614011186</v>
      </c>
    </row>
    <row r="56" ht="15.75" customHeight="1">
      <c r="B56" t="n">
        <v>53</v>
      </c>
      <c r="H56" t="n">
        <v>3.84146971261062</v>
      </c>
      <c r="I56" t="n">
        <v>4.69707344263422</v>
      </c>
      <c r="J56" t="n">
        <v>0.7145659423447341</v>
      </c>
      <c r="L56" t="n">
        <v>2877.929301156953</v>
      </c>
      <c r="M56" t="n">
        <v>4</v>
      </c>
      <c r="N56" t="n">
        <v>8</v>
      </c>
      <c r="O56" t="n">
        <v>4</v>
      </c>
      <c r="P56" t="n">
        <v>12</v>
      </c>
      <c r="Q56" t="n">
        <v>2.768538</v>
      </c>
      <c r="R56" t="n">
        <v>0.0409624</v>
      </c>
      <c r="S56" t="n">
        <v>2.8095004</v>
      </c>
      <c r="T56" t="n">
        <v>-9.42279971012568</v>
      </c>
      <c r="U56" t="n">
        <v>-3.708513995839966</v>
      </c>
    </row>
    <row r="57" ht="15.75" customHeight="1">
      <c r="B57" t="n">
        <v>54</v>
      </c>
      <c r="H57" t="n">
        <v>4.775369822136494</v>
      </c>
      <c r="I57" t="n">
        <v>4.650103108240781</v>
      </c>
      <c r="K57" t="n">
        <v>40.96055371714127</v>
      </c>
      <c r="L57" t="n">
        <v>680336.7011451176</v>
      </c>
      <c r="M57" t="n">
        <v>4</v>
      </c>
      <c r="N57" t="n">
        <v>8</v>
      </c>
      <c r="O57" t="n">
        <v>4</v>
      </c>
      <c r="P57" t="n">
        <v>12</v>
      </c>
      <c r="Q57" t="n">
        <v>2.39156047</v>
      </c>
      <c r="R57" t="n">
        <v>0.04172033</v>
      </c>
      <c r="S57" t="n">
        <v>2.4332808</v>
      </c>
      <c r="T57" t="n">
        <v>-11.14799415491089</v>
      </c>
      <c r="U57" t="n">
        <v>-5.433708440625172</v>
      </c>
    </row>
    <row r="58" ht="15.75" customHeight="1">
      <c r="B58" t="n">
        <v>55</v>
      </c>
      <c r="H58" t="n">
        <v>0.04912540759171247</v>
      </c>
      <c r="J58" t="n">
        <v>0.1006979260622032</v>
      </c>
      <c r="K58" t="n">
        <v>42.44318193105866</v>
      </c>
      <c r="L58" t="n">
        <v>707562.26899641</v>
      </c>
      <c r="M58" t="n">
        <v>4</v>
      </c>
      <c r="N58" t="n">
        <v>8</v>
      </c>
      <c r="O58" t="n">
        <v>4</v>
      </c>
      <c r="P58" t="n">
        <v>12</v>
      </c>
      <c r="Q58" t="n">
        <v>2.39069057</v>
      </c>
      <c r="R58" t="n">
        <v>0.04945844</v>
      </c>
      <c r="S58" t="n">
        <v>2.44014901</v>
      </c>
      <c r="T58" t="n">
        <v>-11.11417051210523</v>
      </c>
      <c r="U58" t="n">
        <v>-5.399884797819511</v>
      </c>
    </row>
    <row r="59" ht="15.75" customHeight="1">
      <c r="B59" t="n">
        <v>56</v>
      </c>
      <c r="I59" t="n">
        <v>2.576924262387371</v>
      </c>
      <c r="J59" t="n">
        <v>0.3128436564452457</v>
      </c>
      <c r="K59" t="n">
        <v>43.18915270234333</v>
      </c>
      <c r="L59" t="n">
        <v>337878.0213244101</v>
      </c>
      <c r="M59" t="n">
        <v>4</v>
      </c>
      <c r="N59" t="n">
        <v>8</v>
      </c>
      <c r="O59" t="n">
        <v>4</v>
      </c>
      <c r="P59" t="n">
        <v>12</v>
      </c>
      <c r="Q59" t="n">
        <v>2.39193637</v>
      </c>
      <c r="R59" t="n">
        <v>0.04242839</v>
      </c>
      <c r="S59" t="n">
        <v>2.43436476</v>
      </c>
      <c r="T59" t="n">
        <v>-11.14264967366028</v>
      </c>
      <c r="U59" t="n">
        <v>-5.428363959374566</v>
      </c>
    </row>
    <row r="60" ht="15.75" customHeight="1">
      <c r="B60" t="n">
        <v>57</v>
      </c>
      <c r="G60" t="n">
        <v>5.977164630994302</v>
      </c>
      <c r="H60" t="n">
        <v>4.416400215472073</v>
      </c>
      <c r="I60" t="n">
        <v>4.992379886909898</v>
      </c>
      <c r="J60" t="n">
        <v>75.56012862151644</v>
      </c>
      <c r="K60" t="n">
        <v>38.40116287905555</v>
      </c>
      <c r="M60" t="n">
        <v>5</v>
      </c>
      <c r="N60" t="n">
        <v>8</v>
      </c>
      <c r="O60" t="n">
        <v>4</v>
      </c>
      <c r="P60" t="n">
        <v>12</v>
      </c>
      <c r="Q60" t="n">
        <v>2.4008448</v>
      </c>
      <c r="R60" t="n">
        <v>0.05267789</v>
      </c>
      <c r="S60" t="n">
        <v>2.45352269</v>
      </c>
      <c r="T60" t="n">
        <v>-9.048581903238794</v>
      </c>
      <c r="U60" t="n">
        <v>0.9514180967612056</v>
      </c>
    </row>
    <row r="61" ht="15.75" customHeight="1">
      <c r="B61" t="n">
        <v>58</v>
      </c>
      <c r="G61" t="n">
        <v>89.28878252791971</v>
      </c>
      <c r="H61" t="n">
        <v>0.3794081438398784</v>
      </c>
      <c r="I61" t="n">
        <v>4.999236567224752</v>
      </c>
      <c r="J61" t="n">
        <v>79.38852748329911</v>
      </c>
      <c r="L61" t="n">
        <v>1693.061739940953</v>
      </c>
      <c r="M61" t="n">
        <v>5</v>
      </c>
      <c r="N61" t="n">
        <v>8</v>
      </c>
      <c r="O61" t="n">
        <v>4</v>
      </c>
      <c r="P61" t="n">
        <v>12</v>
      </c>
      <c r="Q61" t="n">
        <v>2.7383391</v>
      </c>
      <c r="R61" t="n">
        <v>0.04854992</v>
      </c>
      <c r="S61" t="n">
        <v>2.78688902</v>
      </c>
      <c r="T61" t="n">
        <v>-7.519768672120072</v>
      </c>
      <c r="U61" t="n">
        <v>2.480231327879928</v>
      </c>
    </row>
    <row r="62" ht="15.75" customHeight="1">
      <c r="B62" t="n">
        <v>59</v>
      </c>
      <c r="G62" t="n">
        <v>0.1586718001696354</v>
      </c>
      <c r="H62" t="n">
        <v>3.198675774855087</v>
      </c>
      <c r="I62" t="n">
        <v>4.587730808019682</v>
      </c>
      <c r="K62" t="n">
        <v>43.09225055616261</v>
      </c>
      <c r="L62" t="n">
        <v>426867.7396402907</v>
      </c>
      <c r="M62" t="n">
        <v>5</v>
      </c>
      <c r="N62" t="n">
        <v>8</v>
      </c>
      <c r="O62" t="n">
        <v>4</v>
      </c>
      <c r="P62" t="n">
        <v>12</v>
      </c>
      <c r="Q62" t="n">
        <v>2.39508723</v>
      </c>
      <c r="R62" t="n">
        <v>0.04372501</v>
      </c>
      <c r="S62" t="n">
        <v>2.43881224</v>
      </c>
      <c r="T62" t="n">
        <v>-9.120746190648024</v>
      </c>
      <c r="U62" t="n">
        <v>0.8792538093519759</v>
      </c>
    </row>
    <row r="63" ht="15.75" customHeight="1">
      <c r="B63" t="n">
        <v>60</v>
      </c>
      <c r="G63" t="n">
        <v>0.0620417658966872</v>
      </c>
      <c r="H63" t="n">
        <v>0.09569797951254788</v>
      </c>
      <c r="J63" t="n">
        <v>0.1244324710407696</v>
      </c>
      <c r="K63" t="n">
        <v>34.9844785875815</v>
      </c>
      <c r="L63" t="n">
        <v>615171.5390805143</v>
      </c>
      <c r="M63" t="n">
        <v>5</v>
      </c>
      <c r="N63" t="n">
        <v>8</v>
      </c>
      <c r="O63" t="n">
        <v>4</v>
      </c>
      <c r="P63" t="n">
        <v>12</v>
      </c>
      <c r="Q63" t="n">
        <v>2.35654897</v>
      </c>
      <c r="R63" t="n">
        <v>0.05082991</v>
      </c>
      <c r="S63" t="n">
        <v>2.40737888</v>
      </c>
      <c r="T63" t="n">
        <v>-9.276417149756671</v>
      </c>
      <c r="U63" t="n">
        <v>0.7235828502433286</v>
      </c>
    </row>
    <row r="64" ht="15.75" customHeight="1">
      <c r="B64" t="n">
        <v>61</v>
      </c>
      <c r="G64" t="n">
        <v>70.49395768604973</v>
      </c>
      <c r="I64" t="n">
        <v>4.916695285458955</v>
      </c>
      <c r="J64" t="n">
        <v>79.96824327980774</v>
      </c>
      <c r="K64" t="n">
        <v>42.88050571195296</v>
      </c>
      <c r="L64" t="n">
        <v>812763.1550404211</v>
      </c>
      <c r="M64" t="n">
        <v>5</v>
      </c>
      <c r="N64" t="n">
        <v>8</v>
      </c>
      <c r="O64" t="n">
        <v>4</v>
      </c>
      <c r="P64" t="n">
        <v>12</v>
      </c>
      <c r="Q64" t="n">
        <v>2.36098835</v>
      </c>
      <c r="R64" t="n">
        <v>0.05513595</v>
      </c>
      <c r="S64" t="n">
        <v>2.4161243</v>
      </c>
      <c r="T64" t="n">
        <v>-9.232903068360471</v>
      </c>
      <c r="U64" t="n">
        <v>0.7670969316395286</v>
      </c>
    </row>
    <row r="65" ht="15.75" customHeight="1">
      <c r="B65" t="n">
        <v>62</v>
      </c>
      <c r="H65" t="n">
        <v>1.047399041311538</v>
      </c>
      <c r="I65" t="n">
        <v>3.454068583436718</v>
      </c>
      <c r="J65" t="n">
        <v>0.488922090969929</v>
      </c>
      <c r="K65" t="n">
        <v>42.1192769762937</v>
      </c>
      <c r="L65" t="n">
        <v>634713.3556094653</v>
      </c>
      <c r="M65" t="n">
        <v>5</v>
      </c>
      <c r="N65" t="n">
        <v>8</v>
      </c>
      <c r="O65" t="n">
        <v>4</v>
      </c>
      <c r="P65" t="n">
        <v>12</v>
      </c>
      <c r="Q65" t="n">
        <v>2.39221841</v>
      </c>
      <c r="R65" t="n">
        <v>0.04213816</v>
      </c>
      <c r="S65" t="n">
        <v>2.43435657</v>
      </c>
      <c r="T65" t="n">
        <v>-9.142690045656678</v>
      </c>
      <c r="U65" t="n">
        <v>0.8573099543433216</v>
      </c>
    </row>
    <row r="66" ht="15.75" customHeight="1">
      <c r="B66" t="n">
        <v>63</v>
      </c>
      <c r="G66" t="n">
        <v>3.114377628379103</v>
      </c>
      <c r="H66" t="n">
        <v>8.807071299479475</v>
      </c>
      <c r="I66" t="n">
        <v>4.91704482309762</v>
      </c>
      <c r="J66" t="n">
        <v>83.6498609712459</v>
      </c>
      <c r="K66" t="n">
        <v>44.38315439844146</v>
      </c>
      <c r="L66" t="n">
        <v>877631.3926607943</v>
      </c>
      <c r="M66" t="n">
        <v>6</v>
      </c>
      <c r="N66" t="n">
        <v>8</v>
      </c>
      <c r="O66" t="n">
        <v>4</v>
      </c>
      <c r="P66" t="n">
        <v>12</v>
      </c>
      <c r="Q66" t="n">
        <v>2.41130311</v>
      </c>
      <c r="R66" t="n">
        <v>0.05293513</v>
      </c>
      <c r="S66" t="n">
        <v>2.46423824</v>
      </c>
      <c r="T66" t="n">
        <v>-6.996287045748627</v>
      </c>
      <c r="U66" t="n">
        <v>9.803712954251374</v>
      </c>
    </row>
    <row r="67" ht="15.75" customHeight="1">
      <c r="A67" t="inlineStr">
        <is>
          <t>β/T0/c</t>
        </is>
      </c>
      <c r="B67" t="n">
        <v>64</v>
      </c>
      <c r="C67" t="n">
        <v>0.000107385904002138</v>
      </c>
      <c r="D67" s="2">
        <f>156970581</f>
        <v/>
      </c>
      <c r="F67">
        <f>7.82831379135183</f>
        <v/>
      </c>
      <c r="G67">
        <f>37.5744905567281</f>
        <v/>
      </c>
      <c r="H67">
        <f>0.248400388436567</f>
        <v/>
      </c>
      <c r="I67">
        <f>1.75784939640488</f>
        <v/>
      </c>
      <c r="J67">
        <f>85.0068295447397</f>
        <v/>
      </c>
      <c r="K67">
        <f>5.88296867386878</f>
        <v/>
      </c>
      <c r="L67">
        <f>951332.314426593</f>
        <v/>
      </c>
      <c r="M67" t="n">
        <v>0</v>
      </c>
      <c r="N67" t="n">
        <v>8</v>
      </c>
      <c r="O67" t="n">
        <v>4</v>
      </c>
      <c r="P67" t="n">
        <v>12</v>
      </c>
      <c r="S67" t="e">
        <v>#N/A</v>
      </c>
      <c r="T67" t="e">
        <v>#N/A</v>
      </c>
      <c r="U67" t="e">
        <v>#N/A</v>
      </c>
    </row>
    <row r="68" ht="15.75" customHeight="1">
      <c r="B68" t="n">
        <v>65</v>
      </c>
      <c r="M68" t="n">
        <v>1</v>
      </c>
      <c r="N68" t="n">
        <v>8</v>
      </c>
      <c r="O68" t="n">
        <v>4</v>
      </c>
      <c r="P68" t="n">
        <v>12</v>
      </c>
      <c r="S68" t="e">
        <v>#N/A</v>
      </c>
      <c r="T68" t="e">
        <v>#N/A</v>
      </c>
      <c r="U68" t="e">
        <v>#N/A</v>
      </c>
    </row>
    <row r="69" ht="15.75" customHeight="1">
      <c r="B69" t="n">
        <v>66</v>
      </c>
      <c r="M69" t="n">
        <v>1</v>
      </c>
      <c r="N69" t="n">
        <v>8</v>
      </c>
      <c r="O69" t="n">
        <v>4</v>
      </c>
      <c r="P69" t="n">
        <v>12</v>
      </c>
      <c r="S69" t="e">
        <v>#N/A</v>
      </c>
      <c r="T69" t="e">
        <v>#N/A</v>
      </c>
      <c r="U69" t="e">
        <v>#N/A</v>
      </c>
    </row>
    <row r="70" ht="15.75" customHeight="1">
      <c r="B70" t="n">
        <v>67</v>
      </c>
      <c r="M70" t="n">
        <v>1</v>
      </c>
      <c r="N70" t="n">
        <v>8</v>
      </c>
      <c r="O70" t="n">
        <v>4</v>
      </c>
      <c r="P70" t="n">
        <v>12</v>
      </c>
      <c r="S70" t="e">
        <v>#N/A</v>
      </c>
      <c r="T70" t="e">
        <v>#N/A</v>
      </c>
      <c r="U70" t="e">
        <v>#N/A</v>
      </c>
    </row>
    <row r="71" ht="15.75" customHeight="1">
      <c r="B71" t="n">
        <v>68</v>
      </c>
      <c r="M71" t="n">
        <v>1</v>
      </c>
      <c r="N71" t="n">
        <v>8</v>
      </c>
      <c r="O71" t="n">
        <v>4</v>
      </c>
      <c r="P71" t="n">
        <v>12</v>
      </c>
      <c r="S71" t="e">
        <v>#N/A</v>
      </c>
      <c r="T71" t="e">
        <v>#N/A</v>
      </c>
      <c r="U71" t="e">
        <v>#N/A</v>
      </c>
    </row>
    <row r="72" ht="15.75" customHeight="1">
      <c r="B72" t="n">
        <v>69</v>
      </c>
      <c r="M72" t="n">
        <v>1</v>
      </c>
      <c r="N72" t="n">
        <v>8</v>
      </c>
      <c r="O72" t="n">
        <v>4</v>
      </c>
      <c r="P72" t="n">
        <v>12</v>
      </c>
      <c r="S72" t="e">
        <v>#N/A</v>
      </c>
      <c r="T72" t="e">
        <v>#N/A</v>
      </c>
      <c r="U72" t="e">
        <v>#N/A</v>
      </c>
    </row>
    <row r="73" ht="15.75" customHeight="1">
      <c r="B73" t="n">
        <v>70</v>
      </c>
      <c r="M73" t="n">
        <v>1</v>
      </c>
      <c r="N73" t="n">
        <v>8</v>
      </c>
      <c r="O73" t="n">
        <v>4</v>
      </c>
      <c r="P73" t="n">
        <v>12</v>
      </c>
      <c r="S73" t="e">
        <v>#N/A</v>
      </c>
      <c r="T73" t="e">
        <v>#N/A</v>
      </c>
      <c r="U73" t="e">
        <v>#N/A</v>
      </c>
    </row>
    <row r="74" ht="15.75" customHeight="1">
      <c r="B74" t="n">
        <v>71</v>
      </c>
      <c r="M74" t="n">
        <v>2</v>
      </c>
      <c r="N74" t="n">
        <v>8</v>
      </c>
      <c r="O74" t="n">
        <v>4</v>
      </c>
      <c r="P74" t="n">
        <v>12</v>
      </c>
      <c r="S74" t="e">
        <v>#N/A</v>
      </c>
      <c r="T74" t="e">
        <v>#N/A</v>
      </c>
      <c r="U74" t="e">
        <v>#N/A</v>
      </c>
    </row>
    <row r="75" ht="15.75" customHeight="1">
      <c r="B75" t="n">
        <v>72</v>
      </c>
      <c r="M75" t="n">
        <v>2</v>
      </c>
      <c r="N75" t="n">
        <v>8</v>
      </c>
      <c r="O75" t="n">
        <v>4</v>
      </c>
      <c r="P75" t="n">
        <v>12</v>
      </c>
      <c r="S75" t="e">
        <v>#N/A</v>
      </c>
      <c r="T75" t="e">
        <v>#N/A</v>
      </c>
      <c r="U75" t="e">
        <v>#N/A</v>
      </c>
    </row>
    <row r="76" ht="15.75" customHeight="1">
      <c r="B76" t="n">
        <v>73</v>
      </c>
      <c r="M76" t="n">
        <v>2</v>
      </c>
      <c r="N76" t="n">
        <v>8</v>
      </c>
      <c r="O76" t="n">
        <v>4</v>
      </c>
      <c r="P76" t="n">
        <v>12</v>
      </c>
      <c r="S76" t="e">
        <v>#N/A</v>
      </c>
      <c r="T76" t="e">
        <v>#N/A</v>
      </c>
      <c r="U76" t="e">
        <v>#N/A</v>
      </c>
    </row>
    <row r="77" ht="15.75" customHeight="1">
      <c r="B77" t="n">
        <v>74</v>
      </c>
      <c r="M77" t="n">
        <v>2</v>
      </c>
      <c r="N77" t="n">
        <v>8</v>
      </c>
      <c r="O77" t="n">
        <v>4</v>
      </c>
      <c r="P77" t="n">
        <v>12</v>
      </c>
      <c r="S77" t="e">
        <v>#N/A</v>
      </c>
      <c r="T77" t="e">
        <v>#N/A</v>
      </c>
      <c r="U77" t="e">
        <v>#N/A</v>
      </c>
    </row>
    <row r="78" ht="15.75" customHeight="1">
      <c r="B78" t="n">
        <v>75</v>
      </c>
      <c r="M78" t="n">
        <v>2</v>
      </c>
      <c r="N78" t="n">
        <v>8</v>
      </c>
      <c r="O78" t="n">
        <v>4</v>
      </c>
      <c r="P78" t="n">
        <v>12</v>
      </c>
      <c r="S78" t="e">
        <v>#N/A</v>
      </c>
      <c r="T78" t="e">
        <v>#N/A</v>
      </c>
      <c r="U78" t="e">
        <v>#N/A</v>
      </c>
    </row>
    <row r="79" ht="15.75" customHeight="1">
      <c r="B79" t="n">
        <v>76</v>
      </c>
      <c r="M79" t="n">
        <v>2</v>
      </c>
      <c r="N79" t="n">
        <v>8</v>
      </c>
      <c r="O79" t="n">
        <v>4</v>
      </c>
      <c r="P79" t="n">
        <v>12</v>
      </c>
      <c r="S79" t="e">
        <v>#N/A</v>
      </c>
      <c r="T79" t="e">
        <v>#N/A</v>
      </c>
      <c r="U79" t="e">
        <v>#N/A</v>
      </c>
    </row>
    <row r="80" ht="15.75" customHeight="1">
      <c r="B80" t="n">
        <v>77</v>
      </c>
      <c r="M80" t="n">
        <v>2</v>
      </c>
      <c r="N80" t="n">
        <v>8</v>
      </c>
      <c r="O80" t="n">
        <v>4</v>
      </c>
      <c r="P80" t="n">
        <v>12</v>
      </c>
      <c r="S80" t="e">
        <v>#N/A</v>
      </c>
      <c r="T80" t="e">
        <v>#N/A</v>
      </c>
      <c r="U80" t="e">
        <v>#N/A</v>
      </c>
    </row>
    <row r="81" ht="15.75" customHeight="1">
      <c r="B81" t="n">
        <v>78</v>
      </c>
      <c r="M81" t="n">
        <v>2</v>
      </c>
      <c r="N81" t="n">
        <v>8</v>
      </c>
      <c r="O81" t="n">
        <v>4</v>
      </c>
      <c r="P81" t="n">
        <v>12</v>
      </c>
      <c r="S81" t="e">
        <v>#N/A</v>
      </c>
      <c r="T81" t="e">
        <v>#N/A</v>
      </c>
      <c r="U81" t="e">
        <v>#N/A</v>
      </c>
    </row>
    <row r="82" ht="15.75" customHeight="1">
      <c r="B82" t="n">
        <v>79</v>
      </c>
      <c r="M82" t="n">
        <v>2</v>
      </c>
      <c r="N82" t="n">
        <v>8</v>
      </c>
      <c r="O82" t="n">
        <v>4</v>
      </c>
      <c r="P82" t="n">
        <v>12</v>
      </c>
      <c r="S82" t="e">
        <v>#N/A</v>
      </c>
      <c r="T82" t="e">
        <v>#N/A</v>
      </c>
      <c r="U82" t="e">
        <v>#N/A</v>
      </c>
    </row>
    <row r="83" ht="15.75" customHeight="1">
      <c r="B83" t="n">
        <v>80</v>
      </c>
      <c r="M83" t="n">
        <v>2</v>
      </c>
      <c r="N83" t="n">
        <v>8</v>
      </c>
      <c r="O83" t="n">
        <v>4</v>
      </c>
      <c r="P83" t="n">
        <v>12</v>
      </c>
      <c r="S83" t="e">
        <v>#N/A</v>
      </c>
      <c r="T83" t="e">
        <v>#N/A</v>
      </c>
      <c r="U83" t="e">
        <v>#N/A</v>
      </c>
    </row>
    <row r="84" ht="15.75" customHeight="1">
      <c r="B84" t="n">
        <v>81</v>
      </c>
      <c r="M84" t="n">
        <v>2</v>
      </c>
      <c r="N84" t="n">
        <v>8</v>
      </c>
      <c r="O84" t="n">
        <v>4</v>
      </c>
      <c r="P84" t="n">
        <v>12</v>
      </c>
      <c r="S84" t="e">
        <v>#N/A</v>
      </c>
      <c r="T84" t="e">
        <v>#N/A</v>
      </c>
      <c r="U84" t="e">
        <v>#N/A</v>
      </c>
    </row>
    <row r="85" ht="15.75" customHeight="1">
      <c r="B85" t="n">
        <v>82</v>
      </c>
      <c r="M85" t="n">
        <v>2</v>
      </c>
      <c r="N85" t="n">
        <v>8</v>
      </c>
      <c r="O85" t="n">
        <v>4</v>
      </c>
      <c r="P85" t="n">
        <v>12</v>
      </c>
      <c r="S85" t="e">
        <v>#N/A</v>
      </c>
      <c r="T85" t="e">
        <v>#N/A</v>
      </c>
      <c r="U85" t="e">
        <v>#N/A</v>
      </c>
    </row>
    <row r="86" ht="15.75" customHeight="1">
      <c r="B86" t="n">
        <v>83</v>
      </c>
      <c r="M86" t="n">
        <v>2</v>
      </c>
      <c r="N86" t="n">
        <v>8</v>
      </c>
      <c r="O86" t="n">
        <v>4</v>
      </c>
      <c r="P86" t="n">
        <v>12</v>
      </c>
      <c r="S86" t="e">
        <v>#N/A</v>
      </c>
      <c r="T86" t="e">
        <v>#N/A</v>
      </c>
      <c r="U86" t="e">
        <v>#N/A</v>
      </c>
    </row>
    <row r="87" ht="15.75" customHeight="1">
      <c r="B87" t="n">
        <v>84</v>
      </c>
      <c r="M87" t="n">
        <v>2</v>
      </c>
      <c r="N87" t="n">
        <v>8</v>
      </c>
      <c r="O87" t="n">
        <v>4</v>
      </c>
      <c r="P87" t="n">
        <v>12</v>
      </c>
      <c r="S87" t="e">
        <v>#N/A</v>
      </c>
      <c r="T87" t="e">
        <v>#N/A</v>
      </c>
      <c r="U87" t="e">
        <v>#N/A</v>
      </c>
    </row>
    <row r="88" ht="15.75" customHeight="1">
      <c r="B88" t="n">
        <v>85</v>
      </c>
      <c r="M88" t="n">
        <v>2</v>
      </c>
      <c r="N88" t="n">
        <v>8</v>
      </c>
      <c r="O88" t="n">
        <v>4</v>
      </c>
      <c r="P88" t="n">
        <v>12</v>
      </c>
      <c r="S88" t="e">
        <v>#N/A</v>
      </c>
      <c r="T88" t="e">
        <v>#N/A</v>
      </c>
      <c r="U88" t="e">
        <v>#N/A</v>
      </c>
    </row>
    <row r="89" ht="15.75" customHeight="1">
      <c r="B89" t="n">
        <v>86</v>
      </c>
      <c r="M89" t="n">
        <v>3</v>
      </c>
      <c r="N89" t="n">
        <v>8</v>
      </c>
      <c r="O89" t="n">
        <v>4</v>
      </c>
      <c r="P89" t="n">
        <v>12</v>
      </c>
      <c r="S89" t="e">
        <v>#N/A</v>
      </c>
      <c r="T89" t="e">
        <v>#N/A</v>
      </c>
      <c r="U89" t="e">
        <v>#N/A</v>
      </c>
    </row>
    <row r="90" ht="15.75" customHeight="1">
      <c r="B90" t="n">
        <v>87</v>
      </c>
      <c r="M90" t="n">
        <v>3</v>
      </c>
      <c r="N90" t="n">
        <v>8</v>
      </c>
      <c r="O90" t="n">
        <v>4</v>
      </c>
      <c r="P90" t="n">
        <v>12</v>
      </c>
      <c r="S90" t="e">
        <v>#N/A</v>
      </c>
      <c r="T90" t="e">
        <v>#N/A</v>
      </c>
      <c r="U90" t="e">
        <v>#N/A</v>
      </c>
    </row>
    <row r="91" ht="15.75" customHeight="1">
      <c r="B91" t="n">
        <v>88</v>
      </c>
      <c r="M91" t="n">
        <v>3</v>
      </c>
      <c r="N91" t="n">
        <v>8</v>
      </c>
      <c r="O91" t="n">
        <v>4</v>
      </c>
      <c r="P91" t="n">
        <v>12</v>
      </c>
      <c r="S91" t="e">
        <v>#N/A</v>
      </c>
      <c r="T91" t="e">
        <v>#N/A</v>
      </c>
      <c r="U91" t="e">
        <v>#N/A</v>
      </c>
    </row>
    <row r="92" ht="15.75" customHeight="1">
      <c r="B92" t="n">
        <v>89</v>
      </c>
      <c r="M92" t="n">
        <v>3</v>
      </c>
      <c r="N92" t="n">
        <v>8</v>
      </c>
      <c r="O92" t="n">
        <v>4</v>
      </c>
      <c r="P92" t="n">
        <v>12</v>
      </c>
      <c r="S92" t="e">
        <v>#N/A</v>
      </c>
      <c r="T92" t="e">
        <v>#N/A</v>
      </c>
      <c r="U92" t="e">
        <v>#N/A</v>
      </c>
    </row>
    <row r="93" ht="15.75" customHeight="1">
      <c r="B93" t="n">
        <v>90</v>
      </c>
      <c r="M93" t="n">
        <v>3</v>
      </c>
      <c r="N93" t="n">
        <v>8</v>
      </c>
      <c r="O93" t="n">
        <v>4</v>
      </c>
      <c r="P93" t="n">
        <v>12</v>
      </c>
      <c r="S93" t="e">
        <v>#N/A</v>
      </c>
      <c r="T93" t="e">
        <v>#N/A</v>
      </c>
      <c r="U93" t="e">
        <v>#N/A</v>
      </c>
    </row>
    <row r="94" ht="15.75" customHeight="1">
      <c r="B94" t="n">
        <v>91</v>
      </c>
      <c r="M94" t="n">
        <v>3</v>
      </c>
      <c r="N94" t="n">
        <v>8</v>
      </c>
      <c r="O94" t="n">
        <v>4</v>
      </c>
      <c r="P94" t="n">
        <v>12</v>
      </c>
      <c r="S94" t="e">
        <v>#N/A</v>
      </c>
      <c r="T94" t="e">
        <v>#N/A</v>
      </c>
      <c r="U94" t="e">
        <v>#N/A</v>
      </c>
    </row>
    <row r="95" ht="15.75" customHeight="1">
      <c r="B95" t="n">
        <v>92</v>
      </c>
      <c r="M95" t="n">
        <v>3</v>
      </c>
      <c r="N95" t="n">
        <v>8</v>
      </c>
      <c r="O95" t="n">
        <v>4</v>
      </c>
      <c r="P95" t="n">
        <v>12</v>
      </c>
      <c r="S95" t="e">
        <v>#N/A</v>
      </c>
      <c r="T95" t="e">
        <v>#N/A</v>
      </c>
      <c r="U95" t="e">
        <v>#N/A</v>
      </c>
    </row>
    <row r="96" ht="15.75" customHeight="1">
      <c r="B96" t="n">
        <v>93</v>
      </c>
      <c r="M96" t="n">
        <v>3</v>
      </c>
      <c r="N96" t="n">
        <v>8</v>
      </c>
      <c r="O96" t="n">
        <v>4</v>
      </c>
      <c r="P96" t="n">
        <v>12</v>
      </c>
      <c r="S96" t="e">
        <v>#N/A</v>
      </c>
      <c r="T96" t="e">
        <v>#N/A</v>
      </c>
      <c r="U96" t="e">
        <v>#N/A</v>
      </c>
    </row>
    <row r="97" ht="15.75" customHeight="1">
      <c r="B97" t="n">
        <v>94</v>
      </c>
      <c r="M97" t="n">
        <v>3</v>
      </c>
      <c r="N97" t="n">
        <v>8</v>
      </c>
      <c r="O97" t="n">
        <v>4</v>
      </c>
      <c r="P97" t="n">
        <v>12</v>
      </c>
      <c r="S97" t="e">
        <v>#N/A</v>
      </c>
      <c r="T97" t="e">
        <v>#N/A</v>
      </c>
      <c r="U97" t="e">
        <v>#N/A</v>
      </c>
    </row>
    <row r="98" ht="15.75" customHeight="1">
      <c r="B98" t="n">
        <v>95</v>
      </c>
      <c r="M98" t="n">
        <v>3</v>
      </c>
      <c r="N98" t="n">
        <v>8</v>
      </c>
      <c r="O98" t="n">
        <v>4</v>
      </c>
      <c r="P98" t="n">
        <v>12</v>
      </c>
      <c r="S98" t="e">
        <v>#N/A</v>
      </c>
      <c r="T98" t="e">
        <v>#N/A</v>
      </c>
      <c r="U98" t="e">
        <v>#N/A</v>
      </c>
    </row>
    <row r="99" ht="15.75" customHeight="1">
      <c r="B99" t="n">
        <v>96</v>
      </c>
      <c r="M99" t="n">
        <v>3</v>
      </c>
      <c r="N99" t="n">
        <v>8</v>
      </c>
      <c r="O99" t="n">
        <v>4</v>
      </c>
      <c r="P99" t="n">
        <v>12</v>
      </c>
      <c r="S99" t="e">
        <v>#N/A</v>
      </c>
      <c r="T99" t="e">
        <v>#N/A</v>
      </c>
      <c r="U99" t="e">
        <v>#N/A</v>
      </c>
    </row>
    <row r="100" ht="15.75" customHeight="1">
      <c r="B100" t="n">
        <v>97</v>
      </c>
      <c r="M100" t="n">
        <v>3</v>
      </c>
      <c r="N100" t="n">
        <v>8</v>
      </c>
      <c r="O100" t="n">
        <v>4</v>
      </c>
      <c r="P100" t="n">
        <v>12</v>
      </c>
      <c r="S100" t="e">
        <v>#N/A</v>
      </c>
      <c r="T100" t="e">
        <v>#N/A</v>
      </c>
      <c r="U100" t="e">
        <v>#N/A</v>
      </c>
    </row>
    <row r="101" ht="15.75" customHeight="1">
      <c r="B101" t="n">
        <v>98</v>
      </c>
      <c r="M101" t="n">
        <v>3</v>
      </c>
      <c r="N101" t="n">
        <v>8</v>
      </c>
      <c r="O101" t="n">
        <v>4</v>
      </c>
      <c r="P101" t="n">
        <v>12</v>
      </c>
      <c r="S101" t="e">
        <v>#N/A</v>
      </c>
      <c r="T101" t="e">
        <v>#N/A</v>
      </c>
      <c r="U101" t="e">
        <v>#N/A</v>
      </c>
    </row>
    <row r="102" ht="15.75" customHeight="1">
      <c r="B102" t="n">
        <v>99</v>
      </c>
      <c r="M102" t="n">
        <v>3</v>
      </c>
      <c r="N102" t="n">
        <v>8</v>
      </c>
      <c r="O102" t="n">
        <v>4</v>
      </c>
      <c r="P102" t="n">
        <v>12</v>
      </c>
      <c r="S102" t="e">
        <v>#N/A</v>
      </c>
      <c r="T102" t="e">
        <v>#N/A</v>
      </c>
      <c r="U102" t="e">
        <v>#N/A</v>
      </c>
    </row>
    <row r="103" ht="15.75" customHeight="1">
      <c r="B103" t="n">
        <v>100</v>
      </c>
      <c r="M103" t="n">
        <v>3</v>
      </c>
      <c r="N103" t="n">
        <v>8</v>
      </c>
      <c r="O103" t="n">
        <v>4</v>
      </c>
      <c r="P103" t="n">
        <v>12</v>
      </c>
      <c r="S103" t="e">
        <v>#N/A</v>
      </c>
      <c r="T103" t="e">
        <v>#N/A</v>
      </c>
      <c r="U103" t="e">
        <v>#N/A</v>
      </c>
    </row>
    <row r="104" ht="15.75" customHeight="1">
      <c r="B104" t="n">
        <v>101</v>
      </c>
      <c r="M104" t="n">
        <v>3</v>
      </c>
      <c r="N104" t="n">
        <v>8</v>
      </c>
      <c r="O104" t="n">
        <v>4</v>
      </c>
      <c r="P104" t="n">
        <v>12</v>
      </c>
      <c r="S104" t="e">
        <v>#N/A</v>
      </c>
      <c r="T104" t="e">
        <v>#N/A</v>
      </c>
      <c r="U104" t="e">
        <v>#N/A</v>
      </c>
    </row>
    <row r="105" ht="15.75" customHeight="1">
      <c r="B105" t="n">
        <v>102</v>
      </c>
      <c r="M105" t="n">
        <v>3</v>
      </c>
      <c r="N105" t="n">
        <v>8</v>
      </c>
      <c r="O105" t="n">
        <v>4</v>
      </c>
      <c r="P105" t="n">
        <v>12</v>
      </c>
      <c r="S105" t="e">
        <v>#N/A</v>
      </c>
      <c r="T105" t="e">
        <v>#N/A</v>
      </c>
      <c r="U105" t="e">
        <v>#N/A</v>
      </c>
    </row>
    <row r="106" ht="15.75" customHeight="1">
      <c r="B106" t="n">
        <v>103</v>
      </c>
      <c r="M106" t="n">
        <v>3</v>
      </c>
      <c r="N106" t="n">
        <v>8</v>
      </c>
      <c r="O106" t="n">
        <v>4</v>
      </c>
      <c r="P106" t="n">
        <v>12</v>
      </c>
      <c r="S106" t="e">
        <v>#N/A</v>
      </c>
      <c r="T106" t="e">
        <v>#N/A</v>
      </c>
      <c r="U106" t="e">
        <v>#N/A</v>
      </c>
    </row>
    <row r="107" ht="15.75" customHeight="1">
      <c r="B107" t="n">
        <v>104</v>
      </c>
      <c r="M107" t="n">
        <v>3</v>
      </c>
      <c r="N107" t="n">
        <v>8</v>
      </c>
      <c r="O107" t="n">
        <v>4</v>
      </c>
      <c r="P107" t="n">
        <v>12</v>
      </c>
      <c r="S107" t="e">
        <v>#N/A</v>
      </c>
      <c r="T107" t="e">
        <v>#N/A</v>
      </c>
      <c r="U107" t="e">
        <v>#N/A</v>
      </c>
    </row>
    <row r="108" ht="15.75" customHeight="1">
      <c r="B108" t="n">
        <v>105</v>
      </c>
      <c r="M108" t="n">
        <v>3</v>
      </c>
      <c r="N108" t="n">
        <v>8</v>
      </c>
      <c r="O108" t="n">
        <v>4</v>
      </c>
      <c r="P108" t="n">
        <v>12</v>
      </c>
      <c r="S108" t="e">
        <v>#N/A</v>
      </c>
      <c r="T108" t="e">
        <v>#N/A</v>
      </c>
      <c r="U108" t="e">
        <v>#N/A</v>
      </c>
    </row>
    <row r="109" ht="15.75" customHeight="1">
      <c r="B109" t="n">
        <v>106</v>
      </c>
      <c r="M109" t="n">
        <v>4</v>
      </c>
      <c r="N109" t="n">
        <v>8</v>
      </c>
      <c r="O109" t="n">
        <v>4</v>
      </c>
      <c r="P109" t="n">
        <v>12</v>
      </c>
      <c r="S109" t="e">
        <v>#N/A</v>
      </c>
      <c r="T109" t="e">
        <v>#N/A</v>
      </c>
      <c r="U109" t="e">
        <v>#N/A</v>
      </c>
    </row>
    <row r="110" ht="15.75" customHeight="1">
      <c r="B110" t="n">
        <v>107</v>
      </c>
      <c r="M110" t="n">
        <v>4</v>
      </c>
      <c r="N110" t="n">
        <v>8</v>
      </c>
      <c r="O110" t="n">
        <v>4</v>
      </c>
      <c r="P110" t="n">
        <v>12</v>
      </c>
      <c r="S110" t="e">
        <v>#N/A</v>
      </c>
      <c r="T110" t="e">
        <v>#N/A</v>
      </c>
      <c r="U110" t="e">
        <v>#N/A</v>
      </c>
    </row>
    <row r="111" ht="15.75" customHeight="1">
      <c r="B111" t="n">
        <v>108</v>
      </c>
      <c r="M111" t="n">
        <v>4</v>
      </c>
      <c r="N111" t="n">
        <v>8</v>
      </c>
      <c r="O111" t="n">
        <v>4</v>
      </c>
      <c r="P111" t="n">
        <v>12</v>
      </c>
      <c r="S111" t="e">
        <v>#N/A</v>
      </c>
      <c r="T111" t="e">
        <v>#N/A</v>
      </c>
      <c r="U111" t="e">
        <v>#N/A</v>
      </c>
    </row>
    <row r="112" ht="15.75" customHeight="1">
      <c r="B112" t="n">
        <v>109</v>
      </c>
      <c r="M112" t="n">
        <v>4</v>
      </c>
      <c r="N112" t="n">
        <v>8</v>
      </c>
      <c r="O112" t="n">
        <v>4</v>
      </c>
      <c r="P112" t="n">
        <v>12</v>
      </c>
      <c r="S112" t="e">
        <v>#N/A</v>
      </c>
      <c r="T112" t="e">
        <v>#N/A</v>
      </c>
      <c r="U112" t="e">
        <v>#N/A</v>
      </c>
    </row>
    <row r="113" ht="15.75" customHeight="1">
      <c r="B113" t="n">
        <v>110</v>
      </c>
      <c r="M113" t="n">
        <v>4</v>
      </c>
      <c r="N113" t="n">
        <v>8</v>
      </c>
      <c r="O113" t="n">
        <v>4</v>
      </c>
      <c r="P113" t="n">
        <v>12</v>
      </c>
      <c r="S113" t="e">
        <v>#N/A</v>
      </c>
      <c r="T113" t="e">
        <v>#N/A</v>
      </c>
      <c r="U113" t="e">
        <v>#N/A</v>
      </c>
    </row>
    <row r="114" ht="15.75" customHeight="1">
      <c r="B114" t="n">
        <v>111</v>
      </c>
      <c r="M114" t="n">
        <v>4</v>
      </c>
      <c r="N114" t="n">
        <v>8</v>
      </c>
      <c r="O114" t="n">
        <v>4</v>
      </c>
      <c r="P114" t="n">
        <v>12</v>
      </c>
      <c r="S114" t="e">
        <v>#N/A</v>
      </c>
      <c r="T114" t="e">
        <v>#N/A</v>
      </c>
      <c r="U114" t="e">
        <v>#N/A</v>
      </c>
    </row>
    <row r="115" ht="15.75" customHeight="1">
      <c r="B115" t="n">
        <v>112</v>
      </c>
      <c r="M115" t="n">
        <v>4</v>
      </c>
      <c r="N115" t="n">
        <v>8</v>
      </c>
      <c r="O115" t="n">
        <v>4</v>
      </c>
      <c r="P115" t="n">
        <v>12</v>
      </c>
      <c r="S115" t="e">
        <v>#N/A</v>
      </c>
      <c r="T115" t="e">
        <v>#N/A</v>
      </c>
      <c r="U115" t="e">
        <v>#N/A</v>
      </c>
    </row>
    <row r="116" ht="15.75" customHeight="1">
      <c r="B116" t="n">
        <v>113</v>
      </c>
      <c r="M116" t="n">
        <v>4</v>
      </c>
      <c r="N116" t="n">
        <v>8</v>
      </c>
      <c r="O116" t="n">
        <v>4</v>
      </c>
      <c r="P116" t="n">
        <v>12</v>
      </c>
      <c r="S116" t="e">
        <v>#N/A</v>
      </c>
      <c r="T116" t="e">
        <v>#N/A</v>
      </c>
      <c r="U116" t="e">
        <v>#N/A</v>
      </c>
    </row>
    <row r="117" ht="15.75" customHeight="1">
      <c r="B117" t="n">
        <v>114</v>
      </c>
      <c r="M117" t="n">
        <v>4</v>
      </c>
      <c r="N117" t="n">
        <v>8</v>
      </c>
      <c r="O117" t="n">
        <v>4</v>
      </c>
      <c r="P117" t="n">
        <v>12</v>
      </c>
      <c r="S117" t="e">
        <v>#N/A</v>
      </c>
      <c r="T117" t="e">
        <v>#N/A</v>
      </c>
      <c r="U117" t="e">
        <v>#N/A</v>
      </c>
    </row>
    <row r="118" ht="15.75" customHeight="1">
      <c r="B118" t="n">
        <v>115</v>
      </c>
      <c r="M118" t="n">
        <v>4</v>
      </c>
      <c r="N118" t="n">
        <v>8</v>
      </c>
      <c r="O118" t="n">
        <v>4</v>
      </c>
      <c r="P118" t="n">
        <v>12</v>
      </c>
      <c r="S118" t="e">
        <v>#N/A</v>
      </c>
      <c r="T118" t="e">
        <v>#N/A</v>
      </c>
      <c r="U118" t="e">
        <v>#N/A</v>
      </c>
    </row>
    <row r="119" ht="15.75" customHeight="1">
      <c r="B119" t="n">
        <v>116</v>
      </c>
      <c r="M119" t="n">
        <v>4</v>
      </c>
      <c r="N119" t="n">
        <v>8</v>
      </c>
      <c r="O119" t="n">
        <v>4</v>
      </c>
      <c r="P119" t="n">
        <v>12</v>
      </c>
      <c r="S119" t="e">
        <v>#N/A</v>
      </c>
      <c r="T119" t="e">
        <v>#N/A</v>
      </c>
      <c r="U119" t="e">
        <v>#N/A</v>
      </c>
    </row>
    <row r="120" ht="15.75" customHeight="1">
      <c r="B120" t="n">
        <v>117</v>
      </c>
      <c r="M120" t="n">
        <v>4</v>
      </c>
      <c r="N120" t="n">
        <v>8</v>
      </c>
      <c r="O120" t="n">
        <v>4</v>
      </c>
      <c r="P120" t="n">
        <v>12</v>
      </c>
      <c r="S120" t="e">
        <v>#N/A</v>
      </c>
      <c r="T120" t="e">
        <v>#N/A</v>
      </c>
      <c r="U120" t="e">
        <v>#N/A</v>
      </c>
    </row>
    <row r="121" ht="15.75" customHeight="1">
      <c r="B121" t="n">
        <v>118</v>
      </c>
      <c r="M121" t="n">
        <v>4</v>
      </c>
      <c r="N121" t="n">
        <v>8</v>
      </c>
      <c r="O121" t="n">
        <v>4</v>
      </c>
      <c r="P121" t="n">
        <v>12</v>
      </c>
      <c r="S121" t="e">
        <v>#N/A</v>
      </c>
      <c r="T121" t="e">
        <v>#N/A</v>
      </c>
      <c r="U121" t="e">
        <v>#N/A</v>
      </c>
    </row>
    <row r="122" ht="15.75" customHeight="1">
      <c r="B122" t="n">
        <v>119</v>
      </c>
      <c r="M122" t="n">
        <v>4</v>
      </c>
      <c r="N122" t="n">
        <v>8</v>
      </c>
      <c r="O122" t="n">
        <v>4</v>
      </c>
      <c r="P122" t="n">
        <v>12</v>
      </c>
      <c r="S122" t="e">
        <v>#N/A</v>
      </c>
      <c r="T122" t="e">
        <v>#N/A</v>
      </c>
      <c r="U122" t="e">
        <v>#N/A</v>
      </c>
    </row>
    <row r="123" ht="15.75" customHeight="1">
      <c r="B123" t="n">
        <v>120</v>
      </c>
      <c r="M123" t="n">
        <v>4</v>
      </c>
      <c r="N123" t="n">
        <v>8</v>
      </c>
      <c r="O123" t="n">
        <v>4</v>
      </c>
      <c r="P123" t="n">
        <v>12</v>
      </c>
      <c r="S123" t="e">
        <v>#N/A</v>
      </c>
      <c r="T123" t="e">
        <v>#N/A</v>
      </c>
      <c r="U123" t="e">
        <v>#N/A</v>
      </c>
    </row>
    <row r="124" ht="15.75" customHeight="1">
      <c r="B124" t="n">
        <v>121</v>
      </c>
      <c r="M124" t="n">
        <v>5</v>
      </c>
      <c r="N124" t="n">
        <v>8</v>
      </c>
      <c r="O124" t="n">
        <v>4</v>
      </c>
      <c r="P124" t="n">
        <v>12</v>
      </c>
      <c r="S124" t="e">
        <v>#N/A</v>
      </c>
      <c r="T124" t="e">
        <v>#N/A</v>
      </c>
      <c r="U124" t="e">
        <v>#N/A</v>
      </c>
    </row>
    <row r="125" ht="15.75" customHeight="1">
      <c r="B125" t="n">
        <v>122</v>
      </c>
      <c r="M125" t="n">
        <v>5</v>
      </c>
      <c r="N125" t="n">
        <v>8</v>
      </c>
      <c r="O125" t="n">
        <v>4</v>
      </c>
      <c r="P125" t="n">
        <v>12</v>
      </c>
      <c r="S125" t="e">
        <v>#N/A</v>
      </c>
      <c r="T125" t="e">
        <v>#N/A</v>
      </c>
      <c r="U125" t="e">
        <v>#N/A</v>
      </c>
    </row>
    <row r="126" ht="15.75" customHeight="1">
      <c r="B126" t="n">
        <v>123</v>
      </c>
      <c r="M126" t="n">
        <v>5</v>
      </c>
      <c r="N126" t="n">
        <v>8</v>
      </c>
      <c r="O126" t="n">
        <v>4</v>
      </c>
      <c r="P126" t="n">
        <v>12</v>
      </c>
      <c r="S126" t="e">
        <v>#N/A</v>
      </c>
      <c r="T126" t="e">
        <v>#N/A</v>
      </c>
      <c r="U126" t="e">
        <v>#N/A</v>
      </c>
    </row>
    <row r="127" ht="15.75" customHeight="1">
      <c r="B127" t="n">
        <v>124</v>
      </c>
      <c r="M127" t="n">
        <v>5</v>
      </c>
      <c r="N127" t="n">
        <v>8</v>
      </c>
      <c r="O127" t="n">
        <v>4</v>
      </c>
      <c r="P127" t="n">
        <v>12</v>
      </c>
      <c r="S127" t="e">
        <v>#N/A</v>
      </c>
      <c r="T127" t="e">
        <v>#N/A</v>
      </c>
      <c r="U127" t="e">
        <v>#N/A</v>
      </c>
    </row>
    <row r="128" ht="15.75" customHeight="1">
      <c r="B128" t="n">
        <v>125</v>
      </c>
      <c r="M128" t="n">
        <v>5</v>
      </c>
      <c r="N128" t="n">
        <v>8</v>
      </c>
      <c r="O128" t="n">
        <v>4</v>
      </c>
      <c r="P128" t="n">
        <v>12</v>
      </c>
      <c r="S128" t="e">
        <v>#N/A</v>
      </c>
      <c r="T128" t="e">
        <v>#N/A</v>
      </c>
      <c r="U128" t="e">
        <v>#N/A</v>
      </c>
    </row>
    <row r="129" ht="15.75" customHeight="1">
      <c r="B129" t="n">
        <v>126</v>
      </c>
      <c r="M129" t="n">
        <v>5</v>
      </c>
      <c r="N129" t="n">
        <v>8</v>
      </c>
      <c r="O129" t="n">
        <v>4</v>
      </c>
      <c r="P129" t="n">
        <v>12</v>
      </c>
      <c r="S129" t="e">
        <v>#N/A</v>
      </c>
      <c r="T129" t="e">
        <v>#N/A</v>
      </c>
      <c r="U129" t="e">
        <v>#N/A</v>
      </c>
    </row>
    <row r="130" ht="15.75" customHeight="1">
      <c r="B130" t="n">
        <v>127</v>
      </c>
      <c r="M130" t="n">
        <v>6</v>
      </c>
      <c r="N130" t="n">
        <v>8</v>
      </c>
      <c r="O130" t="n">
        <v>4</v>
      </c>
      <c r="P130" t="n">
        <v>12</v>
      </c>
      <c r="S130" t="e">
        <v>#N/A</v>
      </c>
      <c r="T130" t="e">
        <v>#N/A</v>
      </c>
      <c r="U130" t="e">
        <v>#N/A</v>
      </c>
    </row>
  </sheetData>
  <conditionalFormatting sqref="Q2:Q50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 Q51:Q1048576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50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 R51:R1048576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6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7:S1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rank="1" priority="9" dxfId="4" bottom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6">
    <cfRule type="expression" priority="8" dxfId="0">
      <formula>T2 &lt;= MIN($T$2:$T$66) + 2</formula>
    </cfRule>
  </conditionalFormatting>
  <conditionalFormatting sqref="T67:T130">
    <cfRule type="expression" priority="6" dxfId="0">
      <formula>T67 &lt;= MIN($T$67:$T$130) + 2</formula>
    </cfRule>
  </conditionalFormatting>
  <conditionalFormatting sqref="T131:T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expression" priority="7" dxfId="0">
      <formula>U2 &lt;= MIN($U$2:$U$66) + 2</formula>
    </cfRule>
  </conditionalFormatting>
  <conditionalFormatting sqref="U67:U130">
    <cfRule type="expression" priority="5" dxfId="0">
      <formula>U67 &lt;= MIN($T$67:$U$130) + 2</formula>
    </cfRule>
  </conditionalFormatting>
  <conditionalFormatting sqref="U131:U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130"/>
  <sheetViews>
    <sheetView topLeftCell="A41" zoomScaleNormal="100" workbookViewId="0">
      <selection activeCell="C67" sqref="C67:L67"/>
    </sheetView>
  </sheetViews>
  <sheetFormatPr baseColWidth="8" defaultRowHeight="15"/>
  <cols>
    <col width="6.5703125" bestFit="1" customWidth="1" min="1" max="1"/>
    <col width="4" bestFit="1" customWidth="1" min="2" max="2"/>
    <col width="9" bestFit="1" customWidth="1" min="3" max="3"/>
    <col width="10" bestFit="1" customWidth="1" min="4" max="4"/>
    <col width="8.28515625" bestFit="1" customWidth="1" min="5" max="5"/>
    <col width="6" bestFit="1" customWidth="1" min="6" max="6"/>
    <col width="6.5703125" bestFit="1" customWidth="1" min="7" max="8"/>
    <col width="4.5703125" bestFit="1" customWidth="1" min="9" max="9"/>
    <col width="4.5703125" customWidth="1" min="10" max="10"/>
    <col width="6.5703125" bestFit="1" customWidth="1" min="11" max="11"/>
    <col width="8.5703125" bestFit="1" customWidth="1" min="12" max="12"/>
    <col width="4.28515625" bestFit="1" customWidth="1" min="13" max="13"/>
    <col width="4.140625" bestFit="1" customWidth="1" min="14" max="14"/>
    <col width="6.42578125" bestFit="1" customWidth="1" min="15" max="15"/>
    <col width="3" bestFit="1" customWidth="1" min="16" max="16"/>
    <col width="6.5703125" bestFit="1" customWidth="1" min="17" max="17"/>
    <col width="6.42578125" bestFit="1" customWidth="1" min="18" max="18"/>
    <col width="6.5703125" bestFit="1" customWidth="1" min="19" max="19"/>
    <col width="6.28515625" bestFit="1" customWidth="1" min="20" max="21"/>
  </cols>
  <sheetData>
    <row r="1" ht="15.75" customHeight="1">
      <c r="A1" t="n">
        <v>110</v>
      </c>
      <c r="B1" t="inlineStr">
        <is>
          <t>#</t>
        </is>
      </c>
      <c r="C1" t="inlineStr">
        <is>
          <t>β</t>
        </is>
      </c>
      <c r="D1" t="inlineStr">
        <is>
          <t>T0</t>
        </is>
      </c>
      <c r="E1" t="inlineStr">
        <is>
          <t>p</t>
        </is>
      </c>
      <c r="F1" t="inlineStr">
        <is>
          <t>c</t>
        </is>
      </c>
      <c r="G1" t="inlineStr">
        <is>
          <t>xi</t>
        </is>
      </c>
      <c r="H1" t="inlineStr">
        <is>
          <t>a</t>
        </is>
      </c>
      <c r="I1" t="inlineStr">
        <is>
          <t>tau</t>
        </is>
      </c>
      <c r="J1" t="inlineStr">
        <is>
          <t>d_E</t>
        </is>
      </c>
      <c r="K1" t="inlineStr">
        <is>
          <t>delta_E</t>
        </is>
      </c>
      <c r="L1" t="inlineStr">
        <is>
          <t>K_delta_E</t>
        </is>
      </c>
      <c r="M1" t="inlineStr">
        <is>
          <t>DOF</t>
        </is>
      </c>
      <c r="N1" t="inlineStr">
        <is>
          <t>n(V)</t>
        </is>
      </c>
      <c r="O1" t="inlineStr">
        <is>
          <t>n(CD8)</t>
        </is>
      </c>
      <c r="P1" t="inlineStr">
        <is>
          <t>n</t>
        </is>
      </c>
      <c r="Q1" t="inlineStr">
        <is>
          <t>Vsse</t>
        </is>
      </c>
      <c r="R1" t="inlineStr">
        <is>
          <t>CDsse</t>
        </is>
      </c>
      <c r="S1" t="inlineStr">
        <is>
          <t>SSE</t>
        </is>
      </c>
      <c r="T1" t="inlineStr">
        <is>
          <t>AIC</t>
        </is>
      </c>
      <c r="U1" t="inlineStr">
        <is>
          <t>AICc</t>
        </is>
      </c>
    </row>
    <row r="2">
      <c r="A2" t="inlineStr">
        <is>
          <t>MP</t>
        </is>
      </c>
      <c r="B2" t="n">
        <v>-1</v>
      </c>
      <c r="C2" t="n">
        <v>0.00010888</v>
      </c>
      <c r="D2" t="n">
        <v>400000000</v>
      </c>
      <c r="E2" t="n">
        <v>0.02978</v>
      </c>
      <c r="F2" t="n">
        <v>13.934</v>
      </c>
      <c r="G2" t="n">
        <v>0.12</v>
      </c>
      <c r="H2" t="n">
        <v>0.3615</v>
      </c>
      <c r="I2" t="n">
        <v>1.38</v>
      </c>
      <c r="J2" t="n">
        <v>1.25</v>
      </c>
      <c r="K2" t="n">
        <v>8.939</v>
      </c>
      <c r="L2" t="n">
        <v>13019</v>
      </c>
      <c r="M2" t="n">
        <v>0</v>
      </c>
      <c r="N2" t="n">
        <v>7</v>
      </c>
      <c r="O2" t="n">
        <v>8</v>
      </c>
      <c r="P2" t="n">
        <v>15</v>
      </c>
      <c r="Q2" t="n">
        <v>0.82912835</v>
      </c>
      <c r="R2" t="n">
        <v>1.43515679</v>
      </c>
      <c r="S2" t="n">
        <v>2.26428514</v>
      </c>
      <c r="T2" t="n">
        <v>-28.36186655193039</v>
      </c>
      <c r="U2" t="n">
        <v>-28.36186655193039</v>
      </c>
    </row>
    <row r="3" ht="15.75" customHeight="1">
      <c r="A3" t="inlineStr">
        <is>
          <t>β/p/c</t>
        </is>
      </c>
      <c r="B3" t="n">
        <v>0</v>
      </c>
      <c r="C3" t="n">
        <v>0.000168728892322091</v>
      </c>
      <c r="E3" t="n">
        <v>0.026137677579392</v>
      </c>
      <c r="F3" t="n">
        <v>13.8442291748584</v>
      </c>
      <c r="G3" t="n">
        <v>0.12</v>
      </c>
      <c r="H3" t="n">
        <v>0.3615</v>
      </c>
      <c r="I3" t="n">
        <v>1.38</v>
      </c>
      <c r="J3" t="n">
        <v>1.25</v>
      </c>
      <c r="K3" t="n">
        <v>8.939</v>
      </c>
      <c r="L3" t="n">
        <v>13019</v>
      </c>
      <c r="M3" t="n">
        <v>0</v>
      </c>
      <c r="N3" t="n">
        <v>7</v>
      </c>
      <c r="O3" t="n">
        <v>8</v>
      </c>
      <c r="P3" t="n">
        <v>15</v>
      </c>
      <c r="Q3" t="n">
        <v>0.20208145</v>
      </c>
      <c r="R3" t="n">
        <v>2.19869034</v>
      </c>
      <c r="S3" t="n">
        <v>2.40077179</v>
      </c>
      <c r="T3" t="n">
        <v>-27.48389904415712</v>
      </c>
      <c r="U3" t="n">
        <v>-27.48389904415712</v>
      </c>
    </row>
    <row r="4" ht="15.75" customHeight="1">
      <c r="B4" t="n">
        <v>1</v>
      </c>
      <c r="G4" t="n">
        <v>0.07261262127012458</v>
      </c>
      <c r="M4" t="n">
        <v>1</v>
      </c>
      <c r="N4" t="n">
        <v>7</v>
      </c>
      <c r="O4" t="n">
        <v>8</v>
      </c>
      <c r="P4" t="n">
        <v>15</v>
      </c>
      <c r="Q4" t="n">
        <v>0.16051073</v>
      </c>
      <c r="R4" t="n">
        <v>2.0794641</v>
      </c>
      <c r="S4" t="n">
        <v>2.23997483</v>
      </c>
      <c r="T4" t="n">
        <v>-26.52378357858303</v>
      </c>
      <c r="U4" t="n">
        <v>-26.21609127089073</v>
      </c>
    </row>
    <row r="5" ht="15.75" customHeight="1">
      <c r="B5" t="n">
        <v>2</v>
      </c>
      <c r="H5" t="n">
        <v>0.2181769208937947</v>
      </c>
      <c r="M5" t="n">
        <v>1</v>
      </c>
      <c r="N5" t="n">
        <v>7</v>
      </c>
      <c r="O5" t="n">
        <v>8</v>
      </c>
      <c r="P5" t="n">
        <v>15</v>
      </c>
      <c r="Q5" t="n">
        <v>0.1615428</v>
      </c>
      <c r="R5" t="n">
        <v>2.079718</v>
      </c>
      <c r="S5" t="n">
        <v>2.2412608</v>
      </c>
      <c r="T5" t="n">
        <v>-26.51517454655608</v>
      </c>
      <c r="U5" t="n">
        <v>-26.20748223886377</v>
      </c>
    </row>
    <row r="6" ht="15.75" customHeight="1">
      <c r="A6" t="inlineStr">
        <is>
          <t>Weight</t>
        </is>
      </c>
      <c r="B6" t="n">
        <v>3</v>
      </c>
      <c r="I6" t="n">
        <v>1.600222801673774</v>
      </c>
      <c r="M6" t="n">
        <v>1</v>
      </c>
      <c r="N6" t="n">
        <v>7</v>
      </c>
      <c r="O6" t="n">
        <v>8</v>
      </c>
      <c r="P6" t="n">
        <v>15</v>
      </c>
      <c r="Q6" t="n">
        <v>0.1476244</v>
      </c>
      <c r="R6" t="n">
        <v>2.19722677</v>
      </c>
      <c r="S6" t="n">
        <v>2.34485117</v>
      </c>
      <c r="T6" t="n">
        <v>-25.83742402253559</v>
      </c>
      <c r="U6" t="n">
        <v>-25.52973171484328</v>
      </c>
    </row>
    <row r="7" ht="15.75" customHeight="1">
      <c r="A7" t="n">
        <v>5.305</v>
      </c>
      <c r="B7" t="n">
        <v>4</v>
      </c>
      <c r="J7" t="n">
        <v>2.385888467777363</v>
      </c>
      <c r="M7" t="n">
        <v>1</v>
      </c>
      <c r="N7" t="n">
        <v>7</v>
      </c>
      <c r="O7" t="n">
        <v>8</v>
      </c>
      <c r="P7" t="n">
        <v>15</v>
      </c>
      <c r="Q7" t="n">
        <v>0.16003393</v>
      </c>
      <c r="R7" t="n">
        <v>1.94205345</v>
      </c>
      <c r="S7" t="n">
        <v>2.10208738</v>
      </c>
      <c r="T7" t="n">
        <v>-27.4767903936709</v>
      </c>
      <c r="U7" t="n">
        <v>-27.16909808597859</v>
      </c>
    </row>
    <row r="8" ht="15.75" customHeight="1">
      <c r="B8" t="n">
        <v>5</v>
      </c>
      <c r="K8" t="n">
        <v>7.317715642647173</v>
      </c>
      <c r="M8" t="n">
        <v>1</v>
      </c>
      <c r="N8" t="n">
        <v>7</v>
      </c>
      <c r="O8" t="n">
        <v>8</v>
      </c>
      <c r="P8" t="n">
        <v>15</v>
      </c>
      <c r="Q8" t="n">
        <v>0.14835319</v>
      </c>
      <c r="R8" t="n">
        <v>2.20371913</v>
      </c>
      <c r="S8" t="n">
        <v>2.35207232</v>
      </c>
      <c r="T8" t="n">
        <v>-25.79130134858844</v>
      </c>
      <c r="U8" t="n">
        <v>-25.48360904089613</v>
      </c>
    </row>
    <row r="9" ht="15.75" customHeight="1">
      <c r="B9" t="n">
        <v>6</v>
      </c>
      <c r="L9" t="n">
        <v>978765.5872081305</v>
      </c>
      <c r="M9" t="n">
        <v>1</v>
      </c>
      <c r="N9" t="n">
        <v>7</v>
      </c>
      <c r="O9" t="n">
        <v>8</v>
      </c>
      <c r="P9" t="n">
        <v>15</v>
      </c>
      <c r="Q9" t="n">
        <v>0.16542847</v>
      </c>
      <c r="R9" t="n">
        <v>2.20191483</v>
      </c>
      <c r="S9" t="n">
        <v>2.3673433</v>
      </c>
      <c r="T9" t="n">
        <v>-25.69422767764928</v>
      </c>
      <c r="U9" t="n">
        <v>-25.38653536995697</v>
      </c>
    </row>
    <row r="10" ht="15.75" customHeight="1">
      <c r="B10" t="n">
        <v>7</v>
      </c>
      <c r="G10" t="n">
        <v>0.07538459068388903</v>
      </c>
      <c r="H10" t="n">
        <v>0.347103782661649</v>
      </c>
      <c r="M10" t="n">
        <v>2</v>
      </c>
      <c r="N10" t="n">
        <v>7</v>
      </c>
      <c r="O10" t="n">
        <v>8</v>
      </c>
      <c r="P10" t="n">
        <v>15</v>
      </c>
      <c r="Q10" t="n">
        <v>0.15282838</v>
      </c>
      <c r="R10" t="n">
        <v>2.07453197</v>
      </c>
      <c r="S10" t="n">
        <v>2.22736035</v>
      </c>
      <c r="T10" t="n">
        <v>-24.60849524461104</v>
      </c>
      <c r="U10" t="n">
        <v>-23.60849524461104</v>
      </c>
    </row>
    <row r="11" ht="15.75" customHeight="1">
      <c r="B11" t="n">
        <v>8</v>
      </c>
      <c r="G11" t="n">
        <v>0.02052462888715212</v>
      </c>
      <c r="I11" t="n">
        <v>0.704072476753854</v>
      </c>
      <c r="M11" t="n">
        <v>2</v>
      </c>
      <c r="N11" t="n">
        <v>7</v>
      </c>
      <c r="O11" t="n">
        <v>8</v>
      </c>
      <c r="P11" t="n">
        <v>15</v>
      </c>
      <c r="Q11" t="n">
        <v>0.15347714</v>
      </c>
      <c r="R11" t="n">
        <v>1.64867316</v>
      </c>
      <c r="S11" t="n">
        <v>1.8021503</v>
      </c>
      <c r="T11" t="n">
        <v>-27.786044571036</v>
      </c>
      <c r="U11" t="n">
        <v>-26.786044571036</v>
      </c>
    </row>
    <row r="12" ht="15.75" customHeight="1">
      <c r="B12" t="n">
        <v>9</v>
      </c>
      <c r="G12" t="n">
        <v>4.194214337834403</v>
      </c>
      <c r="J12" t="n">
        <v>91.55386599318408</v>
      </c>
      <c r="M12" t="n">
        <v>2</v>
      </c>
      <c r="N12" t="n">
        <v>7</v>
      </c>
      <c r="O12" t="n">
        <v>8</v>
      </c>
      <c r="P12" t="n">
        <v>15</v>
      </c>
      <c r="Q12" t="n">
        <v>0.15549687</v>
      </c>
      <c r="R12" t="n">
        <v>1.71316272</v>
      </c>
      <c r="S12" t="n">
        <v>1.86865959</v>
      </c>
      <c r="T12" t="n">
        <v>-27.24243236073211</v>
      </c>
      <c r="U12" t="n">
        <v>-26.24243236073211</v>
      </c>
    </row>
    <row r="13" ht="15.75" customHeight="1">
      <c r="B13" t="n">
        <v>10</v>
      </c>
      <c r="G13" t="n">
        <v>0.0632944815998755</v>
      </c>
      <c r="K13" t="n">
        <v>13.2102040269027</v>
      </c>
      <c r="M13" t="n">
        <v>2</v>
      </c>
      <c r="N13" t="n">
        <v>7</v>
      </c>
      <c r="O13" t="n">
        <v>8</v>
      </c>
      <c r="P13" t="n">
        <v>15</v>
      </c>
      <c r="Q13" t="n">
        <v>0.14734901</v>
      </c>
      <c r="R13" t="n">
        <v>2.09164813</v>
      </c>
      <c r="S13" t="n">
        <v>2.23899714</v>
      </c>
      <c r="T13" t="n">
        <v>-24.53033211263556</v>
      </c>
      <c r="U13" t="n">
        <v>-23.53033211263556</v>
      </c>
    </row>
    <row r="14" ht="15.75" customHeight="1">
      <c r="B14" t="n">
        <v>11</v>
      </c>
      <c r="G14" t="n">
        <v>0.07412093219816285</v>
      </c>
      <c r="L14" t="n">
        <v>83894.58941523422</v>
      </c>
      <c r="M14" t="n">
        <v>2</v>
      </c>
      <c r="N14" t="n">
        <v>7</v>
      </c>
      <c r="O14" t="n">
        <v>8</v>
      </c>
      <c r="P14" t="n">
        <v>15</v>
      </c>
      <c r="Q14" t="n">
        <v>0.15210137</v>
      </c>
      <c r="R14" t="n">
        <v>2.07337207</v>
      </c>
      <c r="S14" t="n">
        <v>2.22547344</v>
      </c>
      <c r="T14" t="n">
        <v>-24.62120789144628</v>
      </c>
      <c r="U14" t="n">
        <v>-23.62120789144628</v>
      </c>
    </row>
    <row r="15" ht="15.75" customHeight="1">
      <c r="B15" t="n">
        <v>12</v>
      </c>
      <c r="H15" t="n">
        <v>0.06204397640491432</v>
      </c>
      <c r="I15" t="n">
        <v>0.696808126417038</v>
      </c>
      <c r="M15" t="n">
        <v>2</v>
      </c>
      <c r="N15" t="n">
        <v>7</v>
      </c>
      <c r="O15" t="n">
        <v>8</v>
      </c>
      <c r="P15" t="n">
        <v>15</v>
      </c>
      <c r="Q15" t="n">
        <v>0.15299537</v>
      </c>
      <c r="R15" t="n">
        <v>1.63777791</v>
      </c>
      <c r="S15" t="n">
        <v>1.79077328</v>
      </c>
      <c r="T15" t="n">
        <v>-27.88104011802022</v>
      </c>
      <c r="U15" t="n">
        <v>-26.88104011802022</v>
      </c>
    </row>
    <row r="16" ht="15.75" customHeight="1">
      <c r="B16" t="n">
        <v>13</v>
      </c>
      <c r="H16" t="n">
        <v>7.03522426088828</v>
      </c>
      <c r="J16" t="n">
        <v>31.9934021839163</v>
      </c>
      <c r="M16" t="n">
        <v>2</v>
      </c>
      <c r="N16" t="n">
        <v>7</v>
      </c>
      <c r="O16" t="n">
        <v>8</v>
      </c>
      <c r="P16" t="n">
        <v>15</v>
      </c>
      <c r="Q16" t="n">
        <v>0.77948163</v>
      </c>
      <c r="R16" t="n">
        <v>1.18198502</v>
      </c>
      <c r="S16" t="n">
        <v>1.96146665</v>
      </c>
      <c r="T16" t="n">
        <v>-26.51536575310165</v>
      </c>
      <c r="U16" t="n">
        <v>-25.51536575310165</v>
      </c>
    </row>
    <row r="17" ht="15.75" customHeight="1">
      <c r="B17" t="n">
        <v>14</v>
      </c>
      <c r="H17" t="n">
        <v>0.1923840238668726</v>
      </c>
      <c r="K17" t="n">
        <v>12.36763850756879</v>
      </c>
      <c r="M17" t="n">
        <v>2</v>
      </c>
      <c r="N17" t="n">
        <v>7</v>
      </c>
      <c r="O17" t="n">
        <v>8</v>
      </c>
      <c r="P17" t="n">
        <v>15</v>
      </c>
      <c r="Q17" t="n">
        <v>0.14603837</v>
      </c>
      <c r="R17" t="n">
        <v>2.08948853</v>
      </c>
      <c r="S17" t="n">
        <v>2.2355269</v>
      </c>
      <c r="T17" t="n">
        <v>-24.55359877070742</v>
      </c>
      <c r="U17" t="n">
        <v>-23.55359877070742</v>
      </c>
    </row>
    <row r="18" ht="15.75" customHeight="1">
      <c r="B18" t="n">
        <v>15</v>
      </c>
      <c r="H18" t="n">
        <v>0.2189886882081433</v>
      </c>
      <c r="L18" t="n">
        <v>20277.21290986787</v>
      </c>
      <c r="M18" t="n">
        <v>2</v>
      </c>
      <c r="N18" t="n">
        <v>7</v>
      </c>
      <c r="O18" t="n">
        <v>8</v>
      </c>
      <c r="P18" t="n">
        <v>15</v>
      </c>
      <c r="Q18" t="n">
        <v>0.15010987</v>
      </c>
      <c r="R18" t="n">
        <v>2.07345045</v>
      </c>
      <c r="S18" t="n">
        <v>2.22356032</v>
      </c>
      <c r="T18" t="n">
        <v>-24.63410813150592</v>
      </c>
      <c r="U18" t="n">
        <v>-23.63410813150592</v>
      </c>
    </row>
    <row r="19" ht="15.75" customHeight="1">
      <c r="B19" t="n">
        <v>16</v>
      </c>
      <c r="I19" t="n">
        <v>0.9589121130422524</v>
      </c>
      <c r="J19" t="n">
        <v>3.25519882687016</v>
      </c>
      <c r="M19" t="n">
        <v>2</v>
      </c>
      <c r="N19" t="n">
        <v>7</v>
      </c>
      <c r="O19" t="n">
        <v>8</v>
      </c>
      <c r="P19" t="n">
        <v>15</v>
      </c>
      <c r="Q19" t="n">
        <v>0.79194723</v>
      </c>
      <c r="R19" t="n">
        <v>1.01865809</v>
      </c>
      <c r="S19" t="n">
        <v>1.81060532</v>
      </c>
      <c r="T19" t="n">
        <v>-27.71583471192216</v>
      </c>
      <c r="U19" t="n">
        <v>-26.71583471192216</v>
      </c>
    </row>
    <row r="20" ht="15.75" customHeight="1">
      <c r="B20" t="n">
        <v>17</v>
      </c>
      <c r="I20" t="n">
        <v>1.608310035087663</v>
      </c>
      <c r="K20" t="n">
        <v>10.91298866437752</v>
      </c>
      <c r="M20" t="n">
        <v>2</v>
      </c>
      <c r="N20" t="n">
        <v>7</v>
      </c>
      <c r="O20" t="n">
        <v>8</v>
      </c>
      <c r="P20" t="n">
        <v>15</v>
      </c>
      <c r="Q20" t="n">
        <v>0.14792379</v>
      </c>
      <c r="R20" t="n">
        <v>2.19737714</v>
      </c>
      <c r="S20" t="n">
        <v>2.34530093</v>
      </c>
      <c r="T20" t="n">
        <v>-23.83454718618707</v>
      </c>
      <c r="U20" t="n">
        <v>-22.83454718618707</v>
      </c>
    </row>
    <row r="21" ht="15.75" customHeight="1">
      <c r="B21" t="n">
        <v>18</v>
      </c>
      <c r="I21" t="n">
        <v>1.590633850882799</v>
      </c>
      <c r="L21" t="n">
        <v>322414.6788128688</v>
      </c>
      <c r="M21" t="n">
        <v>2</v>
      </c>
      <c r="N21" t="n">
        <v>7</v>
      </c>
      <c r="O21" t="n">
        <v>8</v>
      </c>
      <c r="P21" t="n">
        <v>15</v>
      </c>
      <c r="Q21" t="n">
        <v>0.14800973</v>
      </c>
      <c r="R21" t="n">
        <v>2.19515685</v>
      </c>
      <c r="S21" t="n">
        <v>2.34316658</v>
      </c>
      <c r="T21" t="n">
        <v>-23.84820420829218</v>
      </c>
      <c r="U21" t="n">
        <v>-22.84820420829218</v>
      </c>
    </row>
    <row r="22" ht="15.75" customHeight="1">
      <c r="B22" t="n">
        <v>19</v>
      </c>
      <c r="J22" t="n">
        <v>2.994888977095457</v>
      </c>
      <c r="K22" t="n">
        <v>13.26639756186207</v>
      </c>
      <c r="M22" t="n">
        <v>2</v>
      </c>
      <c r="N22" t="n">
        <v>7</v>
      </c>
      <c r="O22" t="n">
        <v>8</v>
      </c>
      <c r="P22" t="n">
        <v>15</v>
      </c>
      <c r="Q22" t="n">
        <v>0.14699558</v>
      </c>
      <c r="R22" t="n">
        <v>1.95359177</v>
      </c>
      <c r="S22" t="n">
        <v>2.10058735</v>
      </c>
      <c r="T22" t="n">
        <v>-25.48749807504098</v>
      </c>
      <c r="U22" t="n">
        <v>-24.48749807504098</v>
      </c>
    </row>
    <row r="23" ht="15.75" customHeight="1">
      <c r="B23" t="n">
        <v>20</v>
      </c>
      <c r="J23" t="n">
        <v>2.333536980355674</v>
      </c>
      <c r="L23" t="n">
        <v>58184.76675348025</v>
      </c>
      <c r="M23" t="n">
        <v>2</v>
      </c>
      <c r="N23" t="n">
        <v>7</v>
      </c>
      <c r="O23" t="n">
        <v>8</v>
      </c>
      <c r="P23" t="n">
        <v>15</v>
      </c>
      <c r="Q23" t="n">
        <v>0.15032288</v>
      </c>
      <c r="R23" t="n">
        <v>1.93846663</v>
      </c>
      <c r="S23" t="n">
        <v>2.08878951</v>
      </c>
      <c r="T23" t="n">
        <v>-25.57198227101378</v>
      </c>
      <c r="U23" t="n">
        <v>-24.57198227101378</v>
      </c>
    </row>
    <row r="24" ht="15.75" customHeight="1">
      <c r="B24" t="n">
        <v>21</v>
      </c>
      <c r="K24" t="n">
        <v>8.170305463674609</v>
      </c>
      <c r="L24" t="n">
        <v>607833.4260958967</v>
      </c>
      <c r="M24" t="n">
        <v>2</v>
      </c>
      <c r="N24" t="n">
        <v>7</v>
      </c>
      <c r="O24" t="n">
        <v>8</v>
      </c>
      <c r="P24" t="n">
        <v>15</v>
      </c>
      <c r="Q24" t="n">
        <v>0.15590592</v>
      </c>
      <c r="R24" t="n">
        <v>2.2027537</v>
      </c>
      <c r="S24" t="n">
        <v>2.35865962</v>
      </c>
      <c r="T24" t="n">
        <v>-23.74935051561258</v>
      </c>
      <c r="U24" t="n">
        <v>-22.74935051561258</v>
      </c>
    </row>
    <row r="25" ht="15.75" customHeight="1">
      <c r="B25" t="n">
        <v>22</v>
      </c>
      <c r="G25" t="n">
        <v>0.01004578526246291</v>
      </c>
      <c r="H25" t="n">
        <v>0.7479530798473268</v>
      </c>
      <c r="I25" t="n">
        <v>0.7035447736964215</v>
      </c>
      <c r="M25" t="n">
        <v>3</v>
      </c>
      <c r="N25" t="n">
        <v>7</v>
      </c>
      <c r="O25" t="n">
        <v>8</v>
      </c>
      <c r="P25" t="n">
        <v>15</v>
      </c>
      <c r="Q25" t="n">
        <v>0.14723082</v>
      </c>
      <c r="R25" t="n">
        <v>1.63855127</v>
      </c>
      <c r="S25" t="n">
        <v>1.78578209</v>
      </c>
      <c r="T25" t="n">
        <v>-25.92290604255188</v>
      </c>
      <c r="U25" t="n">
        <v>-23.7410878607337</v>
      </c>
    </row>
    <row r="26" ht="15.75" customHeight="1">
      <c r="B26" t="n">
        <v>23</v>
      </c>
      <c r="G26" t="n">
        <v>5.597161608281148</v>
      </c>
      <c r="H26" t="n">
        <v>0.2705017467989119</v>
      </c>
      <c r="J26" t="n">
        <v>89.82781775398823</v>
      </c>
      <c r="M26" t="n">
        <v>3</v>
      </c>
      <c r="N26" t="n">
        <v>7</v>
      </c>
      <c r="O26" t="n">
        <v>8</v>
      </c>
      <c r="P26" t="n">
        <v>15</v>
      </c>
      <c r="Q26" t="n">
        <v>0.14809818</v>
      </c>
      <c r="R26" t="n">
        <v>1.70356561</v>
      </c>
      <c r="S26" t="n">
        <v>1.85166379</v>
      </c>
      <c r="T26" t="n">
        <v>-25.37948430352933</v>
      </c>
      <c r="U26" t="n">
        <v>-23.19766612171114</v>
      </c>
    </row>
    <row r="27" ht="15.75" customHeight="1">
      <c r="B27" t="n">
        <v>24</v>
      </c>
      <c r="G27" t="n">
        <v>2.182408608382289</v>
      </c>
      <c r="H27" t="n">
        <v>0.01059035730516023</v>
      </c>
      <c r="K27" t="n">
        <v>13.34439039460572</v>
      </c>
      <c r="M27" t="n">
        <v>3</v>
      </c>
      <c r="N27" t="n">
        <v>7</v>
      </c>
      <c r="O27" t="n">
        <v>8</v>
      </c>
      <c r="P27" t="n">
        <v>15</v>
      </c>
      <c r="Q27" t="n">
        <v>0.14649776</v>
      </c>
      <c r="R27" t="n">
        <v>2.08554203</v>
      </c>
      <c r="S27" t="n">
        <v>2.23203979</v>
      </c>
      <c r="T27" t="n">
        <v>-22.57701494521671</v>
      </c>
      <c r="U27" t="n">
        <v>-20.39519676339852</v>
      </c>
    </row>
    <row r="28" ht="15.75" customHeight="1">
      <c r="B28" t="n">
        <v>25</v>
      </c>
      <c r="G28" t="n">
        <v>0.06737944802351592</v>
      </c>
      <c r="H28" t="n">
        <v>0.3880540044269676</v>
      </c>
      <c r="L28" t="n">
        <v>15252.27316723246</v>
      </c>
      <c r="M28" t="n">
        <v>3</v>
      </c>
      <c r="N28" t="n">
        <v>7</v>
      </c>
      <c r="O28" t="n">
        <v>8</v>
      </c>
      <c r="P28" t="n">
        <v>15</v>
      </c>
      <c r="Q28" t="n">
        <v>0.15318545</v>
      </c>
      <c r="R28" t="n">
        <v>2.07464081</v>
      </c>
      <c r="S28" t="n">
        <v>2.22782626</v>
      </c>
      <c r="T28" t="n">
        <v>-22.60535793493705</v>
      </c>
      <c r="U28" t="n">
        <v>-20.42353975311887</v>
      </c>
    </row>
    <row r="29" ht="15.75" customHeight="1">
      <c r="B29" t="n">
        <v>26</v>
      </c>
      <c r="G29" t="n">
        <v>2.310138410917645</v>
      </c>
      <c r="I29" t="n">
        <v>1.097007069715728</v>
      </c>
      <c r="J29" t="n">
        <v>51.0578666919253</v>
      </c>
      <c r="M29" t="n">
        <v>3</v>
      </c>
      <c r="N29" t="n">
        <v>7</v>
      </c>
      <c r="O29" t="n">
        <v>8</v>
      </c>
      <c r="P29" t="n">
        <v>15</v>
      </c>
      <c r="Q29" t="n">
        <v>0.7841513</v>
      </c>
      <c r="R29" t="n">
        <v>1.02643272</v>
      </c>
      <c r="S29" t="n">
        <v>1.81058402</v>
      </c>
      <c r="T29" t="n">
        <v>-25.71601117328333</v>
      </c>
      <c r="U29" t="n">
        <v>-23.53419299146515</v>
      </c>
    </row>
    <row r="30" ht="15.75" customHeight="1">
      <c r="B30" t="n">
        <v>27</v>
      </c>
      <c r="G30" t="n">
        <v>0.01999950755970303</v>
      </c>
      <c r="I30" t="n">
        <v>0.6962267893532401</v>
      </c>
      <c r="K30" t="n">
        <v>9.231435567481569</v>
      </c>
      <c r="M30" t="n">
        <v>3</v>
      </c>
      <c r="N30" t="n">
        <v>7</v>
      </c>
      <c r="O30" t="n">
        <v>8</v>
      </c>
      <c r="P30" t="n">
        <v>15</v>
      </c>
      <c r="Q30" t="n">
        <v>0.14692152</v>
      </c>
      <c r="R30" t="n">
        <v>1.64430675</v>
      </c>
      <c r="S30" t="n">
        <v>1.79122827</v>
      </c>
      <c r="T30" t="n">
        <v>-25.87722948313275</v>
      </c>
      <c r="U30" t="n">
        <v>-23.69541130131457</v>
      </c>
    </row>
    <row r="31" ht="15.75" customHeight="1">
      <c r="B31" t="n">
        <v>28</v>
      </c>
      <c r="G31" t="n">
        <v>0.02023164461306948</v>
      </c>
      <c r="I31" t="n">
        <v>0.7007239511448431</v>
      </c>
      <c r="L31" t="n">
        <v>12122.6843332845</v>
      </c>
      <c r="M31" t="n">
        <v>3</v>
      </c>
      <c r="N31" t="n">
        <v>7</v>
      </c>
      <c r="O31" t="n">
        <v>8</v>
      </c>
      <c r="P31" t="n">
        <v>15</v>
      </c>
      <c r="Q31" t="n">
        <v>0.1470132</v>
      </c>
      <c r="R31" t="n">
        <v>1.64588218</v>
      </c>
      <c r="S31" t="n">
        <v>1.79289538</v>
      </c>
      <c r="T31" t="n">
        <v>-25.86327535975678</v>
      </c>
      <c r="U31" t="n">
        <v>-23.6814571779386</v>
      </c>
    </row>
    <row r="32" ht="15.75" customHeight="1">
      <c r="B32" t="n">
        <v>29</v>
      </c>
      <c r="G32" t="n">
        <v>4.190814437913332</v>
      </c>
      <c r="J32" t="n">
        <v>93.38092576376492</v>
      </c>
      <c r="K32" t="n">
        <v>12.42124847224478</v>
      </c>
      <c r="M32" t="n">
        <v>3</v>
      </c>
      <c r="N32" t="n">
        <v>7</v>
      </c>
      <c r="O32" t="n">
        <v>8</v>
      </c>
      <c r="P32" t="n">
        <v>15</v>
      </c>
      <c r="Q32" t="n">
        <v>0.16677334</v>
      </c>
      <c r="R32" t="n">
        <v>1.70675785</v>
      </c>
      <c r="S32" t="n">
        <v>1.87353119</v>
      </c>
      <c r="T32" t="n">
        <v>-25.2033782100619</v>
      </c>
      <c r="U32" t="n">
        <v>-23.02156002824371</v>
      </c>
    </row>
    <row r="33" ht="15.75" customHeight="1">
      <c r="B33" t="n">
        <v>30</v>
      </c>
      <c r="G33" t="n">
        <v>4.459107918373888</v>
      </c>
      <c r="J33" t="n">
        <v>93.56104023722894</v>
      </c>
      <c r="L33" t="n">
        <v>24384.89301764086</v>
      </c>
      <c r="M33" t="n">
        <v>3</v>
      </c>
      <c r="N33" t="n">
        <v>7</v>
      </c>
      <c r="O33" t="n">
        <v>8</v>
      </c>
      <c r="P33" t="n">
        <v>15</v>
      </c>
      <c r="Q33" t="n">
        <v>0.147285</v>
      </c>
      <c r="R33" t="n">
        <v>1.6945067</v>
      </c>
      <c r="S33" t="n">
        <v>1.8417917</v>
      </c>
      <c r="T33" t="n">
        <v>-25.45967029902458</v>
      </c>
      <c r="U33" t="n">
        <v>-23.27785211720639</v>
      </c>
    </row>
    <row r="34" ht="15.75" customHeight="1">
      <c r="B34" t="n">
        <v>31</v>
      </c>
      <c r="G34" t="n">
        <v>0.06372284371407488</v>
      </c>
      <c r="K34" t="n">
        <v>14.16911475311355</v>
      </c>
      <c r="L34" t="n">
        <v>644859.9325025508</v>
      </c>
      <c r="M34" t="n">
        <v>3</v>
      </c>
      <c r="N34" t="n">
        <v>7</v>
      </c>
      <c r="O34" t="n">
        <v>8</v>
      </c>
      <c r="P34" t="n">
        <v>15</v>
      </c>
      <c r="Q34" t="n">
        <v>0.14804043</v>
      </c>
      <c r="R34" t="n">
        <v>2.08976967</v>
      </c>
      <c r="S34" t="n">
        <v>2.2378101</v>
      </c>
      <c r="T34" t="n">
        <v>-22.53828671039362</v>
      </c>
      <c r="U34" t="n">
        <v>-20.35646852857543</v>
      </c>
    </row>
    <row r="35" ht="15.75" customHeight="1">
      <c r="B35" t="n">
        <v>32</v>
      </c>
      <c r="H35" t="n">
        <v>6.860068383458463</v>
      </c>
      <c r="I35" t="n">
        <v>1.071001289002245</v>
      </c>
      <c r="J35" t="n">
        <v>52.5363779722608</v>
      </c>
      <c r="M35" t="n">
        <v>3</v>
      </c>
      <c r="N35" t="n">
        <v>7</v>
      </c>
      <c r="O35" t="n">
        <v>8</v>
      </c>
      <c r="P35" t="n">
        <v>15</v>
      </c>
      <c r="Q35" t="n">
        <v>0.79138379</v>
      </c>
      <c r="R35" t="n">
        <v>1.01246975</v>
      </c>
      <c r="S35" t="n">
        <v>1.80385354</v>
      </c>
      <c r="T35" t="n">
        <v>-25.77187453515498</v>
      </c>
      <c r="U35" t="n">
        <v>-23.5900563533368</v>
      </c>
    </row>
    <row r="36" ht="15.75" customHeight="1">
      <c r="B36" t="n">
        <v>33</v>
      </c>
      <c r="H36" t="n">
        <v>0.06229612797093953</v>
      </c>
      <c r="I36" t="n">
        <v>0.7017425980792737</v>
      </c>
      <c r="K36" t="n">
        <v>8.863766588696052</v>
      </c>
      <c r="M36" t="n">
        <v>3</v>
      </c>
      <c r="N36" t="n">
        <v>7</v>
      </c>
      <c r="O36" t="n">
        <v>8</v>
      </c>
      <c r="P36" t="n">
        <v>15</v>
      </c>
      <c r="Q36" t="n">
        <v>0.14599253</v>
      </c>
      <c r="R36" t="n">
        <v>1.63835826</v>
      </c>
      <c r="S36" t="n">
        <v>1.78435079</v>
      </c>
      <c r="T36" t="n">
        <v>-25.93493332661771</v>
      </c>
      <c r="U36" t="n">
        <v>-23.75311514479952</v>
      </c>
    </row>
    <row r="37" ht="15.75" customHeight="1">
      <c r="B37" t="n">
        <v>34</v>
      </c>
      <c r="H37" t="n">
        <v>0.06257422165159632</v>
      </c>
      <c r="I37" t="n">
        <v>0.6987239661633324</v>
      </c>
      <c r="L37" t="n">
        <v>17171.15875558986</v>
      </c>
      <c r="M37" t="n">
        <v>3</v>
      </c>
      <c r="N37" t="n">
        <v>7</v>
      </c>
      <c r="O37" t="n">
        <v>8</v>
      </c>
      <c r="P37" t="n">
        <v>15</v>
      </c>
      <c r="Q37" t="n">
        <v>0.1461699</v>
      </c>
      <c r="R37" t="n">
        <v>1.63254622</v>
      </c>
      <c r="S37" t="n">
        <v>1.77871612</v>
      </c>
      <c r="T37" t="n">
        <v>-25.98237566917964</v>
      </c>
      <c r="U37" t="n">
        <v>-23.80055748736146</v>
      </c>
    </row>
    <row r="38" ht="15.75" customHeight="1">
      <c r="B38" t="n">
        <v>35</v>
      </c>
      <c r="H38" t="n">
        <v>6.346333865339245</v>
      </c>
      <c r="J38" t="n">
        <v>47.27399571373203</v>
      </c>
      <c r="K38" t="n">
        <v>10.76877070780834</v>
      </c>
      <c r="M38" t="n">
        <v>3</v>
      </c>
      <c r="N38" t="n">
        <v>7</v>
      </c>
      <c r="O38" t="n">
        <v>8</v>
      </c>
      <c r="P38" t="n">
        <v>15</v>
      </c>
      <c r="Q38" t="n">
        <v>0.14897754</v>
      </c>
      <c r="R38" t="n">
        <v>1.71992054</v>
      </c>
      <c r="S38" t="n">
        <v>1.86889808</v>
      </c>
      <c r="T38" t="n">
        <v>-25.24051808926357</v>
      </c>
      <c r="U38" t="n">
        <v>-23.05869990744539</v>
      </c>
    </row>
    <row r="39" ht="15.75" customHeight="1">
      <c r="B39" t="n">
        <v>36</v>
      </c>
      <c r="H39" t="n">
        <v>7.428897448779368</v>
      </c>
      <c r="J39" t="n">
        <v>53.53225454029207</v>
      </c>
      <c r="L39" t="n">
        <v>8250.878386012628</v>
      </c>
      <c r="M39" t="n">
        <v>3</v>
      </c>
      <c r="N39" t="n">
        <v>7</v>
      </c>
      <c r="O39" t="n">
        <v>8</v>
      </c>
      <c r="P39" t="n">
        <v>15</v>
      </c>
      <c r="Q39" t="n">
        <v>0.14925654</v>
      </c>
      <c r="R39" t="n">
        <v>1.71122215</v>
      </c>
      <c r="S39" t="n">
        <v>1.86047869</v>
      </c>
      <c r="T39" t="n">
        <v>-25.30824579410259</v>
      </c>
      <c r="U39" t="n">
        <v>-23.1264276122844</v>
      </c>
    </row>
    <row r="40" ht="15.75" customHeight="1">
      <c r="B40" t="n">
        <v>37</v>
      </c>
      <c r="H40" t="n">
        <v>0.1925975292574797</v>
      </c>
      <c r="K40" t="n">
        <v>14.42714765520014</v>
      </c>
      <c r="L40" t="n">
        <v>209177.0869351101</v>
      </c>
      <c r="M40" t="n">
        <v>3</v>
      </c>
      <c r="N40" t="n">
        <v>7</v>
      </c>
      <c r="O40" t="n">
        <v>8</v>
      </c>
      <c r="P40" t="n">
        <v>15</v>
      </c>
      <c r="Q40" t="n">
        <v>0.15283115</v>
      </c>
      <c r="R40" t="n">
        <v>2.08852607</v>
      </c>
      <c r="S40" t="n">
        <v>2.24135722</v>
      </c>
      <c r="T40" t="n">
        <v>-22.51452925400883</v>
      </c>
      <c r="U40" t="n">
        <v>-20.33271107219065</v>
      </c>
    </row>
    <row r="41" ht="15.75" customHeight="1">
      <c r="B41" t="n">
        <v>38</v>
      </c>
      <c r="I41" t="n">
        <v>0.9620339405832818</v>
      </c>
      <c r="J41" t="n">
        <v>5.2671733866122</v>
      </c>
      <c r="K41" t="n">
        <v>10.13139874137507</v>
      </c>
      <c r="M41" t="n">
        <v>3</v>
      </c>
      <c r="N41" t="n">
        <v>7</v>
      </c>
      <c r="O41" t="n">
        <v>8</v>
      </c>
      <c r="P41" t="n">
        <v>15</v>
      </c>
      <c r="Q41" t="n">
        <v>0.1478299</v>
      </c>
      <c r="R41" t="n">
        <v>1.62244181</v>
      </c>
      <c r="S41" t="n">
        <v>1.77027171</v>
      </c>
      <c r="T41" t="n">
        <v>-26.05375736734675</v>
      </c>
      <c r="U41" t="n">
        <v>-23.87193918552857</v>
      </c>
    </row>
    <row r="42" ht="15.75" customHeight="1">
      <c r="B42" t="n">
        <v>39</v>
      </c>
      <c r="I42" t="n">
        <v>0.9481567359272225</v>
      </c>
      <c r="J42" t="n">
        <v>5.13702121410396</v>
      </c>
      <c r="L42" t="n">
        <v>12938.89084038837</v>
      </c>
      <c r="M42" t="n">
        <v>3</v>
      </c>
      <c r="N42" t="n">
        <v>7</v>
      </c>
      <c r="O42" t="n">
        <v>8</v>
      </c>
      <c r="P42" t="n">
        <v>15</v>
      </c>
      <c r="Q42" t="n">
        <v>0.14687192</v>
      </c>
      <c r="R42" t="n">
        <v>1.59857704</v>
      </c>
      <c r="S42" t="n">
        <v>1.74544896</v>
      </c>
      <c r="T42" t="n">
        <v>-26.26557592307947</v>
      </c>
      <c r="U42" t="n">
        <v>-24.08375774126129</v>
      </c>
    </row>
    <row r="43" ht="15.75" customHeight="1">
      <c r="B43" t="n">
        <v>40</v>
      </c>
      <c r="I43" t="n">
        <v>1.615678582164385</v>
      </c>
      <c r="K43" t="n">
        <v>10.90147902742088</v>
      </c>
      <c r="L43" t="n">
        <v>172973.7609815492</v>
      </c>
      <c r="M43" t="n">
        <v>3</v>
      </c>
      <c r="N43" t="n">
        <v>7</v>
      </c>
      <c r="O43" t="n">
        <v>8</v>
      </c>
      <c r="P43" t="n">
        <v>15</v>
      </c>
      <c r="Q43" t="n">
        <v>0.14796914</v>
      </c>
      <c r="R43" t="n">
        <v>2.19773881</v>
      </c>
      <c r="S43" t="n">
        <v>2.34570795</v>
      </c>
      <c r="T43" t="n">
        <v>-21.83194420666966</v>
      </c>
      <c r="U43" t="n">
        <v>-19.65012602485147</v>
      </c>
    </row>
    <row r="44" ht="15.75" customHeight="1">
      <c r="B44" t="n">
        <v>41</v>
      </c>
      <c r="J44" t="n">
        <v>2.996416515586496</v>
      </c>
      <c r="K44" t="n">
        <v>13.86645091670478</v>
      </c>
      <c r="L44" t="n">
        <v>274071.6713283643</v>
      </c>
      <c r="M44" t="n">
        <v>3</v>
      </c>
      <c r="N44" t="n">
        <v>7</v>
      </c>
      <c r="O44" t="n">
        <v>8</v>
      </c>
      <c r="P44" t="n">
        <v>15</v>
      </c>
      <c r="Q44" t="n">
        <v>0.14763686</v>
      </c>
      <c r="R44" t="n">
        <v>1.95362003</v>
      </c>
      <c r="S44" t="n">
        <v>2.10125689</v>
      </c>
      <c r="T44" t="n">
        <v>-23.48271774549454</v>
      </c>
      <c r="U44" t="n">
        <v>-21.30089956367636</v>
      </c>
    </row>
    <row r="45" ht="15.75" customHeight="1">
      <c r="B45" t="n">
        <v>42</v>
      </c>
      <c r="G45" t="n">
        <v>84.71171226780075</v>
      </c>
      <c r="H45" t="n">
        <v>0.01178923153825906</v>
      </c>
      <c r="I45" t="n">
        <v>1.102957044415127</v>
      </c>
      <c r="J45" t="n">
        <v>92.5071834817644</v>
      </c>
      <c r="M45" t="n">
        <v>4</v>
      </c>
      <c r="N45" t="n">
        <v>7</v>
      </c>
      <c r="O45" t="n">
        <v>8</v>
      </c>
      <c r="P45" t="n">
        <v>15</v>
      </c>
      <c r="Q45" t="n">
        <v>0.14602152</v>
      </c>
      <c r="R45" t="n">
        <v>1.56298597</v>
      </c>
      <c r="S45" t="n">
        <v>1.70900749</v>
      </c>
      <c r="T45" t="n">
        <v>-24.58206121447645</v>
      </c>
      <c r="U45" t="n">
        <v>-20.58206121447645</v>
      </c>
    </row>
    <row r="46" ht="15.75" customHeight="1">
      <c r="B46" t="n">
        <v>43</v>
      </c>
      <c r="G46" t="n">
        <v>0.03910149873111379</v>
      </c>
      <c r="H46" t="n">
        <v>0.1833853794004678</v>
      </c>
      <c r="I46" t="n">
        <v>0.699230359830403</v>
      </c>
      <c r="K46" t="n">
        <v>9.251852836369231</v>
      </c>
      <c r="M46" t="n">
        <v>4</v>
      </c>
      <c r="N46" t="n">
        <v>7</v>
      </c>
      <c r="O46" t="n">
        <v>8</v>
      </c>
      <c r="P46" t="n">
        <v>15</v>
      </c>
      <c r="Q46" t="n">
        <v>0.14739944</v>
      </c>
      <c r="R46" t="n">
        <v>1.6520268</v>
      </c>
      <c r="S46" t="n">
        <v>1.79942624</v>
      </c>
      <c r="T46" t="n">
        <v>-23.80873513853495</v>
      </c>
      <c r="U46" t="n">
        <v>-19.80873513853495</v>
      </c>
    </row>
    <row r="47" ht="15.75" customHeight="1">
      <c r="B47" t="n">
        <v>44</v>
      </c>
      <c r="G47" t="n">
        <v>0.0114887540166464</v>
      </c>
      <c r="H47" t="n">
        <v>0.7036412868353379</v>
      </c>
      <c r="I47" t="n">
        <v>0.6970671838038571</v>
      </c>
      <c r="L47" t="n">
        <v>238627.8075829358</v>
      </c>
      <c r="M47" t="n">
        <v>4</v>
      </c>
      <c r="N47" t="n">
        <v>7</v>
      </c>
      <c r="O47" t="n">
        <v>8</v>
      </c>
      <c r="P47" t="n">
        <v>15</v>
      </c>
      <c r="Q47" t="n">
        <v>0.14881074</v>
      </c>
      <c r="R47" t="n">
        <v>1.60547675</v>
      </c>
      <c r="S47" t="n">
        <v>1.75428749</v>
      </c>
      <c r="T47" t="n">
        <v>-24.18981122836083</v>
      </c>
      <c r="U47" t="n">
        <v>-20.18981122836083</v>
      </c>
    </row>
    <row r="48" ht="15.75" customHeight="1">
      <c r="B48" t="n">
        <v>45</v>
      </c>
      <c r="G48" t="n">
        <v>0.4422562979161029</v>
      </c>
      <c r="H48" t="n">
        <v>1.716372048982741</v>
      </c>
      <c r="J48" t="n">
        <v>47.48267707082395</v>
      </c>
      <c r="K48" t="n">
        <v>11.57763391471788</v>
      </c>
      <c r="M48" t="n">
        <v>4</v>
      </c>
      <c r="N48" t="n">
        <v>7</v>
      </c>
      <c r="O48" t="n">
        <v>8</v>
      </c>
      <c r="P48" t="n">
        <v>15</v>
      </c>
      <c r="Q48" t="n">
        <v>0.15262593</v>
      </c>
      <c r="R48" t="n">
        <v>1.71524916</v>
      </c>
      <c r="S48" t="n">
        <v>1.86787509</v>
      </c>
      <c r="T48" t="n">
        <v>-23.24873097759543</v>
      </c>
      <c r="U48" t="n">
        <v>-19.24873097759543</v>
      </c>
    </row>
    <row r="49" ht="15.75" customHeight="1">
      <c r="B49" t="n">
        <v>46</v>
      </c>
      <c r="G49" t="n">
        <v>13.52503387008063</v>
      </c>
      <c r="H49" t="n">
        <v>0.0889884185468377</v>
      </c>
      <c r="J49" t="n">
        <v>63.74066713137154</v>
      </c>
      <c r="L49" t="n">
        <v>328998.7098482936</v>
      </c>
      <c r="M49" t="n">
        <v>4</v>
      </c>
      <c r="N49" t="n">
        <v>7</v>
      </c>
      <c r="O49" t="n">
        <v>8</v>
      </c>
      <c r="P49" t="n">
        <v>15</v>
      </c>
      <c r="Q49" t="n">
        <v>0.14655504</v>
      </c>
      <c r="R49" t="n">
        <v>1.69071352</v>
      </c>
      <c r="S49" t="n">
        <v>1.83726856</v>
      </c>
      <c r="T49" t="n">
        <v>-23.49655316007536</v>
      </c>
      <c r="U49" t="n">
        <v>-19.49655316007536</v>
      </c>
    </row>
    <row r="50" ht="15.75" customHeight="1">
      <c r="B50" t="n">
        <v>47</v>
      </c>
      <c r="G50" t="n">
        <v>0.06542773573308125</v>
      </c>
      <c r="H50" t="n">
        <v>0.3481223234744233</v>
      </c>
      <c r="K50" t="n">
        <v>13.78679405807386</v>
      </c>
      <c r="L50" t="n">
        <v>147020.1657677111</v>
      </c>
      <c r="M50" t="n">
        <v>4</v>
      </c>
      <c r="N50" t="n">
        <v>7</v>
      </c>
      <c r="O50" t="n">
        <v>8</v>
      </c>
      <c r="P50" t="n">
        <v>15</v>
      </c>
      <c r="Q50" t="n">
        <v>0.14896678</v>
      </c>
      <c r="R50" t="n">
        <v>2.09206225</v>
      </c>
      <c r="S50" t="n">
        <v>2.24102903</v>
      </c>
      <c r="T50" t="n">
        <v>-20.51672578493421</v>
      </c>
      <c r="U50" t="n">
        <v>-16.51672578493421</v>
      </c>
    </row>
    <row r="51" ht="15.75" customHeight="1">
      <c r="B51" t="n">
        <v>48</v>
      </c>
      <c r="G51" t="n">
        <v>2.372971925865301</v>
      </c>
      <c r="I51" t="n">
        <v>1.095066502542076</v>
      </c>
      <c r="J51" t="n">
        <v>84.08035510111179</v>
      </c>
      <c r="K51" t="n">
        <v>9.667309314629499</v>
      </c>
      <c r="M51" t="n">
        <v>4</v>
      </c>
      <c r="N51" t="n">
        <v>7</v>
      </c>
      <c r="O51" t="n">
        <v>8</v>
      </c>
      <c r="P51" t="n">
        <v>15</v>
      </c>
      <c r="Q51" t="n">
        <v>0.14766716</v>
      </c>
      <c r="R51" t="n">
        <v>1.5773757</v>
      </c>
      <c r="S51" t="n">
        <v>1.72504286</v>
      </c>
      <c r="T51" t="n">
        <v>-24.44197456826112</v>
      </c>
      <c r="U51" t="n">
        <v>-20.44197456826112</v>
      </c>
    </row>
    <row r="52" ht="15.75" customHeight="1">
      <c r="B52" t="n">
        <v>49</v>
      </c>
      <c r="G52" t="n">
        <v>2.360021052421807</v>
      </c>
      <c r="I52" t="n">
        <v>1.067156787849701</v>
      </c>
      <c r="J52" t="n">
        <v>83.43953375897159</v>
      </c>
      <c r="L52" t="n">
        <v>2482.631411871698</v>
      </c>
      <c r="M52" t="n">
        <v>4</v>
      </c>
      <c r="N52" t="n">
        <v>7</v>
      </c>
      <c r="O52" t="n">
        <v>8</v>
      </c>
      <c r="P52" t="n">
        <v>15</v>
      </c>
      <c r="Q52" t="n">
        <v>0.14672533</v>
      </c>
      <c r="R52" t="n">
        <v>1.5510928</v>
      </c>
      <c r="S52" t="n">
        <v>1.69781813</v>
      </c>
      <c r="T52" t="n">
        <v>-24.68059340968517</v>
      </c>
      <c r="U52" t="n">
        <v>-20.68059340968517</v>
      </c>
    </row>
    <row r="53" ht="15.75" customHeight="1">
      <c r="B53" t="n">
        <v>50</v>
      </c>
      <c r="G53" t="n">
        <v>0.02003488238617734</v>
      </c>
      <c r="I53" t="n">
        <v>0.7024253348208316</v>
      </c>
      <c r="K53" t="n">
        <v>11.39592578534968</v>
      </c>
      <c r="L53" t="n">
        <v>372753.2419111863</v>
      </c>
      <c r="M53" t="n">
        <v>4</v>
      </c>
      <c r="N53" t="n">
        <v>7</v>
      </c>
      <c r="O53" t="n">
        <v>8</v>
      </c>
      <c r="P53" t="n">
        <v>15</v>
      </c>
      <c r="Q53" t="n">
        <v>0.15894579</v>
      </c>
      <c r="R53" t="n">
        <v>1.65303226</v>
      </c>
      <c r="S53" t="n">
        <v>1.81197805</v>
      </c>
      <c r="T53" t="n">
        <v>-23.70446660861992</v>
      </c>
      <c r="U53" t="n">
        <v>-19.70446660861992</v>
      </c>
    </row>
    <row r="54" ht="15.75" customHeight="1">
      <c r="B54" t="n">
        <v>51</v>
      </c>
      <c r="G54" t="n">
        <v>1.963414898913143</v>
      </c>
      <c r="J54" t="n">
        <v>47.55262112349695</v>
      </c>
      <c r="K54" t="n">
        <v>13.9247788502795</v>
      </c>
      <c r="L54" t="n">
        <v>129525.4292935989</v>
      </c>
      <c r="M54" t="n">
        <v>4</v>
      </c>
      <c r="N54" t="n">
        <v>7</v>
      </c>
      <c r="O54" t="n">
        <v>8</v>
      </c>
      <c r="P54" t="n">
        <v>15</v>
      </c>
      <c r="Q54" t="n">
        <v>0.17161976</v>
      </c>
      <c r="R54" t="n">
        <v>1.74243923</v>
      </c>
      <c r="S54" t="n">
        <v>1.91405899</v>
      </c>
      <c r="T54" t="n">
        <v>-22.8823613241205</v>
      </c>
      <c r="U54" t="n">
        <v>-18.8823613241205</v>
      </c>
    </row>
    <row r="55" ht="15.75" customHeight="1">
      <c r="B55" t="n">
        <v>52</v>
      </c>
      <c r="H55" t="n">
        <v>5.09542553911999</v>
      </c>
      <c r="I55" t="n">
        <v>1.081344493834195</v>
      </c>
      <c r="J55" t="n">
        <v>66.22761446475457</v>
      </c>
      <c r="K55" t="n">
        <v>11.06845428963648</v>
      </c>
      <c r="M55" t="n">
        <v>4</v>
      </c>
      <c r="N55" t="n">
        <v>7</v>
      </c>
      <c r="O55" t="n">
        <v>8</v>
      </c>
      <c r="P55" t="n">
        <v>15</v>
      </c>
      <c r="Q55" t="n">
        <v>0.14872471</v>
      </c>
      <c r="R55" t="n">
        <v>1.61325456</v>
      </c>
      <c r="S55" t="n">
        <v>1.76197927</v>
      </c>
      <c r="T55" t="n">
        <v>-24.12418658045738</v>
      </c>
      <c r="U55" t="n">
        <v>-20.12418658045738</v>
      </c>
    </row>
    <row r="56" ht="15.75" customHeight="1">
      <c r="B56" t="n">
        <v>53</v>
      </c>
      <c r="H56" t="n">
        <v>1.850426802978983</v>
      </c>
      <c r="I56" t="n">
        <v>1.056083176949861</v>
      </c>
      <c r="J56" t="n">
        <v>20.4981252998055</v>
      </c>
      <c r="L56" t="n">
        <v>144910.7850444118</v>
      </c>
      <c r="M56" t="n">
        <v>4</v>
      </c>
      <c r="N56" t="n">
        <v>7</v>
      </c>
      <c r="O56" t="n">
        <v>8</v>
      </c>
      <c r="P56" t="n">
        <v>15</v>
      </c>
      <c r="Q56" t="n">
        <v>0.14815187</v>
      </c>
      <c r="R56" t="n">
        <v>1.54648907</v>
      </c>
      <c r="S56" t="n">
        <v>1.69464094</v>
      </c>
      <c r="T56" t="n">
        <v>-24.70868976277328</v>
      </c>
      <c r="U56" t="n">
        <v>-20.70868976277328</v>
      </c>
    </row>
    <row r="57" ht="15.75" customHeight="1">
      <c r="B57" t="n">
        <v>54</v>
      </c>
      <c r="H57" t="n">
        <v>0.06087460699474612</v>
      </c>
      <c r="I57" t="n">
        <v>0.6996608117879621</v>
      </c>
      <c r="K57" t="n">
        <v>10.24268442748443</v>
      </c>
      <c r="L57" t="n">
        <v>300944.2807898712</v>
      </c>
      <c r="M57" t="n">
        <v>4</v>
      </c>
      <c r="N57" t="n">
        <v>7</v>
      </c>
      <c r="O57" t="n">
        <v>8</v>
      </c>
      <c r="P57" t="n">
        <v>15</v>
      </c>
      <c r="Q57" t="n">
        <v>0.14882427</v>
      </c>
      <c r="R57" t="n">
        <v>1.64531312</v>
      </c>
      <c r="S57" t="n">
        <v>1.79413739</v>
      </c>
      <c r="T57" t="n">
        <v>-23.85288786014968</v>
      </c>
      <c r="U57" t="n">
        <v>-19.85288786014968</v>
      </c>
    </row>
    <row r="58" ht="15.75" customHeight="1">
      <c r="B58" t="n">
        <v>55</v>
      </c>
      <c r="H58" t="n">
        <v>9.054903482243212</v>
      </c>
      <c r="J58" t="n">
        <v>86.13314450007587</v>
      </c>
      <c r="K58" t="n">
        <v>16.60160516269367</v>
      </c>
      <c r="L58" t="n">
        <v>324177.3845549832</v>
      </c>
      <c r="M58" t="n">
        <v>4</v>
      </c>
      <c r="N58" t="n">
        <v>7</v>
      </c>
      <c r="O58" t="n">
        <v>8</v>
      </c>
      <c r="P58" t="n">
        <v>15</v>
      </c>
      <c r="Q58" t="n">
        <v>0.16891328</v>
      </c>
      <c r="R58" t="n">
        <v>1.80800268</v>
      </c>
      <c r="S58" t="n">
        <v>1.97691596</v>
      </c>
      <c r="T58" t="n">
        <v>-22.39768250003579</v>
      </c>
      <c r="U58" t="n">
        <v>-18.39768250003579</v>
      </c>
    </row>
    <row r="59" ht="15.75" customHeight="1">
      <c r="B59" t="n">
        <v>56</v>
      </c>
      <c r="I59" t="n">
        <v>0.9563939010185987</v>
      </c>
      <c r="J59" t="n">
        <v>5.260477206902031</v>
      </c>
      <c r="K59" t="n">
        <v>9.491685447845143</v>
      </c>
      <c r="L59" t="n">
        <v>57561.52036294679</v>
      </c>
      <c r="M59" t="n">
        <v>4</v>
      </c>
      <c r="N59" t="n">
        <v>7</v>
      </c>
      <c r="O59" t="n">
        <v>8</v>
      </c>
      <c r="P59" t="n">
        <v>15</v>
      </c>
      <c r="Q59" t="n">
        <v>0.14725483</v>
      </c>
      <c r="R59" t="n">
        <v>1.61461691</v>
      </c>
      <c r="S59" t="n">
        <v>1.76187174</v>
      </c>
      <c r="T59" t="n">
        <v>-24.12510202778811</v>
      </c>
      <c r="U59" t="n">
        <v>-20.12510202778811</v>
      </c>
    </row>
    <row r="60" ht="15.75" customHeight="1">
      <c r="B60" t="n">
        <v>57</v>
      </c>
      <c r="G60" t="n">
        <v>1.238082955840028</v>
      </c>
      <c r="H60" t="n">
        <v>0.4167298641206596</v>
      </c>
      <c r="I60" t="n">
        <v>1.051438277225363</v>
      </c>
      <c r="J60" t="n">
        <v>59.67917400498453</v>
      </c>
      <c r="K60" t="n">
        <v>11.46762068925346</v>
      </c>
      <c r="M60" t="n">
        <v>5</v>
      </c>
      <c r="N60" t="n">
        <v>7</v>
      </c>
      <c r="O60" t="n">
        <v>8</v>
      </c>
      <c r="P60" t="n">
        <v>15</v>
      </c>
      <c r="Q60" t="n">
        <v>0.14953178</v>
      </c>
      <c r="R60" t="n">
        <v>1.61013548</v>
      </c>
      <c r="S60" t="n">
        <v>1.75966726</v>
      </c>
      <c r="T60" t="n">
        <v>-22.14388200115737</v>
      </c>
      <c r="U60" t="n">
        <v>-15.4772153344907</v>
      </c>
    </row>
    <row r="61" ht="15.75" customHeight="1">
      <c r="B61" t="n">
        <v>58</v>
      </c>
      <c r="G61" t="n">
        <v>2.654031163313569</v>
      </c>
      <c r="H61" t="n">
        <v>0.176526557920428</v>
      </c>
      <c r="I61" t="n">
        <v>1.067061762506662</v>
      </c>
      <c r="J61" t="n">
        <v>45.79170485998467</v>
      </c>
      <c r="L61" t="n">
        <v>12364.75613743876</v>
      </c>
      <c r="M61" t="n">
        <v>5</v>
      </c>
      <c r="N61" t="n">
        <v>7</v>
      </c>
      <c r="O61" t="n">
        <v>8</v>
      </c>
      <c r="P61" t="n">
        <v>15</v>
      </c>
      <c r="Q61" t="n">
        <v>0.14684763</v>
      </c>
      <c r="R61" t="n">
        <v>1.55668824</v>
      </c>
      <c r="S61" t="n">
        <v>1.70353587</v>
      </c>
      <c r="T61" t="n">
        <v>-22.63016279835405</v>
      </c>
      <c r="U61" t="n">
        <v>-15.96349613168738</v>
      </c>
    </row>
    <row r="62" ht="15.75" customHeight="1">
      <c r="B62" t="n">
        <v>59</v>
      </c>
      <c r="G62" t="n">
        <v>0.01273439141846922</v>
      </c>
      <c r="H62" t="n">
        <v>0.5778623514048906</v>
      </c>
      <c r="I62" t="n">
        <v>0.7051076531509077</v>
      </c>
      <c r="K62" t="n">
        <v>10.0480446437426</v>
      </c>
      <c r="L62" t="n">
        <v>256127.7308841054</v>
      </c>
      <c r="M62" t="n">
        <v>5</v>
      </c>
      <c r="N62" t="n">
        <v>7</v>
      </c>
      <c r="O62" t="n">
        <v>8</v>
      </c>
      <c r="P62" t="n">
        <v>15</v>
      </c>
      <c r="Q62" t="n">
        <v>0.14896786</v>
      </c>
      <c r="R62" t="n">
        <v>1.65036632</v>
      </c>
      <c r="S62" t="n">
        <v>1.79933418</v>
      </c>
      <c r="T62" t="n">
        <v>-21.80950256944957</v>
      </c>
      <c r="U62" t="n">
        <v>-15.1428359027829</v>
      </c>
    </row>
    <row r="63" ht="15.75" customHeight="1">
      <c r="B63" t="n">
        <v>60</v>
      </c>
      <c r="G63" t="n">
        <v>0.7851254315568283</v>
      </c>
      <c r="H63" t="n">
        <v>0.6588235431808238</v>
      </c>
      <c r="J63" t="n">
        <v>42.51630188790172</v>
      </c>
      <c r="K63" t="n">
        <v>16.06380259052862</v>
      </c>
      <c r="L63" t="n">
        <v>29482.76671035821</v>
      </c>
      <c r="M63" t="n">
        <v>5</v>
      </c>
      <c r="N63" t="n">
        <v>7</v>
      </c>
      <c r="O63" t="n">
        <v>8</v>
      </c>
      <c r="P63" t="n">
        <v>15</v>
      </c>
      <c r="Q63" t="n">
        <v>0.15990829</v>
      </c>
      <c r="R63" t="n">
        <v>1.83294016</v>
      </c>
      <c r="S63" t="n">
        <v>1.99284845</v>
      </c>
      <c r="T63" t="n">
        <v>-20.27727805860247</v>
      </c>
      <c r="U63" t="n">
        <v>-13.6106113919358</v>
      </c>
    </row>
    <row r="64" ht="15.75" customHeight="1">
      <c r="B64" t="n">
        <v>61</v>
      </c>
      <c r="G64" t="n">
        <v>1.235871758781734</v>
      </c>
      <c r="I64" t="n">
        <v>1.089292835440717</v>
      </c>
      <c r="J64" t="n">
        <v>45.14852303804618</v>
      </c>
      <c r="K64" t="n">
        <v>14.28993696029313</v>
      </c>
      <c r="L64" t="n">
        <v>783676.6871686493</v>
      </c>
      <c r="M64" t="n">
        <v>5</v>
      </c>
      <c r="N64" t="n">
        <v>7</v>
      </c>
      <c r="O64" t="n">
        <v>8</v>
      </c>
      <c r="P64" t="n">
        <v>15</v>
      </c>
      <c r="Q64" t="n">
        <v>0.19435332</v>
      </c>
      <c r="R64" t="n">
        <v>1.59297782</v>
      </c>
      <c r="S64" t="n">
        <v>1.78733114</v>
      </c>
      <c r="T64" t="n">
        <v>-21.90990015667028</v>
      </c>
      <c r="U64" t="n">
        <v>-15.24323349000361</v>
      </c>
    </row>
    <row r="65" ht="15.75" customHeight="1">
      <c r="B65" t="n">
        <v>62</v>
      </c>
      <c r="H65" t="n">
        <v>4.170242898779664</v>
      </c>
      <c r="I65" t="n">
        <v>1.049395701944625</v>
      </c>
      <c r="J65" t="n">
        <v>55.37928418376045</v>
      </c>
      <c r="K65" t="n">
        <v>11.5059957711981</v>
      </c>
      <c r="L65" t="n">
        <v>153225.1553711647</v>
      </c>
      <c r="M65" t="n">
        <v>5</v>
      </c>
      <c r="N65" t="n">
        <v>7</v>
      </c>
      <c r="O65" t="n">
        <v>8</v>
      </c>
      <c r="P65" t="n">
        <v>15</v>
      </c>
      <c r="Q65" t="n">
        <v>0.15339014</v>
      </c>
      <c r="R65" t="n">
        <v>1.58889545</v>
      </c>
      <c r="S65" t="n">
        <v>1.74228559</v>
      </c>
      <c r="T65" t="n">
        <v>-22.29278588549572</v>
      </c>
      <c r="U65" t="n">
        <v>-15.62611921882905</v>
      </c>
    </row>
    <row r="66" ht="15.75" customHeight="1">
      <c r="B66" t="n">
        <v>63</v>
      </c>
      <c r="G66" t="n">
        <v>25.70698491423392</v>
      </c>
      <c r="H66" t="n">
        <v>0.01599353416509786</v>
      </c>
      <c r="I66" t="n">
        <v>1.078980696608325</v>
      </c>
      <c r="J66" t="n">
        <v>42.814184024011</v>
      </c>
      <c r="K66" t="n">
        <v>11.77490406675445</v>
      </c>
      <c r="L66" t="n">
        <v>417564.6004984503</v>
      </c>
      <c r="M66" t="n">
        <v>6</v>
      </c>
      <c r="N66" t="n">
        <v>7</v>
      </c>
      <c r="O66" t="n">
        <v>8</v>
      </c>
      <c r="P66" t="n">
        <v>15</v>
      </c>
      <c r="Q66" t="n">
        <v>0.15279373</v>
      </c>
      <c r="R66" t="n">
        <v>1.59432904</v>
      </c>
      <c r="S66" t="n">
        <v>1.74712277</v>
      </c>
      <c r="T66" t="n">
        <v>-20.25119846494079</v>
      </c>
      <c r="U66" t="n">
        <v>-9.751198464940792</v>
      </c>
    </row>
    <row r="67" ht="15.75" customHeight="1">
      <c r="A67" t="inlineStr">
        <is>
          <t>β/T0/c</t>
        </is>
      </c>
      <c r="B67" t="n">
        <v>64</v>
      </c>
      <c r="C67" t="n">
        <v>0.000107385904002138</v>
      </c>
      <c r="D67" s="2">
        <f>156970581</f>
        <v/>
      </c>
      <c r="F67">
        <f>7.82831379135183</f>
        <v/>
      </c>
      <c r="G67">
        <f>37.5744905567281</f>
        <v/>
      </c>
      <c r="H67">
        <f>0.248400388436567</f>
        <v/>
      </c>
      <c r="I67">
        <f>1.75784939640488</f>
        <v/>
      </c>
      <c r="J67">
        <f>85.0068295447397</f>
        <v/>
      </c>
      <c r="K67">
        <f>5.88296867386878</f>
        <v/>
      </c>
      <c r="L67">
        <f>951332.314426593</f>
        <v/>
      </c>
      <c r="M67" t="n">
        <v>0</v>
      </c>
      <c r="N67" t="n">
        <v>7</v>
      </c>
      <c r="O67" t="n">
        <v>8</v>
      </c>
      <c r="P67" t="n">
        <v>15</v>
      </c>
      <c r="S67" t="e">
        <v>#N/A</v>
      </c>
      <c r="T67" t="e">
        <v>#N/A</v>
      </c>
      <c r="U67" t="e">
        <v>#N/A</v>
      </c>
    </row>
    <row r="68" ht="15.75" customHeight="1">
      <c r="B68" t="n">
        <v>65</v>
      </c>
      <c r="M68" t="n">
        <v>1</v>
      </c>
      <c r="N68" t="n">
        <v>7</v>
      </c>
      <c r="O68" t="n">
        <v>8</v>
      </c>
      <c r="P68" t="n">
        <v>15</v>
      </c>
      <c r="S68" t="e">
        <v>#N/A</v>
      </c>
      <c r="T68" t="e">
        <v>#N/A</v>
      </c>
      <c r="U68" t="e">
        <v>#N/A</v>
      </c>
    </row>
    <row r="69" ht="15.75" customHeight="1">
      <c r="B69" t="n">
        <v>66</v>
      </c>
      <c r="M69" t="n">
        <v>1</v>
      </c>
      <c r="N69" t="n">
        <v>7</v>
      </c>
      <c r="O69" t="n">
        <v>8</v>
      </c>
      <c r="P69" t="n">
        <v>15</v>
      </c>
      <c r="S69" t="e">
        <v>#N/A</v>
      </c>
      <c r="T69" t="e">
        <v>#N/A</v>
      </c>
      <c r="U69" t="e">
        <v>#N/A</v>
      </c>
    </row>
    <row r="70" ht="15.75" customHeight="1">
      <c r="B70" t="n">
        <v>67</v>
      </c>
      <c r="M70" t="n">
        <v>1</v>
      </c>
      <c r="N70" t="n">
        <v>7</v>
      </c>
      <c r="O70" t="n">
        <v>8</v>
      </c>
      <c r="P70" t="n">
        <v>15</v>
      </c>
      <c r="S70" t="e">
        <v>#N/A</v>
      </c>
      <c r="T70" t="e">
        <v>#N/A</v>
      </c>
      <c r="U70" t="e">
        <v>#N/A</v>
      </c>
    </row>
    <row r="71" ht="15.75" customHeight="1">
      <c r="B71" t="n">
        <v>68</v>
      </c>
      <c r="M71" t="n">
        <v>1</v>
      </c>
      <c r="N71" t="n">
        <v>7</v>
      </c>
      <c r="O71" t="n">
        <v>8</v>
      </c>
      <c r="P71" t="n">
        <v>15</v>
      </c>
      <c r="S71" t="e">
        <v>#N/A</v>
      </c>
      <c r="T71" t="e">
        <v>#N/A</v>
      </c>
      <c r="U71" t="e">
        <v>#N/A</v>
      </c>
    </row>
    <row r="72" ht="15.75" customHeight="1">
      <c r="B72" t="n">
        <v>69</v>
      </c>
      <c r="M72" t="n">
        <v>1</v>
      </c>
      <c r="N72" t="n">
        <v>7</v>
      </c>
      <c r="O72" t="n">
        <v>8</v>
      </c>
      <c r="P72" t="n">
        <v>15</v>
      </c>
      <c r="S72" t="e">
        <v>#N/A</v>
      </c>
      <c r="T72" t="e">
        <v>#N/A</v>
      </c>
      <c r="U72" t="e">
        <v>#N/A</v>
      </c>
    </row>
    <row r="73" ht="15.75" customHeight="1">
      <c r="B73" t="n">
        <v>70</v>
      </c>
      <c r="M73" t="n">
        <v>1</v>
      </c>
      <c r="N73" t="n">
        <v>7</v>
      </c>
      <c r="O73" t="n">
        <v>8</v>
      </c>
      <c r="P73" t="n">
        <v>15</v>
      </c>
      <c r="S73" t="e">
        <v>#N/A</v>
      </c>
      <c r="T73" t="e">
        <v>#N/A</v>
      </c>
      <c r="U73" t="e">
        <v>#N/A</v>
      </c>
    </row>
    <row r="74" ht="15.75" customHeight="1">
      <c r="B74" t="n">
        <v>71</v>
      </c>
      <c r="M74" t="n">
        <v>2</v>
      </c>
      <c r="N74" t="n">
        <v>7</v>
      </c>
      <c r="O74" t="n">
        <v>8</v>
      </c>
      <c r="P74" t="n">
        <v>15</v>
      </c>
      <c r="S74" t="e">
        <v>#N/A</v>
      </c>
      <c r="T74" t="e">
        <v>#N/A</v>
      </c>
      <c r="U74" t="e">
        <v>#N/A</v>
      </c>
    </row>
    <row r="75" ht="15.75" customHeight="1">
      <c r="B75" t="n">
        <v>72</v>
      </c>
      <c r="M75" t="n">
        <v>2</v>
      </c>
      <c r="N75" t="n">
        <v>7</v>
      </c>
      <c r="O75" t="n">
        <v>8</v>
      </c>
      <c r="P75" t="n">
        <v>15</v>
      </c>
      <c r="S75" t="e">
        <v>#N/A</v>
      </c>
      <c r="T75" t="e">
        <v>#N/A</v>
      </c>
      <c r="U75" t="e">
        <v>#N/A</v>
      </c>
    </row>
    <row r="76" ht="15.75" customHeight="1">
      <c r="B76" t="n">
        <v>73</v>
      </c>
      <c r="M76" t="n">
        <v>2</v>
      </c>
      <c r="N76" t="n">
        <v>7</v>
      </c>
      <c r="O76" t="n">
        <v>8</v>
      </c>
      <c r="P76" t="n">
        <v>15</v>
      </c>
      <c r="S76" t="e">
        <v>#N/A</v>
      </c>
      <c r="T76" t="e">
        <v>#N/A</v>
      </c>
      <c r="U76" t="e">
        <v>#N/A</v>
      </c>
    </row>
    <row r="77" ht="15.75" customHeight="1">
      <c r="B77" t="n">
        <v>74</v>
      </c>
      <c r="M77" t="n">
        <v>2</v>
      </c>
      <c r="N77" t="n">
        <v>7</v>
      </c>
      <c r="O77" t="n">
        <v>8</v>
      </c>
      <c r="P77" t="n">
        <v>15</v>
      </c>
      <c r="S77" t="e">
        <v>#N/A</v>
      </c>
      <c r="T77" t="e">
        <v>#N/A</v>
      </c>
      <c r="U77" t="e">
        <v>#N/A</v>
      </c>
    </row>
    <row r="78" ht="15.75" customHeight="1">
      <c r="B78" t="n">
        <v>75</v>
      </c>
      <c r="M78" t="n">
        <v>2</v>
      </c>
      <c r="N78" t="n">
        <v>7</v>
      </c>
      <c r="O78" t="n">
        <v>8</v>
      </c>
      <c r="P78" t="n">
        <v>15</v>
      </c>
      <c r="S78" t="e">
        <v>#N/A</v>
      </c>
      <c r="T78" t="e">
        <v>#N/A</v>
      </c>
      <c r="U78" t="e">
        <v>#N/A</v>
      </c>
    </row>
    <row r="79" ht="15.75" customHeight="1">
      <c r="B79" t="n">
        <v>76</v>
      </c>
      <c r="M79" t="n">
        <v>2</v>
      </c>
      <c r="N79" t="n">
        <v>7</v>
      </c>
      <c r="O79" t="n">
        <v>8</v>
      </c>
      <c r="P79" t="n">
        <v>15</v>
      </c>
      <c r="S79" t="e">
        <v>#N/A</v>
      </c>
      <c r="T79" t="e">
        <v>#N/A</v>
      </c>
      <c r="U79" t="e">
        <v>#N/A</v>
      </c>
    </row>
    <row r="80" ht="15.75" customHeight="1">
      <c r="B80" t="n">
        <v>77</v>
      </c>
      <c r="M80" t="n">
        <v>2</v>
      </c>
      <c r="N80" t="n">
        <v>7</v>
      </c>
      <c r="O80" t="n">
        <v>8</v>
      </c>
      <c r="P80" t="n">
        <v>15</v>
      </c>
      <c r="S80" t="e">
        <v>#N/A</v>
      </c>
      <c r="T80" t="e">
        <v>#N/A</v>
      </c>
      <c r="U80" t="e">
        <v>#N/A</v>
      </c>
    </row>
    <row r="81" ht="15.75" customHeight="1">
      <c r="B81" t="n">
        <v>78</v>
      </c>
      <c r="M81" t="n">
        <v>2</v>
      </c>
      <c r="N81" t="n">
        <v>7</v>
      </c>
      <c r="O81" t="n">
        <v>8</v>
      </c>
      <c r="P81" t="n">
        <v>15</v>
      </c>
      <c r="S81" t="e">
        <v>#N/A</v>
      </c>
      <c r="T81" t="e">
        <v>#N/A</v>
      </c>
      <c r="U81" t="e">
        <v>#N/A</v>
      </c>
    </row>
    <row r="82" ht="15.75" customHeight="1">
      <c r="B82" t="n">
        <v>79</v>
      </c>
      <c r="M82" t="n">
        <v>2</v>
      </c>
      <c r="N82" t="n">
        <v>7</v>
      </c>
      <c r="O82" t="n">
        <v>8</v>
      </c>
      <c r="P82" t="n">
        <v>15</v>
      </c>
      <c r="S82" t="e">
        <v>#N/A</v>
      </c>
      <c r="T82" t="e">
        <v>#N/A</v>
      </c>
      <c r="U82" t="e">
        <v>#N/A</v>
      </c>
    </row>
    <row r="83" ht="15.75" customHeight="1">
      <c r="B83" t="n">
        <v>80</v>
      </c>
      <c r="M83" t="n">
        <v>2</v>
      </c>
      <c r="N83" t="n">
        <v>7</v>
      </c>
      <c r="O83" t="n">
        <v>8</v>
      </c>
      <c r="P83" t="n">
        <v>15</v>
      </c>
      <c r="S83" t="e">
        <v>#N/A</v>
      </c>
      <c r="T83" t="e">
        <v>#N/A</v>
      </c>
      <c r="U83" t="e">
        <v>#N/A</v>
      </c>
    </row>
    <row r="84" ht="15.75" customHeight="1">
      <c r="B84" t="n">
        <v>81</v>
      </c>
      <c r="M84" t="n">
        <v>2</v>
      </c>
      <c r="N84" t="n">
        <v>7</v>
      </c>
      <c r="O84" t="n">
        <v>8</v>
      </c>
      <c r="P84" t="n">
        <v>15</v>
      </c>
      <c r="S84" t="e">
        <v>#N/A</v>
      </c>
      <c r="T84" t="e">
        <v>#N/A</v>
      </c>
      <c r="U84" t="e">
        <v>#N/A</v>
      </c>
    </row>
    <row r="85" ht="15.75" customHeight="1">
      <c r="B85" t="n">
        <v>82</v>
      </c>
      <c r="M85" t="n">
        <v>2</v>
      </c>
      <c r="N85" t="n">
        <v>7</v>
      </c>
      <c r="O85" t="n">
        <v>8</v>
      </c>
      <c r="P85" t="n">
        <v>15</v>
      </c>
      <c r="S85" t="e">
        <v>#N/A</v>
      </c>
      <c r="T85" t="e">
        <v>#N/A</v>
      </c>
      <c r="U85" t="e">
        <v>#N/A</v>
      </c>
    </row>
    <row r="86" ht="15.75" customHeight="1">
      <c r="B86" t="n">
        <v>83</v>
      </c>
      <c r="M86" t="n">
        <v>2</v>
      </c>
      <c r="N86" t="n">
        <v>7</v>
      </c>
      <c r="O86" t="n">
        <v>8</v>
      </c>
      <c r="P86" t="n">
        <v>15</v>
      </c>
      <c r="S86" t="e">
        <v>#N/A</v>
      </c>
      <c r="T86" t="e">
        <v>#N/A</v>
      </c>
      <c r="U86" t="e">
        <v>#N/A</v>
      </c>
    </row>
    <row r="87" ht="15.75" customHeight="1">
      <c r="B87" t="n">
        <v>84</v>
      </c>
      <c r="M87" t="n">
        <v>2</v>
      </c>
      <c r="N87" t="n">
        <v>7</v>
      </c>
      <c r="O87" t="n">
        <v>8</v>
      </c>
      <c r="P87" t="n">
        <v>15</v>
      </c>
      <c r="S87" t="e">
        <v>#N/A</v>
      </c>
      <c r="T87" t="e">
        <v>#N/A</v>
      </c>
      <c r="U87" t="e">
        <v>#N/A</v>
      </c>
    </row>
    <row r="88" ht="15.75" customHeight="1">
      <c r="B88" t="n">
        <v>85</v>
      </c>
      <c r="M88" t="n">
        <v>2</v>
      </c>
      <c r="N88" t="n">
        <v>7</v>
      </c>
      <c r="O88" t="n">
        <v>8</v>
      </c>
      <c r="P88" t="n">
        <v>15</v>
      </c>
      <c r="S88" t="e">
        <v>#N/A</v>
      </c>
      <c r="T88" t="e">
        <v>#N/A</v>
      </c>
      <c r="U88" t="e">
        <v>#N/A</v>
      </c>
    </row>
    <row r="89" ht="15.75" customHeight="1">
      <c r="B89" t="n">
        <v>86</v>
      </c>
      <c r="M89" t="n">
        <v>3</v>
      </c>
      <c r="N89" t="n">
        <v>7</v>
      </c>
      <c r="O89" t="n">
        <v>8</v>
      </c>
      <c r="P89" t="n">
        <v>15</v>
      </c>
      <c r="S89" t="e">
        <v>#N/A</v>
      </c>
      <c r="T89" t="e">
        <v>#N/A</v>
      </c>
      <c r="U89" t="e">
        <v>#N/A</v>
      </c>
    </row>
    <row r="90" ht="15.75" customHeight="1">
      <c r="B90" t="n">
        <v>87</v>
      </c>
      <c r="M90" t="n">
        <v>3</v>
      </c>
      <c r="N90" t="n">
        <v>7</v>
      </c>
      <c r="O90" t="n">
        <v>8</v>
      </c>
      <c r="P90" t="n">
        <v>15</v>
      </c>
      <c r="S90" t="e">
        <v>#N/A</v>
      </c>
      <c r="T90" t="e">
        <v>#N/A</v>
      </c>
      <c r="U90" t="e">
        <v>#N/A</v>
      </c>
    </row>
    <row r="91" ht="15.75" customHeight="1">
      <c r="B91" t="n">
        <v>88</v>
      </c>
      <c r="M91" t="n">
        <v>3</v>
      </c>
      <c r="N91" t="n">
        <v>7</v>
      </c>
      <c r="O91" t="n">
        <v>8</v>
      </c>
      <c r="P91" t="n">
        <v>15</v>
      </c>
      <c r="S91" t="e">
        <v>#N/A</v>
      </c>
      <c r="T91" t="e">
        <v>#N/A</v>
      </c>
      <c r="U91" t="e">
        <v>#N/A</v>
      </c>
    </row>
    <row r="92" ht="15.75" customHeight="1">
      <c r="B92" t="n">
        <v>89</v>
      </c>
      <c r="M92" t="n">
        <v>3</v>
      </c>
      <c r="N92" t="n">
        <v>7</v>
      </c>
      <c r="O92" t="n">
        <v>8</v>
      </c>
      <c r="P92" t="n">
        <v>15</v>
      </c>
      <c r="S92" t="e">
        <v>#N/A</v>
      </c>
      <c r="T92" t="e">
        <v>#N/A</v>
      </c>
      <c r="U92" t="e">
        <v>#N/A</v>
      </c>
    </row>
    <row r="93" ht="15.75" customHeight="1">
      <c r="B93" t="n">
        <v>90</v>
      </c>
      <c r="M93" t="n">
        <v>3</v>
      </c>
      <c r="N93" t="n">
        <v>7</v>
      </c>
      <c r="O93" t="n">
        <v>8</v>
      </c>
      <c r="P93" t="n">
        <v>15</v>
      </c>
      <c r="S93" t="e">
        <v>#N/A</v>
      </c>
      <c r="T93" t="e">
        <v>#N/A</v>
      </c>
      <c r="U93" t="e">
        <v>#N/A</v>
      </c>
    </row>
    <row r="94" ht="15.75" customHeight="1">
      <c r="B94" t="n">
        <v>91</v>
      </c>
      <c r="M94" t="n">
        <v>3</v>
      </c>
      <c r="N94" t="n">
        <v>7</v>
      </c>
      <c r="O94" t="n">
        <v>8</v>
      </c>
      <c r="P94" t="n">
        <v>15</v>
      </c>
      <c r="S94" t="e">
        <v>#N/A</v>
      </c>
      <c r="T94" t="e">
        <v>#N/A</v>
      </c>
      <c r="U94" t="e">
        <v>#N/A</v>
      </c>
    </row>
    <row r="95" ht="15.75" customHeight="1">
      <c r="B95" t="n">
        <v>92</v>
      </c>
      <c r="M95" t="n">
        <v>3</v>
      </c>
      <c r="N95" t="n">
        <v>7</v>
      </c>
      <c r="O95" t="n">
        <v>8</v>
      </c>
      <c r="P95" t="n">
        <v>15</v>
      </c>
      <c r="S95" t="e">
        <v>#N/A</v>
      </c>
      <c r="T95" t="e">
        <v>#N/A</v>
      </c>
      <c r="U95" t="e">
        <v>#N/A</v>
      </c>
    </row>
    <row r="96" ht="15.75" customHeight="1">
      <c r="B96" t="n">
        <v>93</v>
      </c>
      <c r="M96" t="n">
        <v>3</v>
      </c>
      <c r="N96" t="n">
        <v>7</v>
      </c>
      <c r="O96" t="n">
        <v>8</v>
      </c>
      <c r="P96" t="n">
        <v>15</v>
      </c>
      <c r="S96" t="e">
        <v>#N/A</v>
      </c>
      <c r="T96" t="e">
        <v>#N/A</v>
      </c>
      <c r="U96" t="e">
        <v>#N/A</v>
      </c>
    </row>
    <row r="97" ht="15.75" customHeight="1">
      <c r="B97" t="n">
        <v>94</v>
      </c>
      <c r="M97" t="n">
        <v>3</v>
      </c>
      <c r="N97" t="n">
        <v>7</v>
      </c>
      <c r="O97" t="n">
        <v>8</v>
      </c>
      <c r="P97" t="n">
        <v>15</v>
      </c>
      <c r="S97" t="e">
        <v>#N/A</v>
      </c>
      <c r="T97" t="e">
        <v>#N/A</v>
      </c>
      <c r="U97" t="e">
        <v>#N/A</v>
      </c>
    </row>
    <row r="98" ht="15.75" customHeight="1">
      <c r="B98" t="n">
        <v>95</v>
      </c>
      <c r="M98" t="n">
        <v>3</v>
      </c>
      <c r="N98" t="n">
        <v>7</v>
      </c>
      <c r="O98" t="n">
        <v>8</v>
      </c>
      <c r="P98" t="n">
        <v>15</v>
      </c>
      <c r="S98" t="e">
        <v>#N/A</v>
      </c>
      <c r="T98" t="e">
        <v>#N/A</v>
      </c>
      <c r="U98" t="e">
        <v>#N/A</v>
      </c>
    </row>
    <row r="99" ht="15.75" customHeight="1">
      <c r="B99" t="n">
        <v>96</v>
      </c>
      <c r="M99" t="n">
        <v>3</v>
      </c>
      <c r="N99" t="n">
        <v>7</v>
      </c>
      <c r="O99" t="n">
        <v>8</v>
      </c>
      <c r="P99" t="n">
        <v>15</v>
      </c>
      <c r="S99" t="e">
        <v>#N/A</v>
      </c>
      <c r="T99" t="e">
        <v>#N/A</v>
      </c>
      <c r="U99" t="e">
        <v>#N/A</v>
      </c>
    </row>
    <row r="100" ht="15.75" customHeight="1">
      <c r="B100" t="n">
        <v>97</v>
      </c>
      <c r="M100" t="n">
        <v>3</v>
      </c>
      <c r="N100" t="n">
        <v>7</v>
      </c>
      <c r="O100" t="n">
        <v>8</v>
      </c>
      <c r="P100" t="n">
        <v>15</v>
      </c>
      <c r="S100" t="e">
        <v>#N/A</v>
      </c>
      <c r="T100" t="e">
        <v>#N/A</v>
      </c>
      <c r="U100" t="e">
        <v>#N/A</v>
      </c>
    </row>
    <row r="101" ht="15.75" customHeight="1">
      <c r="B101" t="n">
        <v>98</v>
      </c>
      <c r="M101" t="n">
        <v>3</v>
      </c>
      <c r="N101" t="n">
        <v>7</v>
      </c>
      <c r="O101" t="n">
        <v>8</v>
      </c>
      <c r="P101" t="n">
        <v>15</v>
      </c>
      <c r="S101" t="e">
        <v>#N/A</v>
      </c>
      <c r="T101" t="e">
        <v>#N/A</v>
      </c>
      <c r="U101" t="e">
        <v>#N/A</v>
      </c>
    </row>
    <row r="102" ht="15.75" customHeight="1">
      <c r="B102" t="n">
        <v>99</v>
      </c>
      <c r="M102" t="n">
        <v>3</v>
      </c>
      <c r="N102" t="n">
        <v>7</v>
      </c>
      <c r="O102" t="n">
        <v>8</v>
      </c>
      <c r="P102" t="n">
        <v>15</v>
      </c>
      <c r="S102" t="e">
        <v>#N/A</v>
      </c>
      <c r="T102" t="e">
        <v>#N/A</v>
      </c>
      <c r="U102" t="e">
        <v>#N/A</v>
      </c>
    </row>
    <row r="103" ht="15.75" customHeight="1">
      <c r="B103" t="n">
        <v>100</v>
      </c>
      <c r="M103" t="n">
        <v>3</v>
      </c>
      <c r="N103" t="n">
        <v>7</v>
      </c>
      <c r="O103" t="n">
        <v>8</v>
      </c>
      <c r="P103" t="n">
        <v>15</v>
      </c>
      <c r="S103" t="e">
        <v>#N/A</v>
      </c>
      <c r="T103" t="e">
        <v>#N/A</v>
      </c>
      <c r="U103" t="e">
        <v>#N/A</v>
      </c>
    </row>
    <row r="104" ht="15.75" customHeight="1">
      <c r="B104" t="n">
        <v>101</v>
      </c>
      <c r="M104" t="n">
        <v>3</v>
      </c>
      <c r="N104" t="n">
        <v>7</v>
      </c>
      <c r="O104" t="n">
        <v>8</v>
      </c>
      <c r="P104" t="n">
        <v>15</v>
      </c>
      <c r="S104" t="e">
        <v>#N/A</v>
      </c>
      <c r="T104" t="e">
        <v>#N/A</v>
      </c>
      <c r="U104" t="e">
        <v>#N/A</v>
      </c>
    </row>
    <row r="105" ht="15.75" customHeight="1">
      <c r="B105" t="n">
        <v>102</v>
      </c>
      <c r="M105" t="n">
        <v>3</v>
      </c>
      <c r="N105" t="n">
        <v>7</v>
      </c>
      <c r="O105" t="n">
        <v>8</v>
      </c>
      <c r="P105" t="n">
        <v>15</v>
      </c>
      <c r="S105" t="e">
        <v>#N/A</v>
      </c>
      <c r="T105" t="e">
        <v>#N/A</v>
      </c>
      <c r="U105" t="e">
        <v>#N/A</v>
      </c>
    </row>
    <row r="106" ht="15.75" customHeight="1">
      <c r="B106" t="n">
        <v>103</v>
      </c>
      <c r="M106" t="n">
        <v>3</v>
      </c>
      <c r="N106" t="n">
        <v>7</v>
      </c>
      <c r="O106" t="n">
        <v>8</v>
      </c>
      <c r="P106" t="n">
        <v>15</v>
      </c>
      <c r="S106" t="e">
        <v>#N/A</v>
      </c>
      <c r="T106" t="e">
        <v>#N/A</v>
      </c>
      <c r="U106" t="e">
        <v>#N/A</v>
      </c>
    </row>
    <row r="107" ht="15.75" customHeight="1">
      <c r="B107" t="n">
        <v>104</v>
      </c>
      <c r="M107" t="n">
        <v>3</v>
      </c>
      <c r="N107" t="n">
        <v>7</v>
      </c>
      <c r="O107" t="n">
        <v>8</v>
      </c>
      <c r="P107" t="n">
        <v>15</v>
      </c>
      <c r="S107" t="e">
        <v>#N/A</v>
      </c>
      <c r="T107" t="e">
        <v>#N/A</v>
      </c>
      <c r="U107" t="e">
        <v>#N/A</v>
      </c>
    </row>
    <row r="108" ht="15.75" customHeight="1">
      <c r="B108" t="n">
        <v>105</v>
      </c>
      <c r="M108" t="n">
        <v>3</v>
      </c>
      <c r="N108" t="n">
        <v>7</v>
      </c>
      <c r="O108" t="n">
        <v>8</v>
      </c>
      <c r="P108" t="n">
        <v>15</v>
      </c>
      <c r="S108" t="e">
        <v>#N/A</v>
      </c>
      <c r="T108" t="e">
        <v>#N/A</v>
      </c>
      <c r="U108" t="e">
        <v>#N/A</v>
      </c>
    </row>
    <row r="109" ht="15.75" customHeight="1">
      <c r="B109" t="n">
        <v>106</v>
      </c>
      <c r="M109" t="n">
        <v>4</v>
      </c>
      <c r="N109" t="n">
        <v>7</v>
      </c>
      <c r="O109" t="n">
        <v>8</v>
      </c>
      <c r="P109" t="n">
        <v>15</v>
      </c>
      <c r="S109" t="e">
        <v>#N/A</v>
      </c>
      <c r="T109" t="e">
        <v>#N/A</v>
      </c>
      <c r="U109" t="e">
        <v>#N/A</v>
      </c>
    </row>
    <row r="110" ht="15.75" customHeight="1">
      <c r="B110" t="n">
        <v>107</v>
      </c>
      <c r="M110" t="n">
        <v>4</v>
      </c>
      <c r="N110" t="n">
        <v>7</v>
      </c>
      <c r="O110" t="n">
        <v>8</v>
      </c>
      <c r="P110" t="n">
        <v>15</v>
      </c>
      <c r="S110" t="e">
        <v>#N/A</v>
      </c>
      <c r="T110" t="e">
        <v>#N/A</v>
      </c>
      <c r="U110" t="e">
        <v>#N/A</v>
      </c>
    </row>
    <row r="111" ht="15.75" customHeight="1">
      <c r="B111" t="n">
        <v>108</v>
      </c>
      <c r="M111" t="n">
        <v>4</v>
      </c>
      <c r="N111" t="n">
        <v>7</v>
      </c>
      <c r="O111" t="n">
        <v>8</v>
      </c>
      <c r="P111" t="n">
        <v>15</v>
      </c>
      <c r="S111" t="e">
        <v>#N/A</v>
      </c>
      <c r="T111" t="e">
        <v>#N/A</v>
      </c>
      <c r="U111" t="e">
        <v>#N/A</v>
      </c>
    </row>
    <row r="112" ht="15.75" customHeight="1">
      <c r="B112" t="n">
        <v>109</v>
      </c>
      <c r="M112" t="n">
        <v>4</v>
      </c>
      <c r="N112" t="n">
        <v>7</v>
      </c>
      <c r="O112" t="n">
        <v>8</v>
      </c>
      <c r="P112" t="n">
        <v>15</v>
      </c>
      <c r="S112" t="e">
        <v>#N/A</v>
      </c>
      <c r="T112" t="e">
        <v>#N/A</v>
      </c>
      <c r="U112" t="e">
        <v>#N/A</v>
      </c>
    </row>
    <row r="113" ht="15.75" customHeight="1">
      <c r="B113" t="n">
        <v>110</v>
      </c>
      <c r="M113" t="n">
        <v>4</v>
      </c>
      <c r="N113" t="n">
        <v>7</v>
      </c>
      <c r="O113" t="n">
        <v>8</v>
      </c>
      <c r="P113" t="n">
        <v>15</v>
      </c>
      <c r="S113" t="e">
        <v>#N/A</v>
      </c>
      <c r="T113" t="e">
        <v>#N/A</v>
      </c>
      <c r="U113" t="e">
        <v>#N/A</v>
      </c>
    </row>
    <row r="114" ht="15.75" customHeight="1">
      <c r="B114" t="n">
        <v>111</v>
      </c>
      <c r="M114" t="n">
        <v>4</v>
      </c>
      <c r="N114" t="n">
        <v>7</v>
      </c>
      <c r="O114" t="n">
        <v>8</v>
      </c>
      <c r="P114" t="n">
        <v>15</v>
      </c>
      <c r="S114" t="e">
        <v>#N/A</v>
      </c>
      <c r="T114" t="e">
        <v>#N/A</v>
      </c>
      <c r="U114" t="e">
        <v>#N/A</v>
      </c>
    </row>
    <row r="115" ht="15.75" customHeight="1">
      <c r="B115" t="n">
        <v>112</v>
      </c>
      <c r="M115" t="n">
        <v>4</v>
      </c>
      <c r="N115" t="n">
        <v>7</v>
      </c>
      <c r="O115" t="n">
        <v>8</v>
      </c>
      <c r="P115" t="n">
        <v>15</v>
      </c>
      <c r="S115" t="e">
        <v>#N/A</v>
      </c>
      <c r="T115" t="e">
        <v>#N/A</v>
      </c>
      <c r="U115" t="e">
        <v>#N/A</v>
      </c>
    </row>
    <row r="116" ht="15.75" customHeight="1">
      <c r="B116" t="n">
        <v>113</v>
      </c>
      <c r="M116" t="n">
        <v>4</v>
      </c>
      <c r="N116" t="n">
        <v>7</v>
      </c>
      <c r="O116" t="n">
        <v>8</v>
      </c>
      <c r="P116" t="n">
        <v>15</v>
      </c>
      <c r="S116" t="e">
        <v>#N/A</v>
      </c>
      <c r="T116" t="e">
        <v>#N/A</v>
      </c>
      <c r="U116" t="e">
        <v>#N/A</v>
      </c>
    </row>
    <row r="117" ht="15.75" customHeight="1">
      <c r="B117" t="n">
        <v>114</v>
      </c>
      <c r="M117" t="n">
        <v>4</v>
      </c>
      <c r="N117" t="n">
        <v>7</v>
      </c>
      <c r="O117" t="n">
        <v>8</v>
      </c>
      <c r="P117" t="n">
        <v>15</v>
      </c>
      <c r="S117" t="e">
        <v>#N/A</v>
      </c>
      <c r="T117" t="e">
        <v>#N/A</v>
      </c>
      <c r="U117" t="e">
        <v>#N/A</v>
      </c>
    </row>
    <row r="118" ht="15.75" customHeight="1">
      <c r="B118" t="n">
        <v>115</v>
      </c>
      <c r="M118" t="n">
        <v>4</v>
      </c>
      <c r="N118" t="n">
        <v>7</v>
      </c>
      <c r="O118" t="n">
        <v>8</v>
      </c>
      <c r="P118" t="n">
        <v>15</v>
      </c>
      <c r="S118" t="e">
        <v>#N/A</v>
      </c>
      <c r="T118" t="e">
        <v>#N/A</v>
      </c>
      <c r="U118" t="e">
        <v>#N/A</v>
      </c>
    </row>
    <row r="119" ht="15.75" customHeight="1">
      <c r="B119" t="n">
        <v>116</v>
      </c>
      <c r="M119" t="n">
        <v>4</v>
      </c>
      <c r="N119" t="n">
        <v>7</v>
      </c>
      <c r="O119" t="n">
        <v>8</v>
      </c>
      <c r="P119" t="n">
        <v>15</v>
      </c>
      <c r="S119" t="e">
        <v>#N/A</v>
      </c>
      <c r="T119" t="e">
        <v>#N/A</v>
      </c>
      <c r="U119" t="e">
        <v>#N/A</v>
      </c>
    </row>
    <row r="120" ht="15.75" customHeight="1">
      <c r="B120" t="n">
        <v>117</v>
      </c>
      <c r="M120" t="n">
        <v>4</v>
      </c>
      <c r="N120" t="n">
        <v>7</v>
      </c>
      <c r="O120" t="n">
        <v>8</v>
      </c>
      <c r="P120" t="n">
        <v>15</v>
      </c>
      <c r="S120" t="e">
        <v>#N/A</v>
      </c>
      <c r="T120" t="e">
        <v>#N/A</v>
      </c>
      <c r="U120" t="e">
        <v>#N/A</v>
      </c>
    </row>
    <row r="121" ht="15.75" customHeight="1">
      <c r="B121" t="n">
        <v>118</v>
      </c>
      <c r="M121" t="n">
        <v>4</v>
      </c>
      <c r="N121" t="n">
        <v>7</v>
      </c>
      <c r="O121" t="n">
        <v>8</v>
      </c>
      <c r="P121" t="n">
        <v>15</v>
      </c>
      <c r="S121" t="e">
        <v>#N/A</v>
      </c>
      <c r="T121" t="e">
        <v>#N/A</v>
      </c>
      <c r="U121" t="e">
        <v>#N/A</v>
      </c>
    </row>
    <row r="122" ht="15.75" customHeight="1">
      <c r="B122" t="n">
        <v>119</v>
      </c>
      <c r="M122" t="n">
        <v>4</v>
      </c>
      <c r="N122" t="n">
        <v>7</v>
      </c>
      <c r="O122" t="n">
        <v>8</v>
      </c>
      <c r="P122" t="n">
        <v>15</v>
      </c>
      <c r="S122" t="e">
        <v>#N/A</v>
      </c>
      <c r="T122" t="e">
        <v>#N/A</v>
      </c>
      <c r="U122" t="e">
        <v>#N/A</v>
      </c>
    </row>
    <row r="123" ht="15.75" customHeight="1">
      <c r="B123" t="n">
        <v>120</v>
      </c>
      <c r="M123" t="n">
        <v>4</v>
      </c>
      <c r="N123" t="n">
        <v>7</v>
      </c>
      <c r="O123" t="n">
        <v>8</v>
      </c>
      <c r="P123" t="n">
        <v>15</v>
      </c>
      <c r="S123" t="e">
        <v>#N/A</v>
      </c>
      <c r="T123" t="e">
        <v>#N/A</v>
      </c>
      <c r="U123" t="e">
        <v>#N/A</v>
      </c>
    </row>
    <row r="124" ht="15.75" customHeight="1">
      <c r="B124" t="n">
        <v>121</v>
      </c>
      <c r="M124" t="n">
        <v>5</v>
      </c>
      <c r="N124" t="n">
        <v>7</v>
      </c>
      <c r="O124" t="n">
        <v>8</v>
      </c>
      <c r="P124" t="n">
        <v>15</v>
      </c>
      <c r="S124" t="e">
        <v>#N/A</v>
      </c>
      <c r="T124" t="e">
        <v>#N/A</v>
      </c>
      <c r="U124" t="e">
        <v>#N/A</v>
      </c>
    </row>
    <row r="125" ht="15.75" customHeight="1">
      <c r="B125" t="n">
        <v>122</v>
      </c>
      <c r="M125" t="n">
        <v>5</v>
      </c>
      <c r="N125" t="n">
        <v>7</v>
      </c>
      <c r="O125" t="n">
        <v>8</v>
      </c>
      <c r="P125" t="n">
        <v>15</v>
      </c>
      <c r="S125" t="e">
        <v>#N/A</v>
      </c>
      <c r="T125" t="e">
        <v>#N/A</v>
      </c>
      <c r="U125" t="e">
        <v>#N/A</v>
      </c>
    </row>
    <row r="126" ht="15.75" customHeight="1">
      <c r="B126" t="n">
        <v>123</v>
      </c>
      <c r="M126" t="n">
        <v>5</v>
      </c>
      <c r="N126" t="n">
        <v>7</v>
      </c>
      <c r="O126" t="n">
        <v>8</v>
      </c>
      <c r="P126" t="n">
        <v>15</v>
      </c>
      <c r="S126" t="e">
        <v>#N/A</v>
      </c>
      <c r="T126" t="e">
        <v>#N/A</v>
      </c>
      <c r="U126" t="e">
        <v>#N/A</v>
      </c>
    </row>
    <row r="127" ht="15.75" customHeight="1">
      <c r="B127" t="n">
        <v>124</v>
      </c>
      <c r="M127" t="n">
        <v>5</v>
      </c>
      <c r="N127" t="n">
        <v>7</v>
      </c>
      <c r="O127" t="n">
        <v>8</v>
      </c>
      <c r="P127" t="n">
        <v>15</v>
      </c>
      <c r="S127" t="e">
        <v>#N/A</v>
      </c>
      <c r="T127" t="e">
        <v>#N/A</v>
      </c>
      <c r="U127" t="e">
        <v>#N/A</v>
      </c>
    </row>
    <row r="128" ht="15.75" customHeight="1">
      <c r="B128" t="n">
        <v>125</v>
      </c>
      <c r="M128" t="n">
        <v>5</v>
      </c>
      <c r="N128" t="n">
        <v>7</v>
      </c>
      <c r="O128" t="n">
        <v>8</v>
      </c>
      <c r="P128" t="n">
        <v>15</v>
      </c>
      <c r="S128" t="e">
        <v>#N/A</v>
      </c>
      <c r="T128" t="e">
        <v>#N/A</v>
      </c>
      <c r="U128" t="e">
        <v>#N/A</v>
      </c>
    </row>
    <row r="129" ht="15.75" customHeight="1">
      <c r="B129" t="n">
        <v>126</v>
      </c>
      <c r="M129" t="n">
        <v>5</v>
      </c>
      <c r="N129" t="n">
        <v>7</v>
      </c>
      <c r="O129" t="n">
        <v>8</v>
      </c>
      <c r="P129" t="n">
        <v>15</v>
      </c>
      <c r="S129" t="e">
        <v>#N/A</v>
      </c>
      <c r="T129" t="e">
        <v>#N/A</v>
      </c>
      <c r="U129" t="e">
        <v>#N/A</v>
      </c>
    </row>
    <row r="130" ht="15.75" customHeight="1">
      <c r="B130" t="n">
        <v>127</v>
      </c>
      <c r="M130" t="n">
        <v>6</v>
      </c>
      <c r="N130" t="n">
        <v>7</v>
      </c>
      <c r="O130" t="n">
        <v>8</v>
      </c>
      <c r="P130" t="n">
        <v>15</v>
      </c>
      <c r="S130" t="e">
        <v>#N/A</v>
      </c>
      <c r="T130" t="e">
        <v>#N/A</v>
      </c>
      <c r="U130" t="e">
        <v>#N/A</v>
      </c>
    </row>
  </sheetData>
  <conditionalFormatting sqref="Q2:Q50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 Q51:Q1048576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50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 R51:R1048576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6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7:S1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rank="1" priority="9" dxfId="4" bottom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6">
    <cfRule type="expression" priority="8" dxfId="0">
      <formula>T2 &lt;= MIN($T$2:$T$66) + 2</formula>
    </cfRule>
  </conditionalFormatting>
  <conditionalFormatting sqref="T67:T130">
    <cfRule type="expression" priority="6" dxfId="0">
      <formula>T67 &lt;= MIN($T$67:$T$130) + 2</formula>
    </cfRule>
  </conditionalFormatting>
  <conditionalFormatting sqref="T131:T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expression" priority="7" dxfId="0">
      <formula>U2 &lt;= MIN($U$2:$U$66) + 2</formula>
    </cfRule>
  </conditionalFormatting>
  <conditionalFormatting sqref="U67:U130">
    <cfRule type="expression" priority="5" dxfId="0">
      <formula>U67 &lt;= MIN($T$67:$U$130) + 2</formula>
    </cfRule>
  </conditionalFormatting>
  <conditionalFormatting sqref="U131:U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130"/>
  <sheetViews>
    <sheetView topLeftCell="A38" zoomScaleNormal="100" workbookViewId="0">
      <selection activeCell="C67" sqref="C67:L67"/>
    </sheetView>
  </sheetViews>
  <sheetFormatPr baseColWidth="8" defaultRowHeight="15"/>
  <cols>
    <col width="6.5703125" bestFit="1" customWidth="1" min="1" max="1"/>
    <col width="4" bestFit="1" customWidth="1" min="2" max="2"/>
    <col width="12" bestFit="1" customWidth="1" min="3" max="3"/>
    <col width="10" bestFit="1" customWidth="1" min="4" max="4"/>
    <col width="8.28515625" bestFit="1" customWidth="1" min="5" max="5"/>
    <col width="6" bestFit="1" customWidth="1" min="6" max="6"/>
    <col width="6.5703125" bestFit="1" customWidth="1" min="7" max="8"/>
    <col width="4.5703125" bestFit="1" customWidth="1" min="9" max="9"/>
    <col width="4.5703125" customWidth="1" min="10" max="10"/>
    <col width="6.5703125" bestFit="1" customWidth="1" min="11" max="11"/>
    <col width="8.5703125" bestFit="1" customWidth="1" min="12" max="12"/>
    <col width="4.28515625" bestFit="1" customWidth="1" min="13" max="13"/>
    <col width="4.140625" bestFit="1" customWidth="1" min="14" max="14"/>
    <col width="6.42578125" bestFit="1" customWidth="1" min="15" max="15"/>
    <col width="3" bestFit="1" customWidth="1" min="16" max="16"/>
    <col width="6.5703125" bestFit="1" customWidth="1" min="17" max="17"/>
    <col width="6.42578125" bestFit="1" customWidth="1" min="18" max="18"/>
    <col width="6.5703125" bestFit="1" customWidth="1" min="19" max="19"/>
    <col width="6.28515625" bestFit="1" customWidth="1" min="20" max="21"/>
  </cols>
  <sheetData>
    <row r="1" ht="15.75" customHeight="1">
      <c r="A1" t="n">
        <v>111</v>
      </c>
      <c r="B1" t="inlineStr">
        <is>
          <t>#</t>
        </is>
      </c>
      <c r="C1" t="inlineStr">
        <is>
          <t>β</t>
        </is>
      </c>
      <c r="D1" t="inlineStr">
        <is>
          <t>T0</t>
        </is>
      </c>
      <c r="E1" t="inlineStr">
        <is>
          <t>p</t>
        </is>
      </c>
      <c r="F1" t="inlineStr">
        <is>
          <t>c</t>
        </is>
      </c>
      <c r="G1" t="inlineStr">
        <is>
          <t>xi</t>
        </is>
      </c>
      <c r="H1" t="inlineStr">
        <is>
          <t>a</t>
        </is>
      </c>
      <c r="I1" t="inlineStr">
        <is>
          <t>tau</t>
        </is>
      </c>
      <c r="J1" t="inlineStr">
        <is>
          <t>d_E</t>
        </is>
      </c>
      <c r="K1" t="inlineStr">
        <is>
          <t>delta_E</t>
        </is>
      </c>
      <c r="L1" t="inlineStr">
        <is>
          <t>K_delta_E</t>
        </is>
      </c>
      <c r="M1" t="inlineStr">
        <is>
          <t>DOF</t>
        </is>
      </c>
      <c r="N1" t="inlineStr">
        <is>
          <t>n(V)</t>
        </is>
      </c>
      <c r="O1" t="inlineStr">
        <is>
          <t>n(CD8)</t>
        </is>
      </c>
      <c r="P1" t="inlineStr">
        <is>
          <t>n</t>
        </is>
      </c>
      <c r="Q1" t="inlineStr">
        <is>
          <t>Vsse</t>
        </is>
      </c>
      <c r="R1" t="inlineStr">
        <is>
          <t>CDsse</t>
        </is>
      </c>
      <c r="S1" t="inlineStr">
        <is>
          <t>SSE</t>
        </is>
      </c>
      <c r="T1" t="inlineStr">
        <is>
          <t>AIC</t>
        </is>
      </c>
      <c r="U1" t="inlineStr">
        <is>
          <t>AICc</t>
        </is>
      </c>
    </row>
    <row r="2">
      <c r="A2" t="inlineStr">
        <is>
          <t>MP</t>
        </is>
      </c>
      <c r="B2" t="n">
        <v>-1</v>
      </c>
      <c r="C2" t="n">
        <v>0.00010888</v>
      </c>
      <c r="D2" t="n">
        <v>400000000</v>
      </c>
      <c r="E2" t="n">
        <v>0.02978</v>
      </c>
      <c r="F2" t="n">
        <v>13.934</v>
      </c>
      <c r="G2" t="n">
        <v>0.12</v>
      </c>
      <c r="H2" t="n">
        <v>0.3615</v>
      </c>
      <c r="I2" t="n">
        <v>1.38</v>
      </c>
      <c r="J2" t="n">
        <v>1.25</v>
      </c>
      <c r="K2" t="n">
        <v>8.939</v>
      </c>
      <c r="L2" t="n">
        <v>13019</v>
      </c>
      <c r="M2" t="n">
        <v>0</v>
      </c>
      <c r="N2" t="n">
        <v>9</v>
      </c>
      <c r="O2" t="n">
        <v>8</v>
      </c>
      <c r="P2" t="n">
        <v>17</v>
      </c>
      <c r="Q2" t="n">
        <v>44.8719</v>
      </c>
      <c r="R2" t="n">
        <v>1.4865</v>
      </c>
      <c r="S2" t="n">
        <v>46.3584</v>
      </c>
      <c r="T2" t="n">
        <v>17.05421574225264</v>
      </c>
      <c r="U2" t="n">
        <v>17.05421574225264</v>
      </c>
    </row>
    <row r="3" ht="15.75" customHeight="1">
      <c r="A3" t="inlineStr">
        <is>
          <t>β/p/c</t>
        </is>
      </c>
      <c r="B3" t="n">
        <v>0</v>
      </c>
      <c r="C3" t="n">
        <v>6.0216882019487e-05</v>
      </c>
      <c r="E3" t="n">
        <v>1.68975225652599</v>
      </c>
      <c r="F3" t="n">
        <v>829.959798902432</v>
      </c>
      <c r="G3" t="n">
        <v>0.12</v>
      </c>
      <c r="H3" t="n">
        <v>0.3615</v>
      </c>
      <c r="I3" t="n">
        <v>1.38</v>
      </c>
      <c r="J3" t="n">
        <v>1.25</v>
      </c>
      <c r="K3" t="n">
        <v>8.939</v>
      </c>
      <c r="L3" t="n">
        <v>13019</v>
      </c>
      <c r="M3" t="n">
        <v>0</v>
      </c>
      <c r="N3" t="n">
        <v>9</v>
      </c>
      <c r="O3" t="n">
        <v>8</v>
      </c>
      <c r="P3" t="n">
        <v>17</v>
      </c>
      <c r="Q3" t="n">
        <v>2.55045193</v>
      </c>
      <c r="R3" t="n">
        <v>0.44118965</v>
      </c>
      <c r="S3" t="n">
        <v>2.99164158</v>
      </c>
      <c r="T3" t="n">
        <v>-29.53564842630785</v>
      </c>
      <c r="U3" t="n">
        <v>-29.53564842630785</v>
      </c>
    </row>
    <row r="4" ht="15.75" customHeight="1">
      <c r="B4" t="n">
        <v>1</v>
      </c>
      <c r="G4" t="n">
        <v>0.1164679286021819</v>
      </c>
      <c r="M4" t="n">
        <v>1</v>
      </c>
      <c r="N4" t="n">
        <v>9</v>
      </c>
      <c r="O4" t="n">
        <v>8</v>
      </c>
      <c r="P4" t="n">
        <v>17</v>
      </c>
      <c r="Q4" t="n">
        <v>1.45669503</v>
      </c>
      <c r="R4" t="n">
        <v>0.22323299</v>
      </c>
      <c r="S4" t="n">
        <v>1.67992802</v>
      </c>
      <c r="T4" t="n">
        <v>-37.34586074554946</v>
      </c>
      <c r="U4" t="n">
        <v>-37.07919407888279</v>
      </c>
    </row>
    <row r="5" ht="15.75" customHeight="1">
      <c r="B5" t="n">
        <v>2</v>
      </c>
      <c r="H5" t="n">
        <v>0.3564428220220517</v>
      </c>
      <c r="M5" t="n">
        <v>1</v>
      </c>
      <c r="N5" t="n">
        <v>9</v>
      </c>
      <c r="O5" t="n">
        <v>8</v>
      </c>
      <c r="P5" t="n">
        <v>17</v>
      </c>
      <c r="Q5" t="n">
        <v>1.48661785</v>
      </c>
      <c r="R5" t="n">
        <v>0.2194343</v>
      </c>
      <c r="S5" t="n">
        <v>1.70605215</v>
      </c>
      <c r="T5" t="n">
        <v>-37.08353255683183</v>
      </c>
      <c r="U5" t="n">
        <v>-36.81686589016517</v>
      </c>
    </row>
    <row r="6" ht="15.75" customHeight="1">
      <c r="A6" t="inlineStr">
        <is>
          <t>Weight</t>
        </is>
      </c>
      <c r="B6" t="n">
        <v>3</v>
      </c>
      <c r="I6" t="n">
        <v>1.423111328080812</v>
      </c>
      <c r="M6" t="n">
        <v>1</v>
      </c>
      <c r="N6" t="n">
        <v>9</v>
      </c>
      <c r="O6" t="n">
        <v>8</v>
      </c>
      <c r="P6" t="n">
        <v>17</v>
      </c>
      <c r="Q6" t="n">
        <v>1.42796694</v>
      </c>
      <c r="R6" t="n">
        <v>0.22995568</v>
      </c>
      <c r="S6" t="n">
        <v>1.65792262</v>
      </c>
      <c r="T6" t="n">
        <v>-37.57001530503658</v>
      </c>
      <c r="U6" t="n">
        <v>-37.30334863836992</v>
      </c>
    </row>
    <row r="7" ht="15.75" customHeight="1">
      <c r="A7" t="n">
        <v>5.401</v>
      </c>
      <c r="B7" t="n">
        <v>4</v>
      </c>
      <c r="D7" t="n">
        <v>1630000</v>
      </c>
      <c r="E7" t="n">
        <v>6.212187604403958</v>
      </c>
      <c r="J7" t="n">
        <v>1.317918530793207</v>
      </c>
      <c r="M7" t="n">
        <v>1</v>
      </c>
      <c r="N7" t="n">
        <v>9</v>
      </c>
      <c r="O7" t="n">
        <v>8</v>
      </c>
      <c r="P7" t="n">
        <v>17</v>
      </c>
      <c r="Q7" t="n">
        <v>1.41389704</v>
      </c>
      <c r="R7" t="n">
        <v>0.22891842</v>
      </c>
      <c r="S7" t="n">
        <v>1.64281546</v>
      </c>
      <c r="T7" t="n">
        <v>-37.72563111404799</v>
      </c>
      <c r="U7" t="n">
        <v>-37.45896444738133</v>
      </c>
    </row>
    <row r="8" ht="15.75" customHeight="1">
      <c r="B8" t="n">
        <v>5</v>
      </c>
      <c r="K8" t="n">
        <v>7.691516311011178</v>
      </c>
      <c r="M8" t="n">
        <v>1</v>
      </c>
      <c r="N8" t="n">
        <v>9</v>
      </c>
      <c r="O8" t="n">
        <v>8</v>
      </c>
      <c r="P8" t="n">
        <v>17</v>
      </c>
      <c r="Q8" t="n">
        <v>1.45295723</v>
      </c>
      <c r="R8" t="n">
        <v>0.21494223</v>
      </c>
      <c r="S8" t="n">
        <v>1.66789946</v>
      </c>
      <c r="T8" t="n">
        <v>-37.46802140116682</v>
      </c>
      <c r="U8" t="n">
        <v>-37.20135473450016</v>
      </c>
    </row>
    <row r="9" ht="15.75" customHeight="1">
      <c r="B9" t="n">
        <v>6</v>
      </c>
      <c r="L9" t="n">
        <v>762272.1226913251</v>
      </c>
      <c r="M9" t="n">
        <v>1</v>
      </c>
      <c r="N9" t="n">
        <v>9</v>
      </c>
      <c r="O9" t="n">
        <v>8</v>
      </c>
      <c r="P9" t="n">
        <v>17</v>
      </c>
      <c r="Q9" t="n">
        <v>1.46336512</v>
      </c>
      <c r="R9" t="n">
        <v>0.21588502</v>
      </c>
      <c r="S9" t="n">
        <v>1.67925014</v>
      </c>
      <c r="T9" t="n">
        <v>-37.35272192385412</v>
      </c>
      <c r="U9" t="n">
        <v>-37.08605525718745</v>
      </c>
    </row>
    <row r="10" ht="15.75" customHeight="1">
      <c r="B10" t="n">
        <v>7</v>
      </c>
      <c r="G10" t="n">
        <v>0.1073689191980973</v>
      </c>
      <c r="H10" t="n">
        <v>0.3995652061302026</v>
      </c>
      <c r="M10" t="n">
        <v>2</v>
      </c>
      <c r="N10" t="n">
        <v>9</v>
      </c>
      <c r="O10" t="n">
        <v>8</v>
      </c>
      <c r="P10" t="n">
        <v>17</v>
      </c>
      <c r="Q10" t="n">
        <v>1.4810709</v>
      </c>
      <c r="R10" t="n">
        <v>0.21831323</v>
      </c>
      <c r="S10" t="n">
        <v>1.69938413</v>
      </c>
      <c r="T10" t="n">
        <v>-35.15010639674433</v>
      </c>
      <c r="U10" t="n">
        <v>-34.29296353960148</v>
      </c>
    </row>
    <row r="11" ht="15.75" customHeight="1">
      <c r="B11" t="n">
        <v>8</v>
      </c>
      <c r="G11" t="n">
        <v>0.8803486349750287</v>
      </c>
      <c r="I11" t="n">
        <v>2.998260451860979</v>
      </c>
      <c r="M11" t="n">
        <v>2</v>
      </c>
      <c r="N11" t="n">
        <v>9</v>
      </c>
      <c r="O11" t="n">
        <v>8</v>
      </c>
      <c r="P11" t="n">
        <v>17</v>
      </c>
      <c r="Q11" t="n">
        <v>1.3923835</v>
      </c>
      <c r="R11" t="n">
        <v>0.17581289</v>
      </c>
      <c r="S11" t="n">
        <v>1.56819639</v>
      </c>
      <c r="T11" t="n">
        <v>-36.51588208119011</v>
      </c>
      <c r="U11" t="n">
        <v>-35.65873922404726</v>
      </c>
    </row>
    <row r="12" ht="15.75" customHeight="1">
      <c r="B12" t="n">
        <v>9</v>
      </c>
      <c r="G12" t="n">
        <v>0.04496895472242901</v>
      </c>
      <c r="J12" t="n">
        <v>0.1464358000899395</v>
      </c>
      <c r="M12" t="n">
        <v>2</v>
      </c>
      <c r="N12" t="n">
        <v>9</v>
      </c>
      <c r="O12" t="n">
        <v>8</v>
      </c>
      <c r="P12" t="n">
        <v>17</v>
      </c>
      <c r="Q12" t="n">
        <v>1.36305453</v>
      </c>
      <c r="R12" t="n">
        <v>0.18064378</v>
      </c>
      <c r="S12" t="n">
        <v>1.54369831</v>
      </c>
      <c r="T12" t="n">
        <v>-36.78354921259876</v>
      </c>
      <c r="U12" t="n">
        <v>-35.92640635545591</v>
      </c>
    </row>
    <row r="13" ht="15.75" customHeight="1">
      <c r="B13" t="n">
        <v>10</v>
      </c>
      <c r="G13" t="n">
        <v>0.1154166037211395</v>
      </c>
      <c r="K13" t="n">
        <v>7.10474614638899</v>
      </c>
      <c r="M13" t="n">
        <v>2</v>
      </c>
      <c r="N13" t="n">
        <v>9</v>
      </c>
      <c r="O13" t="n">
        <v>8</v>
      </c>
      <c r="P13" t="n">
        <v>17</v>
      </c>
      <c r="Q13" t="n">
        <v>1.24614134</v>
      </c>
      <c r="R13" t="n">
        <v>0.22425113</v>
      </c>
      <c r="S13" t="n">
        <v>1.68733582</v>
      </c>
      <c r="T13" t="n">
        <v>-35.27106244690355</v>
      </c>
      <c r="U13" t="n">
        <v>-34.4139195897607</v>
      </c>
    </row>
    <row r="14" ht="15.75" customHeight="1">
      <c r="B14" t="n">
        <v>11</v>
      </c>
      <c r="G14" t="n">
        <v>0.1193925338754127</v>
      </c>
      <c r="L14" t="n">
        <v>68503.51675619511</v>
      </c>
      <c r="M14" t="n">
        <v>2</v>
      </c>
      <c r="N14" t="n">
        <v>9</v>
      </c>
      <c r="O14" t="n">
        <v>8</v>
      </c>
      <c r="P14" t="n">
        <v>17</v>
      </c>
      <c r="Q14" t="n">
        <v>1.44494585</v>
      </c>
      <c r="R14" t="n">
        <v>0.21677434</v>
      </c>
      <c r="S14" t="n">
        <v>1.75076631</v>
      </c>
      <c r="T14" t="n">
        <v>-34.64371592915781</v>
      </c>
      <c r="U14" t="n">
        <v>-33.78657307201495</v>
      </c>
    </row>
    <row r="15" ht="15.75" customHeight="1">
      <c r="B15" t="n">
        <v>12</v>
      </c>
      <c r="H15" t="n">
        <v>3.571363817774361</v>
      </c>
      <c r="I15" t="n">
        <v>3.31278666510567</v>
      </c>
      <c r="M15" t="n">
        <v>2</v>
      </c>
      <c r="N15" t="n">
        <v>9</v>
      </c>
      <c r="O15" t="n">
        <v>8</v>
      </c>
      <c r="P15" t="n">
        <v>17</v>
      </c>
      <c r="Q15" t="n">
        <v>1.34624849</v>
      </c>
      <c r="R15" t="n">
        <v>0.17739464</v>
      </c>
      <c r="S15" t="n">
        <v>1.70635325</v>
      </c>
      <c r="T15" t="n">
        <v>-35.08053250296176</v>
      </c>
      <c r="U15" t="n">
        <v>-34.22338964581891</v>
      </c>
    </row>
    <row r="16" ht="15.75" customHeight="1">
      <c r="B16" t="n">
        <v>13</v>
      </c>
      <c r="H16" t="n">
        <v>0.1213019927829766</v>
      </c>
      <c r="J16" t="n">
        <v>0.1132179145029326</v>
      </c>
      <c r="M16" t="n">
        <v>2</v>
      </c>
      <c r="N16" t="n">
        <v>9</v>
      </c>
      <c r="O16" t="n">
        <v>8</v>
      </c>
      <c r="P16" t="n">
        <v>17</v>
      </c>
      <c r="Q16" t="n">
        <v>1.29936216</v>
      </c>
      <c r="R16" t="n">
        <v>0.46038805</v>
      </c>
      <c r="S16" t="n">
        <v>1.75975021</v>
      </c>
      <c r="T16" t="n">
        <v>-34.55670501065477</v>
      </c>
      <c r="U16" t="n">
        <v>-33.69956215351191</v>
      </c>
    </row>
    <row r="17" ht="15.75" customHeight="1">
      <c r="B17" t="n">
        <v>14</v>
      </c>
      <c r="H17" t="n">
        <v>0.3982811384092377</v>
      </c>
      <c r="K17" t="n">
        <v>7.277716394256643</v>
      </c>
      <c r="M17" t="n">
        <v>2</v>
      </c>
      <c r="N17" t="n">
        <v>9</v>
      </c>
      <c r="O17" t="n">
        <v>8</v>
      </c>
      <c r="P17" t="n">
        <v>17</v>
      </c>
      <c r="Q17" t="n">
        <v>1.34383948</v>
      </c>
      <c r="R17" t="n">
        <v>0.4070768</v>
      </c>
      <c r="S17" t="n">
        <v>1.75091628</v>
      </c>
      <c r="T17" t="n">
        <v>-34.64225977775857</v>
      </c>
      <c r="U17" t="n">
        <v>-33.78511692061571</v>
      </c>
    </row>
    <row r="18" ht="15.75" customHeight="1">
      <c r="B18" t="n">
        <v>15</v>
      </c>
      <c r="H18" t="n">
        <v>0.3518574640707133</v>
      </c>
      <c r="L18" t="n">
        <v>392078.8065647843</v>
      </c>
      <c r="M18" t="n">
        <v>2</v>
      </c>
      <c r="N18" t="n">
        <v>9</v>
      </c>
      <c r="O18" t="n">
        <v>8</v>
      </c>
      <c r="P18" t="n">
        <v>17</v>
      </c>
      <c r="Q18" t="n">
        <v>1.31527635</v>
      </c>
      <c r="R18" t="n">
        <v>0.45234658</v>
      </c>
      <c r="S18" t="n">
        <v>1.76762293</v>
      </c>
      <c r="T18" t="n">
        <v>-34.48082051705741</v>
      </c>
      <c r="U18" t="n">
        <v>-33.62367765991456</v>
      </c>
    </row>
    <row r="19" ht="15.75" customHeight="1">
      <c r="B19" t="n">
        <v>16</v>
      </c>
      <c r="I19" t="n">
        <v>1.901034609799676</v>
      </c>
      <c r="J19" t="n">
        <v>0.4150944958034657</v>
      </c>
      <c r="M19" t="n">
        <v>2</v>
      </c>
      <c r="N19" t="n">
        <v>9</v>
      </c>
      <c r="O19" t="n">
        <v>8</v>
      </c>
      <c r="P19" t="n">
        <v>17</v>
      </c>
      <c r="Q19" t="n">
        <v>1.11804515</v>
      </c>
      <c r="R19" t="n">
        <v>0.48034285</v>
      </c>
      <c r="S19" t="n">
        <v>1.598388</v>
      </c>
      <c r="T19" t="n">
        <v>-36.1917012855558</v>
      </c>
      <c r="U19" t="n">
        <v>-35.33455842841295</v>
      </c>
    </row>
    <row r="20" ht="15.75" customHeight="1">
      <c r="B20" t="n">
        <v>17</v>
      </c>
      <c r="I20" t="n">
        <v>1.447730653051804</v>
      </c>
      <c r="K20" t="n">
        <v>8.806490451954964</v>
      </c>
      <c r="M20" t="n">
        <v>2</v>
      </c>
      <c r="N20" t="n">
        <v>9</v>
      </c>
      <c r="O20" t="n">
        <v>8</v>
      </c>
      <c r="P20" t="n">
        <v>17</v>
      </c>
      <c r="Q20" t="n">
        <v>1.33997901</v>
      </c>
      <c r="R20" t="n">
        <v>0.48427885</v>
      </c>
      <c r="S20" t="n">
        <v>1.82425786</v>
      </c>
      <c r="T20" t="n">
        <v>-33.94468156029273</v>
      </c>
      <c r="U20" t="n">
        <v>-33.08753870314987</v>
      </c>
    </row>
    <row r="21" ht="15.75" customHeight="1">
      <c r="B21" t="n">
        <v>18</v>
      </c>
      <c r="I21" t="n">
        <v>1.418699144741868</v>
      </c>
      <c r="L21" t="n">
        <v>470100.9360983629</v>
      </c>
      <c r="M21" t="n">
        <v>2</v>
      </c>
      <c r="N21" t="n">
        <v>9</v>
      </c>
      <c r="O21" t="n">
        <v>8</v>
      </c>
      <c r="P21" t="n">
        <v>17</v>
      </c>
      <c r="Q21" t="n">
        <v>1.34562408</v>
      </c>
      <c r="R21" t="n">
        <v>0.46554141</v>
      </c>
      <c r="S21" t="n">
        <v>1.81116549</v>
      </c>
      <c r="T21" t="n">
        <v>-34.06712741091054</v>
      </c>
      <c r="U21" t="n">
        <v>-33.20998455376769</v>
      </c>
    </row>
    <row r="22" ht="15.75" customHeight="1">
      <c r="B22" t="n">
        <v>19</v>
      </c>
      <c r="J22" t="n">
        <v>0.6973839147442789</v>
      </c>
      <c r="K22" t="n">
        <v>5.471234963496222</v>
      </c>
      <c r="M22" t="n">
        <v>2</v>
      </c>
      <c r="N22" t="n">
        <v>9</v>
      </c>
      <c r="O22" t="n">
        <v>8</v>
      </c>
      <c r="P22" t="n">
        <v>17</v>
      </c>
      <c r="Q22" t="n">
        <v>1.31845707</v>
      </c>
      <c r="R22" t="n">
        <v>0.33710553</v>
      </c>
      <c r="S22" t="n">
        <v>1.6555626</v>
      </c>
      <c r="T22" t="n">
        <v>-35.5942317080808</v>
      </c>
      <c r="U22" t="n">
        <v>-34.73708885093794</v>
      </c>
    </row>
    <row r="23" ht="15.75" customHeight="1">
      <c r="B23" t="n">
        <v>20</v>
      </c>
      <c r="J23" t="n">
        <v>1.329332692556214</v>
      </c>
      <c r="L23" t="n">
        <v>212797.4349044648</v>
      </c>
      <c r="M23" t="n">
        <v>2</v>
      </c>
      <c r="N23" t="n">
        <v>9</v>
      </c>
      <c r="O23" t="n">
        <v>8</v>
      </c>
      <c r="P23" t="n">
        <v>17</v>
      </c>
      <c r="Q23" t="n">
        <v>1.36154341</v>
      </c>
      <c r="R23" t="n">
        <v>0.46369459</v>
      </c>
      <c r="S23" t="n">
        <v>1.825238</v>
      </c>
      <c r="T23" t="n">
        <v>-33.93555022761566</v>
      </c>
      <c r="U23" t="n">
        <v>-33.0784073704728</v>
      </c>
    </row>
    <row r="24" ht="15.75" customHeight="1">
      <c r="B24" t="n">
        <v>21</v>
      </c>
      <c r="K24" t="n">
        <v>7.814240361529073</v>
      </c>
      <c r="L24" t="n">
        <v>16421.05424147868</v>
      </c>
      <c r="M24" t="n">
        <v>2</v>
      </c>
      <c r="N24" t="n">
        <v>9</v>
      </c>
      <c r="O24" t="n">
        <v>8</v>
      </c>
      <c r="P24" t="n">
        <v>17</v>
      </c>
      <c r="Q24" t="n">
        <v>1.26731793</v>
      </c>
      <c r="R24" t="n">
        <v>0.43936412</v>
      </c>
      <c r="S24" t="n">
        <v>1.70668205</v>
      </c>
      <c r="T24" t="n">
        <v>-35.07725706070818</v>
      </c>
      <c r="U24" t="n">
        <v>-34.22011420356532</v>
      </c>
    </row>
    <row r="25" ht="15.75" customHeight="1">
      <c r="B25" t="n">
        <v>22</v>
      </c>
      <c r="G25" t="n">
        <v>3.898293643213655</v>
      </c>
      <c r="H25" t="n">
        <v>0.2838298601426761</v>
      </c>
      <c r="I25" t="n">
        <v>4.573766346624916</v>
      </c>
      <c r="M25" t="n">
        <v>3</v>
      </c>
      <c r="N25" t="n">
        <v>9</v>
      </c>
      <c r="O25" t="n">
        <v>8</v>
      </c>
      <c r="P25" t="n">
        <v>17</v>
      </c>
      <c r="Q25" t="n">
        <v>1.31022446</v>
      </c>
      <c r="R25" t="n">
        <v>0.47198326</v>
      </c>
      <c r="S25" t="n">
        <v>1.78220772</v>
      </c>
      <c r="T25" t="n">
        <v>-32.34112775445278</v>
      </c>
      <c r="U25" t="n">
        <v>-30.49497390829893</v>
      </c>
    </row>
    <row r="26" ht="15.75" customHeight="1">
      <c r="B26" t="n">
        <v>23</v>
      </c>
      <c r="G26" t="n">
        <v>3.406134595219164</v>
      </c>
      <c r="H26" t="n">
        <v>0.3148823685154802</v>
      </c>
      <c r="J26" t="n">
        <v>38.70980168124595</v>
      </c>
      <c r="M26" t="n">
        <v>3</v>
      </c>
      <c r="N26" t="n">
        <v>9</v>
      </c>
      <c r="O26" t="n">
        <v>8</v>
      </c>
      <c r="P26" t="n">
        <v>17</v>
      </c>
      <c r="Q26" t="n">
        <v>1.17269477</v>
      </c>
      <c r="R26" t="n">
        <v>0.51938986</v>
      </c>
      <c r="S26" t="n">
        <v>1.69208463</v>
      </c>
      <c r="T26" t="n">
        <v>-33.22328512867306</v>
      </c>
      <c r="U26" t="n">
        <v>-31.37713128251922</v>
      </c>
    </row>
    <row r="27" ht="15.75" customHeight="1">
      <c r="B27" t="n">
        <v>24</v>
      </c>
      <c r="G27" t="n">
        <v>0.01040357905045397</v>
      </c>
      <c r="H27" t="n">
        <v>4.742603953364406</v>
      </c>
      <c r="K27" t="n">
        <v>7.117071336479256</v>
      </c>
      <c r="M27" t="n">
        <v>3</v>
      </c>
      <c r="N27" t="n">
        <v>9</v>
      </c>
      <c r="O27" t="n">
        <v>8</v>
      </c>
      <c r="P27" t="n">
        <v>17</v>
      </c>
      <c r="Q27" t="n">
        <v>1.35412078</v>
      </c>
      <c r="R27" t="n">
        <v>0.39738457</v>
      </c>
      <c r="S27" t="n">
        <v>1.75150535</v>
      </c>
      <c r="T27" t="n">
        <v>-32.63654133997332</v>
      </c>
      <c r="U27" t="n">
        <v>-30.79038749381947</v>
      </c>
    </row>
    <row r="28" ht="15.75" customHeight="1">
      <c r="B28" t="n">
        <v>25</v>
      </c>
      <c r="G28" t="n">
        <v>0.0128397298542211</v>
      </c>
      <c r="H28" t="n">
        <v>3.200378907591435</v>
      </c>
      <c r="L28" t="n">
        <v>233209.2103060182</v>
      </c>
      <c r="M28" t="n">
        <v>3</v>
      </c>
      <c r="N28" t="n">
        <v>9</v>
      </c>
      <c r="O28" t="n">
        <v>8</v>
      </c>
      <c r="P28" t="n">
        <v>17</v>
      </c>
      <c r="Q28" t="n">
        <v>1.35700408</v>
      </c>
      <c r="R28" t="n">
        <v>0.46620532</v>
      </c>
      <c r="S28" t="n">
        <v>1.8232094</v>
      </c>
      <c r="T28" t="n">
        <v>-31.95445481895162</v>
      </c>
      <c r="U28" t="n">
        <v>-30.10830097279777</v>
      </c>
    </row>
    <row r="29" ht="15.75" customHeight="1">
      <c r="B29" t="n">
        <v>26</v>
      </c>
      <c r="G29" t="n">
        <v>88.88946536284672</v>
      </c>
      <c r="I29" t="n">
        <v>4.793144753345729</v>
      </c>
      <c r="J29" t="n">
        <v>42.10234237550335</v>
      </c>
      <c r="M29" t="n">
        <v>3</v>
      </c>
      <c r="N29" t="n">
        <v>9</v>
      </c>
      <c r="O29" t="n">
        <v>8</v>
      </c>
      <c r="P29" t="n">
        <v>17</v>
      </c>
      <c r="Q29" t="n">
        <v>1.3247342</v>
      </c>
      <c r="R29" t="n">
        <v>0.44088374</v>
      </c>
      <c r="S29" t="n">
        <v>1.76561794</v>
      </c>
      <c r="T29" t="n">
        <v>-32.50011432402541</v>
      </c>
      <c r="U29" t="n">
        <v>-30.65396047787156</v>
      </c>
    </row>
    <row r="30" ht="15.75" customHeight="1">
      <c r="B30" t="n">
        <v>27</v>
      </c>
      <c r="G30" t="n">
        <v>5.272586318413303</v>
      </c>
      <c r="I30" t="n">
        <v>4.752736995520885</v>
      </c>
      <c r="K30" t="n">
        <v>5.609814333570107</v>
      </c>
      <c r="M30" t="n">
        <v>3</v>
      </c>
      <c r="N30" t="n">
        <v>9</v>
      </c>
      <c r="O30" t="n">
        <v>8</v>
      </c>
      <c r="P30" t="n">
        <v>17</v>
      </c>
      <c r="Q30" t="n">
        <v>1.27111793</v>
      </c>
      <c r="R30" t="n">
        <v>0.33876783</v>
      </c>
      <c r="S30" t="n">
        <v>1.60988576</v>
      </c>
      <c r="T30" t="n">
        <v>-34.06985210968499</v>
      </c>
      <c r="U30" t="n">
        <v>-32.22369826353114</v>
      </c>
    </row>
    <row r="31" ht="15.75" customHeight="1">
      <c r="B31" t="n">
        <v>28</v>
      </c>
      <c r="G31" t="n">
        <v>2.524696713176887</v>
      </c>
      <c r="I31" t="n">
        <v>4.262210988966062</v>
      </c>
      <c r="L31" t="n">
        <v>331662.3384700933</v>
      </c>
      <c r="M31" t="n">
        <v>3</v>
      </c>
      <c r="N31" t="n">
        <v>9</v>
      </c>
      <c r="O31" t="n">
        <v>8</v>
      </c>
      <c r="P31" t="n">
        <v>17</v>
      </c>
      <c r="Q31" t="n">
        <v>1.31117995</v>
      </c>
      <c r="R31" t="n">
        <v>0.45706095</v>
      </c>
      <c r="S31" t="n">
        <v>1.7682409</v>
      </c>
      <c r="T31" t="n">
        <v>-32.47487826893244</v>
      </c>
      <c r="U31" t="n">
        <v>-30.6287244227786</v>
      </c>
    </row>
    <row r="32" ht="15.75" customHeight="1">
      <c r="B32" t="n">
        <v>29</v>
      </c>
      <c r="G32" t="n">
        <v>2.322164763875293</v>
      </c>
      <c r="J32" t="n">
        <v>29.35477274573186</v>
      </c>
      <c r="K32" t="n">
        <v>8.273431244242325</v>
      </c>
      <c r="M32" t="n">
        <v>3</v>
      </c>
      <c r="N32" t="n">
        <v>9</v>
      </c>
      <c r="O32" t="n">
        <v>8</v>
      </c>
      <c r="P32" t="n">
        <v>17</v>
      </c>
      <c r="Q32" t="n">
        <v>1.27195238</v>
      </c>
      <c r="R32" t="n">
        <v>0.50509872</v>
      </c>
      <c r="S32" t="n">
        <v>1.7770511</v>
      </c>
      <c r="T32" t="n">
        <v>-32.39038666242646</v>
      </c>
      <c r="U32" t="n">
        <v>-30.54423281627261</v>
      </c>
    </row>
    <row r="33" ht="15.75" customHeight="1">
      <c r="B33" t="n">
        <v>30</v>
      </c>
      <c r="G33" t="n">
        <v>7.350810135748056</v>
      </c>
      <c r="J33" t="n">
        <v>96.05428603210484</v>
      </c>
      <c r="L33" t="n">
        <v>542411.4688434002</v>
      </c>
      <c r="M33" t="n">
        <v>3</v>
      </c>
      <c r="N33" t="n">
        <v>9</v>
      </c>
      <c r="O33" t="n">
        <v>8</v>
      </c>
      <c r="P33" t="n">
        <v>17</v>
      </c>
      <c r="Q33" t="n">
        <v>1.42784505</v>
      </c>
      <c r="R33" t="n">
        <v>0.51767144</v>
      </c>
      <c r="S33" t="n">
        <v>1.94551649</v>
      </c>
      <c r="T33" t="n">
        <v>-30.85065952955112</v>
      </c>
      <c r="U33" t="n">
        <v>-29.00450568339728</v>
      </c>
    </row>
    <row r="34" ht="15.75" customHeight="1">
      <c r="B34" t="n">
        <v>31</v>
      </c>
      <c r="G34" t="n">
        <v>0.13914369989606</v>
      </c>
      <c r="K34" t="n">
        <v>7.26349957229312</v>
      </c>
      <c r="L34" t="n">
        <v>831247.937121584</v>
      </c>
      <c r="M34" t="n">
        <v>3</v>
      </c>
      <c r="N34" t="n">
        <v>9</v>
      </c>
      <c r="O34" t="n">
        <v>8</v>
      </c>
      <c r="P34" t="n">
        <v>17</v>
      </c>
      <c r="Q34" t="n">
        <v>1.34243535</v>
      </c>
      <c r="R34" t="n">
        <v>0.39172395</v>
      </c>
      <c r="S34" t="n">
        <v>1.7341593</v>
      </c>
      <c r="T34" t="n">
        <v>-32.80574022389195</v>
      </c>
      <c r="U34" t="n">
        <v>-30.9595863777381</v>
      </c>
    </row>
    <row r="35" ht="15.75" customHeight="1">
      <c r="B35" t="n">
        <v>32</v>
      </c>
      <c r="H35" t="n">
        <v>7.004836290925287</v>
      </c>
      <c r="I35" t="n">
        <v>3.380287449522927</v>
      </c>
      <c r="J35" t="n">
        <v>2.95423576658041</v>
      </c>
      <c r="M35" t="n">
        <v>3</v>
      </c>
      <c r="N35" t="n">
        <v>9</v>
      </c>
      <c r="O35" t="n">
        <v>8</v>
      </c>
      <c r="P35" t="n">
        <v>17</v>
      </c>
      <c r="Q35" t="n">
        <v>1.35004562</v>
      </c>
      <c r="R35" t="n">
        <v>0.43997747</v>
      </c>
      <c r="S35" t="n">
        <v>1.79002309</v>
      </c>
      <c r="T35" t="n">
        <v>-32.26674202237195</v>
      </c>
      <c r="U35" t="n">
        <v>-30.4205881762181</v>
      </c>
    </row>
    <row r="36" ht="15.75" customHeight="1">
      <c r="B36" t="n">
        <v>33</v>
      </c>
      <c r="H36" t="n">
        <v>6.507701840236528</v>
      </c>
      <c r="I36" t="n">
        <v>3.58081538494854</v>
      </c>
      <c r="K36" t="n">
        <v>5.158691154891685</v>
      </c>
      <c r="M36" t="n">
        <v>3</v>
      </c>
      <c r="N36" t="n">
        <v>9</v>
      </c>
      <c r="O36" t="n">
        <v>8</v>
      </c>
      <c r="P36" t="n">
        <v>17</v>
      </c>
      <c r="Q36" t="n">
        <v>1.17672137</v>
      </c>
      <c r="R36" t="n">
        <v>0.33156768</v>
      </c>
      <c r="S36" t="n">
        <v>1.50828905</v>
      </c>
      <c r="T36" t="n">
        <v>-35.17803605703058</v>
      </c>
      <c r="U36" t="n">
        <v>-33.33188221087673</v>
      </c>
    </row>
    <row r="37" ht="15.75" customHeight="1">
      <c r="B37" t="n">
        <v>34</v>
      </c>
      <c r="H37" t="n">
        <v>6.957607903357792</v>
      </c>
      <c r="I37" t="n">
        <v>4.089601200733094</v>
      </c>
      <c r="L37" t="n">
        <v>956217.2701580478</v>
      </c>
      <c r="M37" t="n">
        <v>3</v>
      </c>
      <c r="N37" t="n">
        <v>9</v>
      </c>
      <c r="O37" t="n">
        <v>8</v>
      </c>
      <c r="P37" t="n">
        <v>17</v>
      </c>
      <c r="Q37" t="n">
        <v>1.32480649</v>
      </c>
      <c r="R37" t="n">
        <v>0.43678433</v>
      </c>
      <c r="S37" t="n">
        <v>1.76159082</v>
      </c>
      <c r="T37" t="n">
        <v>-32.53893316033802</v>
      </c>
      <c r="U37" t="n">
        <v>-30.69277931418417</v>
      </c>
    </row>
    <row r="38" ht="15.75" customHeight="1">
      <c r="B38" t="n">
        <v>35</v>
      </c>
      <c r="H38" t="n">
        <v>9.382118291225144</v>
      </c>
      <c r="J38" t="n">
        <v>40.06268909656168</v>
      </c>
      <c r="K38" t="n">
        <v>7.842062407967866</v>
      </c>
      <c r="M38" t="n">
        <v>3</v>
      </c>
      <c r="N38" t="n">
        <v>9</v>
      </c>
      <c r="O38" t="n">
        <v>8</v>
      </c>
      <c r="P38" t="n">
        <v>17</v>
      </c>
      <c r="Q38" t="n">
        <v>1.42463069</v>
      </c>
      <c r="R38" t="n">
        <v>0.50760508</v>
      </c>
      <c r="S38" t="n">
        <v>1.93223577</v>
      </c>
      <c r="T38" t="n">
        <v>-30.96710488634935</v>
      </c>
      <c r="U38" t="n">
        <v>-29.1209510401955</v>
      </c>
    </row>
    <row r="39" ht="15.75" customHeight="1">
      <c r="B39" t="n">
        <v>36</v>
      </c>
      <c r="H39" t="n">
        <v>0.1233187558394384</v>
      </c>
      <c r="J39" t="n">
        <v>0.1272514888846032</v>
      </c>
      <c r="L39" t="n">
        <v>45608.3819421673</v>
      </c>
      <c r="M39" t="n">
        <v>3</v>
      </c>
      <c r="N39" t="n">
        <v>9</v>
      </c>
      <c r="O39" t="n">
        <v>8</v>
      </c>
      <c r="P39" t="n">
        <v>17</v>
      </c>
      <c r="Q39" t="n">
        <v>1.27684873</v>
      </c>
      <c r="R39" t="n">
        <v>0.45832766</v>
      </c>
      <c r="S39" t="n">
        <v>1.73517639</v>
      </c>
      <c r="T39" t="n">
        <v>-32.79577259202214</v>
      </c>
      <c r="U39" t="n">
        <v>-30.94961874586829</v>
      </c>
    </row>
    <row r="40" ht="15.75" customHeight="1">
      <c r="B40" t="n">
        <v>37</v>
      </c>
      <c r="H40" t="n">
        <v>0.4056778113771635</v>
      </c>
      <c r="K40" t="n">
        <v>7.535079723689151</v>
      </c>
      <c r="L40" t="n">
        <v>780032.5583624537</v>
      </c>
      <c r="M40" t="n">
        <v>3</v>
      </c>
      <c r="N40" t="n">
        <v>9</v>
      </c>
      <c r="O40" t="n">
        <v>8</v>
      </c>
      <c r="P40" t="n">
        <v>17</v>
      </c>
      <c r="Q40" t="n">
        <v>1.34608989</v>
      </c>
      <c r="R40" t="n">
        <v>0.40130514</v>
      </c>
      <c r="S40" t="n">
        <v>1.74739503</v>
      </c>
      <c r="T40" t="n">
        <v>-32.67648272986988</v>
      </c>
      <c r="U40" t="n">
        <v>-30.83032888371604</v>
      </c>
    </row>
    <row r="41" ht="15.75" customHeight="1">
      <c r="B41" t="n">
        <v>38</v>
      </c>
      <c r="I41" t="n">
        <v>1.836257488411381</v>
      </c>
      <c r="J41" t="n">
        <v>0.1215255513273377</v>
      </c>
      <c r="K41" t="n">
        <v>5.854047467303459</v>
      </c>
      <c r="M41" t="n">
        <v>3</v>
      </c>
      <c r="N41" t="n">
        <v>9</v>
      </c>
      <c r="O41" t="n">
        <v>8</v>
      </c>
      <c r="P41" t="n">
        <v>17</v>
      </c>
      <c r="Q41" t="n">
        <v>1.23269188</v>
      </c>
      <c r="R41" t="n">
        <v>0.34062092</v>
      </c>
      <c r="S41" t="n">
        <v>1.5733128</v>
      </c>
      <c r="T41" t="n">
        <v>-34.4605080290112</v>
      </c>
      <c r="U41" t="n">
        <v>-32.61435418285735</v>
      </c>
    </row>
    <row r="42" ht="15.75" customHeight="1">
      <c r="B42" t="n">
        <v>39</v>
      </c>
      <c r="I42" t="n">
        <v>2.036426204766695</v>
      </c>
      <c r="J42" t="n">
        <v>0.1550990831534946</v>
      </c>
      <c r="L42" t="n">
        <v>927535.3895562874</v>
      </c>
      <c r="M42" t="n">
        <v>3</v>
      </c>
      <c r="N42" t="n">
        <v>9</v>
      </c>
      <c r="O42" t="n">
        <v>8</v>
      </c>
      <c r="P42" t="n">
        <v>17</v>
      </c>
      <c r="Q42" t="n">
        <v>1.27768208</v>
      </c>
      <c r="R42" t="n">
        <v>0.44659868</v>
      </c>
      <c r="S42" t="n">
        <v>1.72428076</v>
      </c>
      <c r="T42" t="n">
        <v>-32.90285663117611</v>
      </c>
      <c r="U42" t="n">
        <v>-31.05670278502226</v>
      </c>
    </row>
    <row r="43" ht="15.75" customHeight="1">
      <c r="B43" t="n">
        <v>40</v>
      </c>
      <c r="I43" t="n">
        <v>1.436249532150276</v>
      </c>
      <c r="K43" t="n">
        <v>8.487667537963986</v>
      </c>
      <c r="L43" t="n">
        <v>188109.5726446265</v>
      </c>
      <c r="M43" t="n">
        <v>3</v>
      </c>
      <c r="N43" t="n">
        <v>9</v>
      </c>
      <c r="O43" t="n">
        <v>8</v>
      </c>
      <c r="P43" t="n">
        <v>17</v>
      </c>
      <c r="Q43" t="n">
        <v>1.3255477</v>
      </c>
      <c r="R43" t="n">
        <v>0.47588171</v>
      </c>
      <c r="S43" t="n">
        <v>1.80142941</v>
      </c>
      <c r="T43" t="n">
        <v>-32.15875891973109</v>
      </c>
      <c r="U43" t="n">
        <v>-30.31260507357725</v>
      </c>
    </row>
    <row r="44" ht="15.75" customHeight="1">
      <c r="B44" t="n">
        <v>41</v>
      </c>
      <c r="J44" t="n">
        <v>0.5897346449871392</v>
      </c>
      <c r="K44" t="n">
        <v>4.901251620449735</v>
      </c>
      <c r="L44" t="n">
        <v>483135.6796410938</v>
      </c>
      <c r="M44" t="n">
        <v>3</v>
      </c>
      <c r="N44" t="n">
        <v>9</v>
      </c>
      <c r="O44" t="n">
        <v>8</v>
      </c>
      <c r="P44" t="n">
        <v>17</v>
      </c>
      <c r="Q44" t="n">
        <v>1.35603001</v>
      </c>
      <c r="R44" t="n">
        <v>0.33385209</v>
      </c>
      <c r="S44" t="n">
        <v>1.6898821</v>
      </c>
      <c r="T44" t="n">
        <v>-33.24542787476308</v>
      </c>
      <c r="U44" t="n">
        <v>-31.39927402860923</v>
      </c>
    </row>
    <row r="45" ht="15.75" customHeight="1">
      <c r="B45" t="n">
        <v>42</v>
      </c>
      <c r="G45" t="n">
        <v>96.82558525676302</v>
      </c>
      <c r="H45" t="n">
        <v>0.4864733997150417</v>
      </c>
      <c r="I45" t="n">
        <v>4.990616471046432</v>
      </c>
      <c r="J45" t="n">
        <v>55.24513289507198</v>
      </c>
      <c r="M45" t="n">
        <v>4</v>
      </c>
      <c r="N45" t="n">
        <v>9</v>
      </c>
      <c r="O45" t="n">
        <v>8</v>
      </c>
      <c r="P45" t="n">
        <v>17</v>
      </c>
      <c r="Q45" t="n">
        <v>1.27269502</v>
      </c>
      <c r="R45" t="n">
        <v>0.44757028</v>
      </c>
      <c r="S45" t="n">
        <v>1.7202653</v>
      </c>
      <c r="T45" t="n">
        <v>-30.94249195596673</v>
      </c>
      <c r="U45" t="n">
        <v>-27.6091586226334</v>
      </c>
    </row>
    <row r="46" ht="15.75" customHeight="1">
      <c r="B46" t="n">
        <v>43</v>
      </c>
      <c r="G46" t="n">
        <v>0.2515941854211476</v>
      </c>
      <c r="H46" t="n">
        <v>3.570804738458188</v>
      </c>
      <c r="I46" t="n">
        <v>3.975920527871148</v>
      </c>
      <c r="K46" t="n">
        <v>6.838997987358667</v>
      </c>
      <c r="M46" t="n">
        <v>4</v>
      </c>
      <c r="N46" t="n">
        <v>9</v>
      </c>
      <c r="O46" t="n">
        <v>8</v>
      </c>
      <c r="P46" t="n">
        <v>17</v>
      </c>
      <c r="Q46" t="n">
        <v>1.05106591</v>
      </c>
      <c r="R46" t="n">
        <v>0.37427555</v>
      </c>
      <c r="S46" t="n">
        <v>1.42534146</v>
      </c>
      <c r="T46" t="n">
        <v>-34.13963294578767</v>
      </c>
      <c r="U46" t="n">
        <v>-30.80629961245434</v>
      </c>
    </row>
    <row r="47" ht="15.75" customHeight="1">
      <c r="B47" t="n">
        <v>44</v>
      </c>
      <c r="G47" t="n">
        <v>0.1241669685222746</v>
      </c>
      <c r="H47" t="n">
        <v>2.536375840133755</v>
      </c>
      <c r="I47" t="n">
        <v>3.040156029633071</v>
      </c>
      <c r="L47" t="n">
        <v>450981.6589423511</v>
      </c>
      <c r="M47" t="n">
        <v>4</v>
      </c>
      <c r="N47" t="n">
        <v>9</v>
      </c>
      <c r="O47" t="n">
        <v>8</v>
      </c>
      <c r="P47" t="n">
        <v>17</v>
      </c>
      <c r="Q47" t="n">
        <v>1.31814979</v>
      </c>
      <c r="R47" t="n">
        <v>0.4428403</v>
      </c>
      <c r="S47" t="n">
        <v>1.76099009</v>
      </c>
      <c r="T47" t="n">
        <v>-30.5447314147202</v>
      </c>
      <c r="U47" t="n">
        <v>-27.21139808138687</v>
      </c>
    </row>
    <row r="48" ht="15.75" customHeight="1">
      <c r="B48" t="n">
        <v>45</v>
      </c>
      <c r="G48" t="n">
        <v>5.411589197834033</v>
      </c>
      <c r="H48" t="n">
        <v>0.2781854584677186</v>
      </c>
      <c r="J48" t="n">
        <v>54.7367805609757</v>
      </c>
      <c r="K48" t="n">
        <v>8.591777976405716</v>
      </c>
      <c r="M48" t="n">
        <v>4</v>
      </c>
      <c r="N48" t="n">
        <v>9</v>
      </c>
      <c r="O48" t="n">
        <v>8</v>
      </c>
      <c r="P48" t="n">
        <v>17</v>
      </c>
      <c r="Q48" t="n">
        <v>1.36669515</v>
      </c>
      <c r="R48" t="n">
        <v>0.51959424</v>
      </c>
      <c r="S48" t="n">
        <v>1.88628939</v>
      </c>
      <c r="T48" t="n">
        <v>-29.37622941799948</v>
      </c>
      <c r="U48" t="n">
        <v>-26.04289608466615</v>
      </c>
    </row>
    <row r="49" ht="15.75" customHeight="1">
      <c r="B49" t="n">
        <v>46</v>
      </c>
      <c r="G49" t="n">
        <v>0.1664088892674869</v>
      </c>
      <c r="H49" t="n">
        <v>0.1040386880810917</v>
      </c>
      <c r="J49" t="n">
        <v>0.2388495432370306</v>
      </c>
      <c r="L49" t="n">
        <v>545653.5058665721</v>
      </c>
      <c r="M49" t="n">
        <v>4</v>
      </c>
      <c r="N49" t="n">
        <v>9</v>
      </c>
      <c r="O49" t="n">
        <v>8</v>
      </c>
      <c r="P49" t="n">
        <v>17</v>
      </c>
      <c r="Q49" t="n">
        <v>1.15055357</v>
      </c>
      <c r="R49" t="n">
        <v>0.44829313</v>
      </c>
      <c r="S49" t="n">
        <v>1.5988467</v>
      </c>
      <c r="T49" t="n">
        <v>-32.18682338275217</v>
      </c>
      <c r="U49" t="n">
        <v>-28.85349004941883</v>
      </c>
    </row>
    <row r="50" ht="15.75" customHeight="1">
      <c r="B50" t="n">
        <v>47</v>
      </c>
      <c r="G50" t="n">
        <v>0.2519432138516677</v>
      </c>
      <c r="H50" t="n">
        <v>0.1880606344694931</v>
      </c>
      <c r="K50" t="n">
        <v>6.600317165309811</v>
      </c>
      <c r="L50" t="n">
        <v>441006.1694500901</v>
      </c>
      <c r="M50" t="n">
        <v>4</v>
      </c>
      <c r="N50" t="n">
        <v>9</v>
      </c>
      <c r="O50" t="n">
        <v>8</v>
      </c>
      <c r="P50" t="n">
        <v>17</v>
      </c>
      <c r="Q50" t="n">
        <v>1.24739417</v>
      </c>
      <c r="R50" t="n">
        <v>0.40689895</v>
      </c>
      <c r="S50" t="n">
        <v>1.65429312</v>
      </c>
      <c r="T50" t="n">
        <v>-31.60727225297696</v>
      </c>
      <c r="U50" t="n">
        <v>-28.27393891964363</v>
      </c>
    </row>
    <row r="51" ht="15.75" customHeight="1">
      <c r="B51" t="n">
        <v>48</v>
      </c>
      <c r="G51" t="n">
        <v>68.68275767231789</v>
      </c>
      <c r="I51" t="n">
        <v>3.889035210217046</v>
      </c>
      <c r="J51" t="n">
        <v>49.30064601568989</v>
      </c>
      <c r="K51" t="n">
        <v>6.607780783639697</v>
      </c>
      <c r="M51" t="n">
        <v>4</v>
      </c>
      <c r="N51" t="n">
        <v>9</v>
      </c>
      <c r="O51" t="n">
        <v>8</v>
      </c>
      <c r="P51" t="n">
        <v>17</v>
      </c>
      <c r="Q51" t="n">
        <v>1.26337678</v>
      </c>
      <c r="R51" t="n">
        <v>0.34196886</v>
      </c>
      <c r="S51" t="n">
        <v>1.60534564</v>
      </c>
      <c r="T51" t="n">
        <v>-32.11786239678197</v>
      </c>
      <c r="U51" t="n">
        <v>-28.78452906344864</v>
      </c>
    </row>
    <row r="52" ht="15.75" customHeight="1">
      <c r="B52" t="n">
        <v>49</v>
      </c>
      <c r="G52" t="n">
        <v>90.62563447432061</v>
      </c>
      <c r="I52" t="n">
        <v>4.233443665469849</v>
      </c>
      <c r="J52" t="n">
        <v>61.99669714864226</v>
      </c>
      <c r="L52" t="n">
        <v>805794.1671326688</v>
      </c>
      <c r="M52" t="n">
        <v>4</v>
      </c>
      <c r="N52" t="n">
        <v>9</v>
      </c>
      <c r="O52" t="n">
        <v>8</v>
      </c>
      <c r="P52" t="n">
        <v>17</v>
      </c>
      <c r="Q52" t="n">
        <v>1.20917208</v>
      </c>
      <c r="R52" t="n">
        <v>0.41403583</v>
      </c>
      <c r="S52" t="n">
        <v>1.62320791</v>
      </c>
      <c r="T52" t="n">
        <v>-31.9297523446233</v>
      </c>
      <c r="U52" t="n">
        <v>-28.59641901128996</v>
      </c>
    </row>
    <row r="53" ht="15.75" customHeight="1">
      <c r="B53" t="n">
        <v>50</v>
      </c>
      <c r="G53" t="n">
        <v>2.720109610353902</v>
      </c>
      <c r="I53" t="n">
        <v>4.060061734520118</v>
      </c>
      <c r="K53" t="n">
        <v>6.784896117910037</v>
      </c>
      <c r="L53" t="n">
        <v>917867.6996447936</v>
      </c>
      <c r="M53" t="n">
        <v>4</v>
      </c>
      <c r="N53" t="n">
        <v>9</v>
      </c>
      <c r="O53" t="n">
        <v>8</v>
      </c>
      <c r="P53" t="n">
        <v>17</v>
      </c>
      <c r="Q53" t="n">
        <v>1.23598452</v>
      </c>
      <c r="R53" t="n">
        <v>0.36678037</v>
      </c>
      <c r="S53" t="n">
        <v>1.60276489</v>
      </c>
      <c r="T53" t="n">
        <v>-32.14521354884083</v>
      </c>
      <c r="U53" t="n">
        <v>-28.8118802155075</v>
      </c>
    </row>
    <row r="54" ht="15.75" customHeight="1">
      <c r="B54" t="n">
        <v>51</v>
      </c>
      <c r="G54" t="n">
        <v>0.0608366992269751</v>
      </c>
      <c r="J54" t="n">
        <v>0.1065336812845317</v>
      </c>
      <c r="K54" t="n">
        <v>5.435365627183756</v>
      </c>
      <c r="L54" t="n">
        <v>335019.8240110376</v>
      </c>
      <c r="M54" t="n">
        <v>4</v>
      </c>
      <c r="N54" t="n">
        <v>9</v>
      </c>
      <c r="O54" t="n">
        <v>8</v>
      </c>
      <c r="P54" t="n">
        <v>17</v>
      </c>
      <c r="Q54" t="n">
        <v>0.96924453</v>
      </c>
      <c r="R54" t="n">
        <v>0.32667159</v>
      </c>
      <c r="S54" t="n">
        <v>1.29591612</v>
      </c>
      <c r="T54" t="n">
        <v>-35.75792299752979</v>
      </c>
      <c r="U54" t="n">
        <v>-32.42458966419645</v>
      </c>
    </row>
    <row r="55" ht="15.75" customHeight="1">
      <c r="B55" t="n">
        <v>52</v>
      </c>
      <c r="H55" t="n">
        <v>7.502881447913527</v>
      </c>
      <c r="I55" t="n">
        <v>2.871796831773993</v>
      </c>
      <c r="J55" t="n">
        <v>3.441804009218835</v>
      </c>
      <c r="K55" t="n">
        <v>5.705567433706989</v>
      </c>
      <c r="M55" t="n">
        <v>4</v>
      </c>
      <c r="N55" t="n">
        <v>9</v>
      </c>
      <c r="O55" t="n">
        <v>8</v>
      </c>
      <c r="P55" t="n">
        <v>17</v>
      </c>
      <c r="Q55" t="n">
        <v>1.30451421</v>
      </c>
      <c r="R55" t="n">
        <v>0.3232116</v>
      </c>
      <c r="S55" t="n">
        <v>1.62772581</v>
      </c>
      <c r="T55" t="n">
        <v>-31.88250170461644</v>
      </c>
      <c r="U55" t="n">
        <v>-28.54916837128311</v>
      </c>
    </row>
    <row r="56" ht="15.75" customHeight="1">
      <c r="B56" t="n">
        <v>53</v>
      </c>
      <c r="H56" t="n">
        <v>3.910957910336364</v>
      </c>
      <c r="I56" t="n">
        <v>3.593771663458265</v>
      </c>
      <c r="J56" t="n">
        <v>0.9955176591631627</v>
      </c>
      <c r="L56" t="n">
        <v>897235.7332091862</v>
      </c>
      <c r="M56" t="n">
        <v>4</v>
      </c>
      <c r="N56" t="n">
        <v>9</v>
      </c>
      <c r="O56" t="n">
        <v>8</v>
      </c>
      <c r="P56" t="n">
        <v>17</v>
      </c>
      <c r="Q56" t="n">
        <v>1.33616618</v>
      </c>
      <c r="R56" t="n">
        <v>0.43621883</v>
      </c>
      <c r="S56" t="n">
        <v>1.77238501</v>
      </c>
      <c r="T56" t="n">
        <v>-30.43508310052913</v>
      </c>
      <c r="U56" t="n">
        <v>-27.1017497671958</v>
      </c>
    </row>
    <row r="57" ht="15.75" customHeight="1">
      <c r="B57" t="n">
        <v>54</v>
      </c>
      <c r="H57" t="n">
        <v>3.877516131774184</v>
      </c>
      <c r="I57" t="n">
        <v>3.140768888493452</v>
      </c>
      <c r="K57" t="n">
        <v>6.102682557570979</v>
      </c>
      <c r="L57" t="n">
        <v>515123.4867990635</v>
      </c>
      <c r="M57" t="n">
        <v>4</v>
      </c>
      <c r="N57" t="n">
        <v>9</v>
      </c>
      <c r="O57" t="n">
        <v>8</v>
      </c>
      <c r="P57" t="n">
        <v>17</v>
      </c>
      <c r="Q57" t="n">
        <v>1.24883023</v>
      </c>
      <c r="R57" t="n">
        <v>0.34544454</v>
      </c>
      <c r="S57" t="n">
        <v>1.59427477</v>
      </c>
      <c r="T57" t="n">
        <v>-32.23550481491354</v>
      </c>
      <c r="U57" t="n">
        <v>-28.90217148158021</v>
      </c>
    </row>
    <row r="58" ht="15.75" customHeight="1">
      <c r="B58" t="n">
        <v>55</v>
      </c>
      <c r="H58" t="n">
        <v>4.97836717948765</v>
      </c>
      <c r="J58" t="n">
        <v>20.5684992358933</v>
      </c>
      <c r="K58" t="n">
        <v>8.109704860767685</v>
      </c>
      <c r="L58" t="n">
        <v>167008.5619553195</v>
      </c>
      <c r="M58" t="n">
        <v>4</v>
      </c>
      <c r="N58" t="n">
        <v>9</v>
      </c>
      <c r="O58" t="n">
        <v>8</v>
      </c>
      <c r="P58" t="n">
        <v>17</v>
      </c>
      <c r="Q58" t="n">
        <v>1.39627341</v>
      </c>
      <c r="R58" t="n">
        <v>0.49745071</v>
      </c>
      <c r="S58" t="n">
        <v>1.89372412</v>
      </c>
      <c r="T58" t="n">
        <v>-29.30935633797114</v>
      </c>
      <c r="U58" t="n">
        <v>-25.97602300463781</v>
      </c>
    </row>
    <row r="59" ht="15.75" customHeight="1">
      <c r="B59" t="n">
        <v>56</v>
      </c>
      <c r="I59" t="n">
        <v>1.706511730753814</v>
      </c>
      <c r="J59" t="n">
        <v>0.2934825922836524</v>
      </c>
      <c r="K59" t="n">
        <v>5.538172394222066</v>
      </c>
      <c r="L59" t="n">
        <v>127105.3989852917</v>
      </c>
      <c r="M59" t="n">
        <v>4</v>
      </c>
      <c r="N59" t="n">
        <v>9</v>
      </c>
      <c r="O59" t="n">
        <v>8</v>
      </c>
      <c r="P59" t="n">
        <v>17</v>
      </c>
      <c r="Q59" t="n">
        <v>1.11077736</v>
      </c>
      <c r="R59" t="n">
        <v>0.33400961</v>
      </c>
      <c r="S59" t="n">
        <v>1.44478697</v>
      </c>
      <c r="T59" t="n">
        <v>-33.90927480241486</v>
      </c>
      <c r="U59" t="n">
        <v>-30.57594146908152</v>
      </c>
    </row>
    <row r="60" ht="15.75" customHeight="1">
      <c r="B60" t="n">
        <v>57</v>
      </c>
      <c r="G60" t="n">
        <v>7.297021376703327</v>
      </c>
      <c r="H60" t="n">
        <v>7.183386252187235</v>
      </c>
      <c r="I60" t="n">
        <v>4.518326997869192</v>
      </c>
      <c r="J60" t="n">
        <v>59.567458099665</v>
      </c>
      <c r="K60" t="n">
        <v>5.912472167918679</v>
      </c>
      <c r="M60" t="n">
        <v>5</v>
      </c>
      <c r="N60" t="n">
        <v>9</v>
      </c>
      <c r="O60" t="n">
        <v>8</v>
      </c>
      <c r="P60" t="n">
        <v>17</v>
      </c>
      <c r="Q60" t="n">
        <v>1.095909</v>
      </c>
      <c r="R60" t="n">
        <v>0.32340748</v>
      </c>
      <c r="S60" t="n">
        <v>1.41931648</v>
      </c>
      <c r="T60" t="n">
        <v>-32.2116449875283</v>
      </c>
      <c r="U60" t="n">
        <v>-26.75709953298284</v>
      </c>
    </row>
    <row r="61" ht="15.75" customHeight="1">
      <c r="B61" t="n">
        <v>58</v>
      </c>
      <c r="G61" t="n">
        <v>6.48593772223483</v>
      </c>
      <c r="H61" t="n">
        <v>1.933090170540893</v>
      </c>
      <c r="I61" t="n">
        <v>4.337494386121854</v>
      </c>
      <c r="J61" t="n">
        <v>22.29927706383634</v>
      </c>
      <c r="L61" t="n">
        <v>133825.2541000549</v>
      </c>
      <c r="M61" t="n">
        <v>5</v>
      </c>
      <c r="N61" t="n">
        <v>9</v>
      </c>
      <c r="O61" t="n">
        <v>8</v>
      </c>
      <c r="P61" t="n">
        <v>17</v>
      </c>
      <c r="Q61" t="n">
        <v>1.1851505</v>
      </c>
      <c r="R61" t="n">
        <v>0.43100942</v>
      </c>
      <c r="S61" t="n">
        <v>1.61615992</v>
      </c>
      <c r="T61" t="n">
        <v>-30.00372728377801</v>
      </c>
      <c r="U61" t="n">
        <v>-24.54918182923255</v>
      </c>
    </row>
    <row r="62" ht="15.75" customHeight="1">
      <c r="B62" t="n">
        <v>59</v>
      </c>
      <c r="G62" t="n">
        <v>6.322222284904129</v>
      </c>
      <c r="H62" t="n">
        <v>0.1231587498704494</v>
      </c>
      <c r="I62" t="n">
        <v>3.615901882487929</v>
      </c>
      <c r="K62" t="n">
        <v>4.715036640788725</v>
      </c>
      <c r="L62" t="n">
        <v>416245.5506202555</v>
      </c>
      <c r="M62" t="n">
        <v>5</v>
      </c>
      <c r="N62" t="n">
        <v>9</v>
      </c>
      <c r="O62" t="n">
        <v>8</v>
      </c>
      <c r="P62" t="n">
        <v>17</v>
      </c>
      <c r="Q62" t="n">
        <v>1.24031518</v>
      </c>
      <c r="R62" t="n">
        <v>0.32879907</v>
      </c>
      <c r="S62" t="n">
        <v>1.56911425</v>
      </c>
      <c r="T62" t="n">
        <v>-30.505934949882</v>
      </c>
      <c r="U62" t="n">
        <v>-25.05138949533655</v>
      </c>
    </row>
    <row r="63" ht="15.75" customHeight="1">
      <c r="B63" t="n">
        <v>60</v>
      </c>
      <c r="G63" t="n">
        <v>4.887903970225864</v>
      </c>
      <c r="H63" t="n">
        <v>0.5032219441938288</v>
      </c>
      <c r="J63" t="n">
        <v>86.20489598051539</v>
      </c>
      <c r="K63" t="n">
        <v>8.560863996888557</v>
      </c>
      <c r="L63" t="n">
        <v>820901.0507368101</v>
      </c>
      <c r="M63" t="n">
        <v>5</v>
      </c>
      <c r="N63" t="n">
        <v>9</v>
      </c>
      <c r="O63" t="n">
        <v>8</v>
      </c>
      <c r="P63" t="n">
        <v>17</v>
      </c>
      <c r="Q63" t="n">
        <v>1.07920843</v>
      </c>
      <c r="R63" t="n">
        <v>0.51071194</v>
      </c>
      <c r="S63" t="n">
        <v>1.58992037</v>
      </c>
      <c r="T63" t="n">
        <v>-30.28199998426666</v>
      </c>
      <c r="U63" t="n">
        <v>-24.82745452972121</v>
      </c>
    </row>
    <row r="64" ht="15.75" customHeight="1">
      <c r="B64" t="n">
        <v>61</v>
      </c>
      <c r="G64" t="n">
        <v>91.43341122220627</v>
      </c>
      <c r="I64" t="n">
        <v>4.586334708216969</v>
      </c>
      <c r="J64" t="n">
        <v>39.19575902001762</v>
      </c>
      <c r="K64" t="n">
        <v>6.847837023128747</v>
      </c>
      <c r="L64" t="n">
        <v>895374.2252649972</v>
      </c>
      <c r="M64" t="n">
        <v>5</v>
      </c>
      <c r="N64" t="n">
        <v>9</v>
      </c>
      <c r="O64" t="n">
        <v>8</v>
      </c>
      <c r="P64" t="n">
        <v>17</v>
      </c>
      <c r="Q64" t="n">
        <v>1.12504403</v>
      </c>
      <c r="R64" t="n">
        <v>0.34054995</v>
      </c>
      <c r="S64" t="n">
        <v>1.46559398</v>
      </c>
      <c r="T64" t="n">
        <v>-31.66619652321446</v>
      </c>
      <c r="U64" t="n">
        <v>-26.21165106866901</v>
      </c>
    </row>
    <row r="65" ht="15.75" customHeight="1">
      <c r="B65" t="n">
        <v>62</v>
      </c>
      <c r="H65" t="n">
        <v>4.088495896646144</v>
      </c>
      <c r="I65" t="n">
        <v>3.185494572674235</v>
      </c>
      <c r="J65" t="n">
        <v>1.244117615779842</v>
      </c>
      <c r="K65" t="n">
        <v>6.075645250004108</v>
      </c>
      <c r="L65" t="n">
        <v>189662.9834060644</v>
      </c>
      <c r="M65" t="n">
        <v>5</v>
      </c>
      <c r="N65" t="n">
        <v>9</v>
      </c>
      <c r="O65" t="n">
        <v>8</v>
      </c>
      <c r="P65" t="n">
        <v>17</v>
      </c>
      <c r="Q65" t="n">
        <v>1.21752681</v>
      </c>
      <c r="R65" t="n">
        <v>0.34379476</v>
      </c>
      <c r="S65" t="n">
        <v>1.56132157</v>
      </c>
      <c r="T65" t="n">
        <v>-30.59057225999328</v>
      </c>
      <c r="U65" t="n">
        <v>-25.13602680544783</v>
      </c>
    </row>
    <row r="66" ht="15.75" customHeight="1">
      <c r="B66" t="n">
        <v>63</v>
      </c>
      <c r="G66" t="n">
        <v>64.67519564795214</v>
      </c>
      <c r="H66" t="n">
        <v>0.6573817691444237</v>
      </c>
      <c r="I66" t="n">
        <v>3.825749280342686</v>
      </c>
      <c r="J66" t="n">
        <v>85.37954094156051</v>
      </c>
      <c r="K66" t="n">
        <v>5.915084005436057</v>
      </c>
      <c r="L66" t="n">
        <v>401976.6641400075</v>
      </c>
      <c r="M66" t="n">
        <v>6</v>
      </c>
      <c r="N66" t="n">
        <v>9</v>
      </c>
      <c r="O66" t="n">
        <v>8</v>
      </c>
      <c r="P66" t="n">
        <v>17</v>
      </c>
      <c r="Q66" t="n">
        <v>1.0284561</v>
      </c>
      <c r="R66" t="n">
        <v>0.33120429</v>
      </c>
      <c r="S66" t="n">
        <v>1.35966039</v>
      </c>
      <c r="T66" t="n">
        <v>-30.94163260836054</v>
      </c>
      <c r="U66" t="n">
        <v>-22.54163260836054</v>
      </c>
    </row>
    <row r="67" ht="15.75" customHeight="1">
      <c r="A67" t="inlineStr">
        <is>
          <t>β/T0/c</t>
        </is>
      </c>
      <c r="B67" t="n">
        <v>64</v>
      </c>
      <c r="C67" t="n">
        <v>0.000107385904002138</v>
      </c>
      <c r="D67" s="2">
        <f>156970581</f>
        <v/>
      </c>
      <c r="F67">
        <f>7.82831379135183</f>
        <v/>
      </c>
      <c r="G67">
        <f>37.5744905567281</f>
        <v/>
      </c>
      <c r="H67">
        <f>0.248400388436567</f>
        <v/>
      </c>
      <c r="I67">
        <f>1.75784939640488</f>
        <v/>
      </c>
      <c r="J67">
        <f>85.0068295447397</f>
        <v/>
      </c>
      <c r="K67">
        <f>5.88296867386878</f>
        <v/>
      </c>
      <c r="L67">
        <f>951332.314426593</f>
        <v/>
      </c>
      <c r="M67" t="n">
        <v>0</v>
      </c>
      <c r="N67" t="n">
        <v>9</v>
      </c>
      <c r="O67" t="n">
        <v>8</v>
      </c>
      <c r="P67" t="n">
        <v>17</v>
      </c>
      <c r="S67" t="e">
        <v>#N/A</v>
      </c>
      <c r="T67" t="e">
        <v>#N/A</v>
      </c>
      <c r="U67" t="e">
        <v>#N/A</v>
      </c>
    </row>
    <row r="68" ht="15.75" customHeight="1">
      <c r="B68" t="n">
        <v>65</v>
      </c>
      <c r="M68" t="n">
        <v>1</v>
      </c>
      <c r="N68" t="n">
        <v>9</v>
      </c>
      <c r="O68" t="n">
        <v>8</v>
      </c>
      <c r="P68" t="n">
        <v>17</v>
      </c>
      <c r="S68" t="e">
        <v>#N/A</v>
      </c>
      <c r="T68" t="e">
        <v>#N/A</v>
      </c>
      <c r="U68" t="e">
        <v>#N/A</v>
      </c>
    </row>
    <row r="69" ht="15.75" customHeight="1">
      <c r="B69" t="n">
        <v>66</v>
      </c>
      <c r="M69" t="n">
        <v>1</v>
      </c>
      <c r="N69" t="n">
        <v>9</v>
      </c>
      <c r="O69" t="n">
        <v>8</v>
      </c>
      <c r="P69" t="n">
        <v>17</v>
      </c>
      <c r="S69" t="e">
        <v>#N/A</v>
      </c>
      <c r="T69" t="e">
        <v>#N/A</v>
      </c>
      <c r="U69" t="e">
        <v>#N/A</v>
      </c>
    </row>
    <row r="70" ht="15.75" customHeight="1">
      <c r="B70" t="n">
        <v>67</v>
      </c>
      <c r="M70" t="n">
        <v>1</v>
      </c>
      <c r="N70" t="n">
        <v>9</v>
      </c>
      <c r="O70" t="n">
        <v>8</v>
      </c>
      <c r="P70" t="n">
        <v>17</v>
      </c>
      <c r="S70" t="e">
        <v>#N/A</v>
      </c>
      <c r="T70" t="e">
        <v>#N/A</v>
      </c>
      <c r="U70" t="e">
        <v>#N/A</v>
      </c>
    </row>
    <row r="71" ht="15.75" customHeight="1">
      <c r="B71" t="n">
        <v>68</v>
      </c>
      <c r="M71" t="n">
        <v>1</v>
      </c>
      <c r="N71" t="n">
        <v>9</v>
      </c>
      <c r="O71" t="n">
        <v>8</v>
      </c>
      <c r="P71" t="n">
        <v>17</v>
      </c>
      <c r="S71" t="e">
        <v>#N/A</v>
      </c>
      <c r="T71" t="e">
        <v>#N/A</v>
      </c>
      <c r="U71" t="e">
        <v>#N/A</v>
      </c>
    </row>
    <row r="72" ht="15.75" customHeight="1">
      <c r="B72" t="n">
        <v>69</v>
      </c>
      <c r="M72" t="n">
        <v>1</v>
      </c>
      <c r="N72" t="n">
        <v>9</v>
      </c>
      <c r="O72" t="n">
        <v>8</v>
      </c>
      <c r="P72" t="n">
        <v>17</v>
      </c>
      <c r="S72" t="e">
        <v>#N/A</v>
      </c>
      <c r="T72" t="e">
        <v>#N/A</v>
      </c>
      <c r="U72" t="e">
        <v>#N/A</v>
      </c>
    </row>
    <row r="73" ht="15.75" customHeight="1">
      <c r="B73" t="n">
        <v>70</v>
      </c>
      <c r="M73" t="n">
        <v>1</v>
      </c>
      <c r="N73" t="n">
        <v>9</v>
      </c>
      <c r="O73" t="n">
        <v>8</v>
      </c>
      <c r="P73" t="n">
        <v>17</v>
      </c>
      <c r="S73" t="e">
        <v>#N/A</v>
      </c>
      <c r="T73" t="e">
        <v>#N/A</v>
      </c>
      <c r="U73" t="e">
        <v>#N/A</v>
      </c>
    </row>
    <row r="74" ht="15.75" customHeight="1">
      <c r="B74" t="n">
        <v>71</v>
      </c>
      <c r="M74" t="n">
        <v>2</v>
      </c>
      <c r="N74" t="n">
        <v>9</v>
      </c>
      <c r="O74" t="n">
        <v>8</v>
      </c>
      <c r="P74" t="n">
        <v>17</v>
      </c>
      <c r="S74" t="e">
        <v>#N/A</v>
      </c>
      <c r="T74" t="e">
        <v>#N/A</v>
      </c>
      <c r="U74" t="e">
        <v>#N/A</v>
      </c>
    </row>
    <row r="75" ht="15.75" customHeight="1">
      <c r="B75" t="n">
        <v>72</v>
      </c>
      <c r="M75" t="n">
        <v>2</v>
      </c>
      <c r="N75" t="n">
        <v>9</v>
      </c>
      <c r="O75" t="n">
        <v>8</v>
      </c>
      <c r="P75" t="n">
        <v>17</v>
      </c>
      <c r="S75" t="e">
        <v>#N/A</v>
      </c>
      <c r="T75" t="e">
        <v>#N/A</v>
      </c>
      <c r="U75" t="e">
        <v>#N/A</v>
      </c>
    </row>
    <row r="76" ht="15.75" customHeight="1">
      <c r="B76" t="n">
        <v>73</v>
      </c>
      <c r="M76" t="n">
        <v>2</v>
      </c>
      <c r="N76" t="n">
        <v>9</v>
      </c>
      <c r="O76" t="n">
        <v>8</v>
      </c>
      <c r="P76" t="n">
        <v>17</v>
      </c>
      <c r="S76" t="e">
        <v>#N/A</v>
      </c>
      <c r="T76" t="e">
        <v>#N/A</v>
      </c>
      <c r="U76" t="e">
        <v>#N/A</v>
      </c>
    </row>
    <row r="77" ht="15.75" customHeight="1">
      <c r="B77" t="n">
        <v>74</v>
      </c>
      <c r="M77" t="n">
        <v>2</v>
      </c>
      <c r="N77" t="n">
        <v>9</v>
      </c>
      <c r="O77" t="n">
        <v>8</v>
      </c>
      <c r="P77" t="n">
        <v>17</v>
      </c>
      <c r="S77" t="e">
        <v>#N/A</v>
      </c>
      <c r="T77" t="e">
        <v>#N/A</v>
      </c>
      <c r="U77" t="e">
        <v>#N/A</v>
      </c>
    </row>
    <row r="78" ht="15.75" customHeight="1">
      <c r="B78" t="n">
        <v>75</v>
      </c>
      <c r="M78" t="n">
        <v>2</v>
      </c>
      <c r="N78" t="n">
        <v>9</v>
      </c>
      <c r="O78" t="n">
        <v>8</v>
      </c>
      <c r="P78" t="n">
        <v>17</v>
      </c>
      <c r="S78" t="e">
        <v>#N/A</v>
      </c>
      <c r="T78" t="e">
        <v>#N/A</v>
      </c>
      <c r="U78" t="e">
        <v>#N/A</v>
      </c>
    </row>
    <row r="79" ht="15.75" customHeight="1">
      <c r="B79" t="n">
        <v>76</v>
      </c>
      <c r="M79" t="n">
        <v>2</v>
      </c>
      <c r="N79" t="n">
        <v>9</v>
      </c>
      <c r="O79" t="n">
        <v>8</v>
      </c>
      <c r="P79" t="n">
        <v>17</v>
      </c>
      <c r="S79" t="e">
        <v>#N/A</v>
      </c>
      <c r="T79" t="e">
        <v>#N/A</v>
      </c>
      <c r="U79" t="e">
        <v>#N/A</v>
      </c>
    </row>
    <row r="80" ht="15.75" customHeight="1">
      <c r="B80" t="n">
        <v>77</v>
      </c>
      <c r="M80" t="n">
        <v>2</v>
      </c>
      <c r="N80" t="n">
        <v>9</v>
      </c>
      <c r="O80" t="n">
        <v>8</v>
      </c>
      <c r="P80" t="n">
        <v>17</v>
      </c>
      <c r="S80" t="e">
        <v>#N/A</v>
      </c>
      <c r="T80" t="e">
        <v>#N/A</v>
      </c>
      <c r="U80" t="e">
        <v>#N/A</v>
      </c>
    </row>
    <row r="81" ht="15.75" customHeight="1">
      <c r="B81" t="n">
        <v>78</v>
      </c>
      <c r="M81" t="n">
        <v>2</v>
      </c>
      <c r="N81" t="n">
        <v>9</v>
      </c>
      <c r="O81" t="n">
        <v>8</v>
      </c>
      <c r="P81" t="n">
        <v>17</v>
      </c>
      <c r="S81" t="e">
        <v>#N/A</v>
      </c>
      <c r="T81" t="e">
        <v>#N/A</v>
      </c>
      <c r="U81" t="e">
        <v>#N/A</v>
      </c>
    </row>
    <row r="82" ht="15.75" customHeight="1">
      <c r="B82" t="n">
        <v>79</v>
      </c>
      <c r="M82" t="n">
        <v>2</v>
      </c>
      <c r="N82" t="n">
        <v>9</v>
      </c>
      <c r="O82" t="n">
        <v>8</v>
      </c>
      <c r="P82" t="n">
        <v>17</v>
      </c>
      <c r="S82" t="e">
        <v>#N/A</v>
      </c>
      <c r="T82" t="e">
        <v>#N/A</v>
      </c>
      <c r="U82" t="e">
        <v>#N/A</v>
      </c>
    </row>
    <row r="83" ht="15.75" customHeight="1">
      <c r="B83" t="n">
        <v>80</v>
      </c>
      <c r="M83" t="n">
        <v>2</v>
      </c>
      <c r="N83" t="n">
        <v>9</v>
      </c>
      <c r="O83" t="n">
        <v>8</v>
      </c>
      <c r="P83" t="n">
        <v>17</v>
      </c>
      <c r="S83" t="e">
        <v>#N/A</v>
      </c>
      <c r="T83" t="e">
        <v>#N/A</v>
      </c>
      <c r="U83" t="e">
        <v>#N/A</v>
      </c>
    </row>
    <row r="84" ht="15.75" customHeight="1">
      <c r="B84" t="n">
        <v>81</v>
      </c>
      <c r="M84" t="n">
        <v>2</v>
      </c>
      <c r="N84" t="n">
        <v>9</v>
      </c>
      <c r="O84" t="n">
        <v>8</v>
      </c>
      <c r="P84" t="n">
        <v>17</v>
      </c>
      <c r="S84" t="e">
        <v>#N/A</v>
      </c>
      <c r="T84" t="e">
        <v>#N/A</v>
      </c>
      <c r="U84" t="e">
        <v>#N/A</v>
      </c>
    </row>
    <row r="85" ht="15.75" customHeight="1">
      <c r="B85" t="n">
        <v>82</v>
      </c>
      <c r="M85" t="n">
        <v>2</v>
      </c>
      <c r="N85" t="n">
        <v>9</v>
      </c>
      <c r="O85" t="n">
        <v>8</v>
      </c>
      <c r="P85" t="n">
        <v>17</v>
      </c>
      <c r="S85" t="e">
        <v>#N/A</v>
      </c>
      <c r="T85" t="e">
        <v>#N/A</v>
      </c>
      <c r="U85" t="e">
        <v>#N/A</v>
      </c>
    </row>
    <row r="86" ht="15.75" customHeight="1">
      <c r="B86" t="n">
        <v>83</v>
      </c>
      <c r="M86" t="n">
        <v>2</v>
      </c>
      <c r="N86" t="n">
        <v>9</v>
      </c>
      <c r="O86" t="n">
        <v>8</v>
      </c>
      <c r="P86" t="n">
        <v>17</v>
      </c>
      <c r="S86" t="e">
        <v>#N/A</v>
      </c>
      <c r="T86" t="e">
        <v>#N/A</v>
      </c>
      <c r="U86" t="e">
        <v>#N/A</v>
      </c>
    </row>
    <row r="87" ht="15.75" customHeight="1">
      <c r="B87" t="n">
        <v>84</v>
      </c>
      <c r="M87" t="n">
        <v>2</v>
      </c>
      <c r="N87" t="n">
        <v>9</v>
      </c>
      <c r="O87" t="n">
        <v>8</v>
      </c>
      <c r="P87" t="n">
        <v>17</v>
      </c>
      <c r="S87" t="e">
        <v>#N/A</v>
      </c>
      <c r="T87" t="e">
        <v>#N/A</v>
      </c>
      <c r="U87" t="e">
        <v>#N/A</v>
      </c>
    </row>
    <row r="88" ht="15.75" customHeight="1">
      <c r="B88" t="n">
        <v>85</v>
      </c>
      <c r="M88" t="n">
        <v>2</v>
      </c>
      <c r="N88" t="n">
        <v>9</v>
      </c>
      <c r="O88" t="n">
        <v>8</v>
      </c>
      <c r="P88" t="n">
        <v>17</v>
      </c>
      <c r="S88" t="e">
        <v>#N/A</v>
      </c>
      <c r="T88" t="e">
        <v>#N/A</v>
      </c>
      <c r="U88" t="e">
        <v>#N/A</v>
      </c>
    </row>
    <row r="89" ht="15.75" customHeight="1">
      <c r="B89" t="n">
        <v>86</v>
      </c>
      <c r="M89" t="n">
        <v>3</v>
      </c>
      <c r="N89" t="n">
        <v>9</v>
      </c>
      <c r="O89" t="n">
        <v>8</v>
      </c>
      <c r="P89" t="n">
        <v>17</v>
      </c>
      <c r="S89" t="e">
        <v>#N/A</v>
      </c>
      <c r="T89" t="e">
        <v>#N/A</v>
      </c>
      <c r="U89" t="e">
        <v>#N/A</v>
      </c>
    </row>
    <row r="90" ht="15.75" customHeight="1">
      <c r="B90" t="n">
        <v>87</v>
      </c>
      <c r="M90" t="n">
        <v>3</v>
      </c>
      <c r="N90" t="n">
        <v>9</v>
      </c>
      <c r="O90" t="n">
        <v>8</v>
      </c>
      <c r="P90" t="n">
        <v>17</v>
      </c>
      <c r="S90" t="e">
        <v>#N/A</v>
      </c>
      <c r="T90" t="e">
        <v>#N/A</v>
      </c>
      <c r="U90" t="e">
        <v>#N/A</v>
      </c>
    </row>
    <row r="91" ht="15.75" customHeight="1">
      <c r="B91" t="n">
        <v>88</v>
      </c>
      <c r="M91" t="n">
        <v>3</v>
      </c>
      <c r="N91" t="n">
        <v>9</v>
      </c>
      <c r="O91" t="n">
        <v>8</v>
      </c>
      <c r="P91" t="n">
        <v>17</v>
      </c>
      <c r="S91" t="e">
        <v>#N/A</v>
      </c>
      <c r="T91" t="e">
        <v>#N/A</v>
      </c>
      <c r="U91" t="e">
        <v>#N/A</v>
      </c>
    </row>
    <row r="92" ht="15.75" customHeight="1">
      <c r="B92" t="n">
        <v>89</v>
      </c>
      <c r="M92" t="n">
        <v>3</v>
      </c>
      <c r="N92" t="n">
        <v>9</v>
      </c>
      <c r="O92" t="n">
        <v>8</v>
      </c>
      <c r="P92" t="n">
        <v>17</v>
      </c>
      <c r="S92" t="e">
        <v>#N/A</v>
      </c>
      <c r="T92" t="e">
        <v>#N/A</v>
      </c>
      <c r="U92" t="e">
        <v>#N/A</v>
      </c>
    </row>
    <row r="93" ht="15.75" customHeight="1">
      <c r="B93" t="n">
        <v>90</v>
      </c>
      <c r="M93" t="n">
        <v>3</v>
      </c>
      <c r="N93" t="n">
        <v>9</v>
      </c>
      <c r="O93" t="n">
        <v>8</v>
      </c>
      <c r="P93" t="n">
        <v>17</v>
      </c>
      <c r="S93" t="e">
        <v>#N/A</v>
      </c>
      <c r="T93" t="e">
        <v>#N/A</v>
      </c>
      <c r="U93" t="e">
        <v>#N/A</v>
      </c>
    </row>
    <row r="94" ht="15.75" customHeight="1">
      <c r="B94" t="n">
        <v>91</v>
      </c>
      <c r="M94" t="n">
        <v>3</v>
      </c>
      <c r="N94" t="n">
        <v>9</v>
      </c>
      <c r="O94" t="n">
        <v>8</v>
      </c>
      <c r="P94" t="n">
        <v>17</v>
      </c>
      <c r="S94" t="e">
        <v>#N/A</v>
      </c>
      <c r="T94" t="e">
        <v>#N/A</v>
      </c>
      <c r="U94" t="e">
        <v>#N/A</v>
      </c>
    </row>
    <row r="95" ht="15.75" customHeight="1">
      <c r="B95" t="n">
        <v>92</v>
      </c>
      <c r="M95" t="n">
        <v>3</v>
      </c>
      <c r="N95" t="n">
        <v>9</v>
      </c>
      <c r="O95" t="n">
        <v>8</v>
      </c>
      <c r="P95" t="n">
        <v>17</v>
      </c>
      <c r="S95" t="e">
        <v>#N/A</v>
      </c>
      <c r="T95" t="e">
        <v>#N/A</v>
      </c>
      <c r="U95" t="e">
        <v>#N/A</v>
      </c>
    </row>
    <row r="96" ht="15.75" customHeight="1">
      <c r="B96" t="n">
        <v>93</v>
      </c>
      <c r="M96" t="n">
        <v>3</v>
      </c>
      <c r="N96" t="n">
        <v>9</v>
      </c>
      <c r="O96" t="n">
        <v>8</v>
      </c>
      <c r="P96" t="n">
        <v>17</v>
      </c>
      <c r="S96" t="e">
        <v>#N/A</v>
      </c>
      <c r="T96" t="e">
        <v>#N/A</v>
      </c>
      <c r="U96" t="e">
        <v>#N/A</v>
      </c>
    </row>
    <row r="97" ht="15.75" customHeight="1">
      <c r="B97" t="n">
        <v>94</v>
      </c>
      <c r="M97" t="n">
        <v>3</v>
      </c>
      <c r="N97" t="n">
        <v>9</v>
      </c>
      <c r="O97" t="n">
        <v>8</v>
      </c>
      <c r="P97" t="n">
        <v>17</v>
      </c>
      <c r="S97" t="e">
        <v>#N/A</v>
      </c>
      <c r="T97" t="e">
        <v>#N/A</v>
      </c>
      <c r="U97" t="e">
        <v>#N/A</v>
      </c>
    </row>
    <row r="98" ht="15.75" customHeight="1">
      <c r="B98" t="n">
        <v>95</v>
      </c>
      <c r="M98" t="n">
        <v>3</v>
      </c>
      <c r="N98" t="n">
        <v>9</v>
      </c>
      <c r="O98" t="n">
        <v>8</v>
      </c>
      <c r="P98" t="n">
        <v>17</v>
      </c>
      <c r="S98" t="e">
        <v>#N/A</v>
      </c>
      <c r="T98" t="e">
        <v>#N/A</v>
      </c>
      <c r="U98" t="e">
        <v>#N/A</v>
      </c>
    </row>
    <row r="99" ht="15.75" customHeight="1">
      <c r="B99" t="n">
        <v>96</v>
      </c>
      <c r="M99" t="n">
        <v>3</v>
      </c>
      <c r="N99" t="n">
        <v>9</v>
      </c>
      <c r="O99" t="n">
        <v>8</v>
      </c>
      <c r="P99" t="n">
        <v>17</v>
      </c>
      <c r="S99" t="e">
        <v>#N/A</v>
      </c>
      <c r="T99" t="e">
        <v>#N/A</v>
      </c>
      <c r="U99" t="e">
        <v>#N/A</v>
      </c>
    </row>
    <row r="100" ht="15.75" customHeight="1">
      <c r="B100" t="n">
        <v>97</v>
      </c>
      <c r="M100" t="n">
        <v>3</v>
      </c>
      <c r="N100" t="n">
        <v>9</v>
      </c>
      <c r="O100" t="n">
        <v>8</v>
      </c>
      <c r="P100" t="n">
        <v>17</v>
      </c>
      <c r="S100" t="e">
        <v>#N/A</v>
      </c>
      <c r="T100" t="e">
        <v>#N/A</v>
      </c>
      <c r="U100" t="e">
        <v>#N/A</v>
      </c>
    </row>
    <row r="101" ht="15.75" customHeight="1">
      <c r="B101" t="n">
        <v>98</v>
      </c>
      <c r="M101" t="n">
        <v>3</v>
      </c>
      <c r="N101" t="n">
        <v>9</v>
      </c>
      <c r="O101" t="n">
        <v>8</v>
      </c>
      <c r="P101" t="n">
        <v>17</v>
      </c>
      <c r="S101" t="e">
        <v>#N/A</v>
      </c>
      <c r="T101" t="e">
        <v>#N/A</v>
      </c>
      <c r="U101" t="e">
        <v>#N/A</v>
      </c>
    </row>
    <row r="102" ht="15.75" customHeight="1">
      <c r="B102" t="n">
        <v>99</v>
      </c>
      <c r="M102" t="n">
        <v>3</v>
      </c>
      <c r="N102" t="n">
        <v>9</v>
      </c>
      <c r="O102" t="n">
        <v>8</v>
      </c>
      <c r="P102" t="n">
        <v>17</v>
      </c>
      <c r="S102" t="e">
        <v>#N/A</v>
      </c>
      <c r="T102" t="e">
        <v>#N/A</v>
      </c>
      <c r="U102" t="e">
        <v>#N/A</v>
      </c>
    </row>
    <row r="103" ht="15.75" customHeight="1">
      <c r="B103" t="n">
        <v>100</v>
      </c>
      <c r="M103" t="n">
        <v>3</v>
      </c>
      <c r="N103" t="n">
        <v>9</v>
      </c>
      <c r="O103" t="n">
        <v>8</v>
      </c>
      <c r="P103" t="n">
        <v>17</v>
      </c>
      <c r="S103" t="e">
        <v>#N/A</v>
      </c>
      <c r="T103" t="e">
        <v>#N/A</v>
      </c>
      <c r="U103" t="e">
        <v>#N/A</v>
      </c>
    </row>
    <row r="104" ht="15.75" customHeight="1">
      <c r="B104" t="n">
        <v>101</v>
      </c>
      <c r="M104" t="n">
        <v>3</v>
      </c>
      <c r="N104" t="n">
        <v>9</v>
      </c>
      <c r="O104" t="n">
        <v>8</v>
      </c>
      <c r="P104" t="n">
        <v>17</v>
      </c>
      <c r="S104" t="e">
        <v>#N/A</v>
      </c>
      <c r="T104" t="e">
        <v>#N/A</v>
      </c>
      <c r="U104" t="e">
        <v>#N/A</v>
      </c>
    </row>
    <row r="105" ht="15.75" customHeight="1">
      <c r="B105" t="n">
        <v>102</v>
      </c>
      <c r="M105" t="n">
        <v>3</v>
      </c>
      <c r="N105" t="n">
        <v>9</v>
      </c>
      <c r="O105" t="n">
        <v>8</v>
      </c>
      <c r="P105" t="n">
        <v>17</v>
      </c>
      <c r="S105" t="e">
        <v>#N/A</v>
      </c>
      <c r="T105" t="e">
        <v>#N/A</v>
      </c>
      <c r="U105" t="e">
        <v>#N/A</v>
      </c>
    </row>
    <row r="106" ht="15.75" customHeight="1">
      <c r="B106" t="n">
        <v>103</v>
      </c>
      <c r="M106" t="n">
        <v>3</v>
      </c>
      <c r="N106" t="n">
        <v>9</v>
      </c>
      <c r="O106" t="n">
        <v>8</v>
      </c>
      <c r="P106" t="n">
        <v>17</v>
      </c>
      <c r="S106" t="e">
        <v>#N/A</v>
      </c>
      <c r="T106" t="e">
        <v>#N/A</v>
      </c>
      <c r="U106" t="e">
        <v>#N/A</v>
      </c>
    </row>
    <row r="107" ht="15.75" customHeight="1">
      <c r="B107" t="n">
        <v>104</v>
      </c>
      <c r="M107" t="n">
        <v>3</v>
      </c>
      <c r="N107" t="n">
        <v>9</v>
      </c>
      <c r="O107" t="n">
        <v>8</v>
      </c>
      <c r="P107" t="n">
        <v>17</v>
      </c>
      <c r="S107" t="e">
        <v>#N/A</v>
      </c>
      <c r="T107" t="e">
        <v>#N/A</v>
      </c>
      <c r="U107" t="e">
        <v>#N/A</v>
      </c>
    </row>
    <row r="108" ht="15.75" customHeight="1">
      <c r="B108" t="n">
        <v>105</v>
      </c>
      <c r="M108" t="n">
        <v>3</v>
      </c>
      <c r="N108" t="n">
        <v>9</v>
      </c>
      <c r="O108" t="n">
        <v>8</v>
      </c>
      <c r="P108" t="n">
        <v>17</v>
      </c>
      <c r="S108" t="e">
        <v>#N/A</v>
      </c>
      <c r="T108" t="e">
        <v>#N/A</v>
      </c>
      <c r="U108" t="e">
        <v>#N/A</v>
      </c>
    </row>
    <row r="109" ht="15.75" customHeight="1">
      <c r="B109" t="n">
        <v>106</v>
      </c>
      <c r="M109" t="n">
        <v>4</v>
      </c>
      <c r="N109" t="n">
        <v>9</v>
      </c>
      <c r="O109" t="n">
        <v>8</v>
      </c>
      <c r="P109" t="n">
        <v>17</v>
      </c>
      <c r="S109" t="e">
        <v>#N/A</v>
      </c>
      <c r="T109" t="e">
        <v>#N/A</v>
      </c>
      <c r="U109" t="e">
        <v>#N/A</v>
      </c>
    </row>
    <row r="110" ht="15.75" customHeight="1">
      <c r="B110" t="n">
        <v>107</v>
      </c>
      <c r="M110" t="n">
        <v>4</v>
      </c>
      <c r="N110" t="n">
        <v>9</v>
      </c>
      <c r="O110" t="n">
        <v>8</v>
      </c>
      <c r="P110" t="n">
        <v>17</v>
      </c>
      <c r="S110" t="e">
        <v>#N/A</v>
      </c>
      <c r="T110" t="e">
        <v>#N/A</v>
      </c>
      <c r="U110" t="e">
        <v>#N/A</v>
      </c>
    </row>
    <row r="111" ht="15.75" customHeight="1">
      <c r="B111" t="n">
        <v>108</v>
      </c>
      <c r="M111" t="n">
        <v>4</v>
      </c>
      <c r="N111" t="n">
        <v>9</v>
      </c>
      <c r="O111" t="n">
        <v>8</v>
      </c>
      <c r="P111" t="n">
        <v>17</v>
      </c>
      <c r="S111" t="e">
        <v>#N/A</v>
      </c>
      <c r="T111" t="e">
        <v>#N/A</v>
      </c>
      <c r="U111" t="e">
        <v>#N/A</v>
      </c>
    </row>
    <row r="112" ht="15.75" customHeight="1">
      <c r="B112" t="n">
        <v>109</v>
      </c>
      <c r="M112" t="n">
        <v>4</v>
      </c>
      <c r="N112" t="n">
        <v>9</v>
      </c>
      <c r="O112" t="n">
        <v>8</v>
      </c>
      <c r="P112" t="n">
        <v>17</v>
      </c>
      <c r="S112" t="e">
        <v>#N/A</v>
      </c>
      <c r="T112" t="e">
        <v>#N/A</v>
      </c>
      <c r="U112" t="e">
        <v>#N/A</v>
      </c>
    </row>
    <row r="113" ht="15.75" customHeight="1">
      <c r="B113" t="n">
        <v>110</v>
      </c>
      <c r="M113" t="n">
        <v>4</v>
      </c>
      <c r="N113" t="n">
        <v>9</v>
      </c>
      <c r="O113" t="n">
        <v>8</v>
      </c>
      <c r="P113" t="n">
        <v>17</v>
      </c>
      <c r="S113" t="e">
        <v>#N/A</v>
      </c>
      <c r="T113" t="e">
        <v>#N/A</v>
      </c>
      <c r="U113" t="e">
        <v>#N/A</v>
      </c>
    </row>
    <row r="114" ht="15.75" customHeight="1">
      <c r="B114" t="n">
        <v>111</v>
      </c>
      <c r="M114" t="n">
        <v>4</v>
      </c>
      <c r="N114" t="n">
        <v>9</v>
      </c>
      <c r="O114" t="n">
        <v>8</v>
      </c>
      <c r="P114" t="n">
        <v>17</v>
      </c>
      <c r="S114" t="e">
        <v>#N/A</v>
      </c>
      <c r="T114" t="e">
        <v>#N/A</v>
      </c>
      <c r="U114" t="e">
        <v>#N/A</v>
      </c>
    </row>
    <row r="115" ht="15.75" customHeight="1">
      <c r="B115" t="n">
        <v>112</v>
      </c>
      <c r="M115" t="n">
        <v>4</v>
      </c>
      <c r="N115" t="n">
        <v>9</v>
      </c>
      <c r="O115" t="n">
        <v>8</v>
      </c>
      <c r="P115" t="n">
        <v>17</v>
      </c>
      <c r="S115" t="e">
        <v>#N/A</v>
      </c>
      <c r="T115" t="e">
        <v>#N/A</v>
      </c>
      <c r="U115" t="e">
        <v>#N/A</v>
      </c>
    </row>
    <row r="116" ht="15.75" customHeight="1">
      <c r="B116" t="n">
        <v>113</v>
      </c>
      <c r="M116" t="n">
        <v>4</v>
      </c>
      <c r="N116" t="n">
        <v>9</v>
      </c>
      <c r="O116" t="n">
        <v>8</v>
      </c>
      <c r="P116" t="n">
        <v>17</v>
      </c>
      <c r="S116" t="e">
        <v>#N/A</v>
      </c>
      <c r="T116" t="e">
        <v>#N/A</v>
      </c>
      <c r="U116" t="e">
        <v>#N/A</v>
      </c>
    </row>
    <row r="117" ht="15.75" customHeight="1">
      <c r="B117" t="n">
        <v>114</v>
      </c>
      <c r="M117" t="n">
        <v>4</v>
      </c>
      <c r="N117" t="n">
        <v>9</v>
      </c>
      <c r="O117" t="n">
        <v>8</v>
      </c>
      <c r="P117" t="n">
        <v>17</v>
      </c>
      <c r="S117" t="e">
        <v>#N/A</v>
      </c>
      <c r="T117" t="e">
        <v>#N/A</v>
      </c>
      <c r="U117" t="e">
        <v>#N/A</v>
      </c>
    </row>
    <row r="118" ht="15.75" customHeight="1">
      <c r="B118" t="n">
        <v>115</v>
      </c>
      <c r="M118" t="n">
        <v>4</v>
      </c>
      <c r="N118" t="n">
        <v>9</v>
      </c>
      <c r="O118" t="n">
        <v>8</v>
      </c>
      <c r="P118" t="n">
        <v>17</v>
      </c>
      <c r="S118" t="e">
        <v>#N/A</v>
      </c>
      <c r="T118" t="e">
        <v>#N/A</v>
      </c>
      <c r="U118" t="e">
        <v>#N/A</v>
      </c>
    </row>
    <row r="119" ht="15.75" customHeight="1">
      <c r="B119" t="n">
        <v>116</v>
      </c>
      <c r="M119" t="n">
        <v>4</v>
      </c>
      <c r="N119" t="n">
        <v>9</v>
      </c>
      <c r="O119" t="n">
        <v>8</v>
      </c>
      <c r="P119" t="n">
        <v>17</v>
      </c>
      <c r="S119" t="e">
        <v>#N/A</v>
      </c>
      <c r="T119" t="e">
        <v>#N/A</v>
      </c>
      <c r="U119" t="e">
        <v>#N/A</v>
      </c>
    </row>
    <row r="120" ht="15.75" customHeight="1">
      <c r="B120" t="n">
        <v>117</v>
      </c>
      <c r="M120" t="n">
        <v>4</v>
      </c>
      <c r="N120" t="n">
        <v>9</v>
      </c>
      <c r="O120" t="n">
        <v>8</v>
      </c>
      <c r="P120" t="n">
        <v>17</v>
      </c>
      <c r="S120" t="e">
        <v>#N/A</v>
      </c>
      <c r="T120" t="e">
        <v>#N/A</v>
      </c>
      <c r="U120" t="e">
        <v>#N/A</v>
      </c>
    </row>
    <row r="121" ht="15.75" customHeight="1">
      <c r="B121" t="n">
        <v>118</v>
      </c>
      <c r="M121" t="n">
        <v>4</v>
      </c>
      <c r="N121" t="n">
        <v>9</v>
      </c>
      <c r="O121" t="n">
        <v>8</v>
      </c>
      <c r="P121" t="n">
        <v>17</v>
      </c>
      <c r="S121" t="e">
        <v>#N/A</v>
      </c>
      <c r="T121" t="e">
        <v>#N/A</v>
      </c>
      <c r="U121" t="e">
        <v>#N/A</v>
      </c>
    </row>
    <row r="122" ht="15.75" customHeight="1">
      <c r="B122" t="n">
        <v>119</v>
      </c>
      <c r="M122" t="n">
        <v>4</v>
      </c>
      <c r="N122" t="n">
        <v>9</v>
      </c>
      <c r="O122" t="n">
        <v>8</v>
      </c>
      <c r="P122" t="n">
        <v>17</v>
      </c>
      <c r="S122" t="e">
        <v>#N/A</v>
      </c>
      <c r="T122" t="e">
        <v>#N/A</v>
      </c>
      <c r="U122" t="e">
        <v>#N/A</v>
      </c>
    </row>
    <row r="123" ht="15.75" customHeight="1">
      <c r="B123" t="n">
        <v>120</v>
      </c>
      <c r="M123" t="n">
        <v>4</v>
      </c>
      <c r="N123" t="n">
        <v>9</v>
      </c>
      <c r="O123" t="n">
        <v>8</v>
      </c>
      <c r="P123" t="n">
        <v>17</v>
      </c>
      <c r="S123" t="e">
        <v>#N/A</v>
      </c>
      <c r="T123" t="e">
        <v>#N/A</v>
      </c>
      <c r="U123" t="e">
        <v>#N/A</v>
      </c>
    </row>
    <row r="124" ht="15.75" customHeight="1">
      <c r="B124" t="n">
        <v>121</v>
      </c>
      <c r="M124" t="n">
        <v>5</v>
      </c>
      <c r="N124" t="n">
        <v>9</v>
      </c>
      <c r="O124" t="n">
        <v>8</v>
      </c>
      <c r="P124" t="n">
        <v>17</v>
      </c>
      <c r="S124" t="e">
        <v>#N/A</v>
      </c>
      <c r="T124" t="e">
        <v>#N/A</v>
      </c>
      <c r="U124" t="e">
        <v>#N/A</v>
      </c>
    </row>
    <row r="125" ht="15.75" customHeight="1">
      <c r="B125" t="n">
        <v>122</v>
      </c>
      <c r="M125" t="n">
        <v>5</v>
      </c>
      <c r="N125" t="n">
        <v>9</v>
      </c>
      <c r="O125" t="n">
        <v>8</v>
      </c>
      <c r="P125" t="n">
        <v>17</v>
      </c>
      <c r="S125" t="e">
        <v>#N/A</v>
      </c>
      <c r="T125" t="e">
        <v>#N/A</v>
      </c>
      <c r="U125" t="e">
        <v>#N/A</v>
      </c>
    </row>
    <row r="126" ht="15.75" customHeight="1">
      <c r="B126" t="n">
        <v>123</v>
      </c>
      <c r="M126" t="n">
        <v>5</v>
      </c>
      <c r="N126" t="n">
        <v>9</v>
      </c>
      <c r="O126" t="n">
        <v>8</v>
      </c>
      <c r="P126" t="n">
        <v>17</v>
      </c>
      <c r="S126" t="e">
        <v>#N/A</v>
      </c>
      <c r="T126" t="e">
        <v>#N/A</v>
      </c>
      <c r="U126" t="e">
        <v>#N/A</v>
      </c>
    </row>
    <row r="127" ht="15.75" customHeight="1">
      <c r="B127" t="n">
        <v>124</v>
      </c>
      <c r="M127" t="n">
        <v>5</v>
      </c>
      <c r="N127" t="n">
        <v>9</v>
      </c>
      <c r="O127" t="n">
        <v>8</v>
      </c>
      <c r="P127" t="n">
        <v>17</v>
      </c>
      <c r="S127" t="e">
        <v>#N/A</v>
      </c>
      <c r="T127" t="e">
        <v>#N/A</v>
      </c>
      <c r="U127" t="e">
        <v>#N/A</v>
      </c>
    </row>
    <row r="128" ht="15.75" customHeight="1">
      <c r="B128" t="n">
        <v>125</v>
      </c>
      <c r="M128" t="n">
        <v>5</v>
      </c>
      <c r="N128" t="n">
        <v>9</v>
      </c>
      <c r="O128" t="n">
        <v>8</v>
      </c>
      <c r="P128" t="n">
        <v>17</v>
      </c>
      <c r="S128" t="e">
        <v>#N/A</v>
      </c>
      <c r="T128" t="e">
        <v>#N/A</v>
      </c>
      <c r="U128" t="e">
        <v>#N/A</v>
      </c>
    </row>
    <row r="129" ht="15.75" customHeight="1">
      <c r="B129" t="n">
        <v>126</v>
      </c>
      <c r="M129" t="n">
        <v>5</v>
      </c>
      <c r="N129" t="n">
        <v>9</v>
      </c>
      <c r="O129" t="n">
        <v>8</v>
      </c>
      <c r="P129" t="n">
        <v>17</v>
      </c>
      <c r="S129" t="e">
        <v>#N/A</v>
      </c>
      <c r="T129" t="e">
        <v>#N/A</v>
      </c>
      <c r="U129" t="e">
        <v>#N/A</v>
      </c>
    </row>
    <row r="130" ht="15.75" customHeight="1">
      <c r="B130" t="n">
        <v>127</v>
      </c>
      <c r="M130" t="n">
        <v>6</v>
      </c>
      <c r="N130" t="n">
        <v>9</v>
      </c>
      <c r="O130" t="n">
        <v>8</v>
      </c>
      <c r="P130" t="n">
        <v>17</v>
      </c>
      <c r="S130" t="e">
        <v>#N/A</v>
      </c>
      <c r="T130" t="e">
        <v>#N/A</v>
      </c>
      <c r="U130" t="e">
        <v>#N/A</v>
      </c>
    </row>
  </sheetData>
  <conditionalFormatting sqref="Q2:Q50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 Q51:Q1048576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50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 R51:R1048576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6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7:S1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rank="1" priority="9" dxfId="4" bottom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6">
    <cfRule type="expression" priority="8" dxfId="0">
      <formula>T2 &lt;= MIN($T$2:$T$66) + 2</formula>
    </cfRule>
  </conditionalFormatting>
  <conditionalFormatting sqref="T67:T130">
    <cfRule type="expression" priority="6" dxfId="0">
      <formula>T67 &lt;= MIN($T$67:$T$130) + 2</formula>
    </cfRule>
  </conditionalFormatting>
  <conditionalFormatting sqref="T131:T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expression" priority="7" dxfId="0">
      <formula>U2 &lt;= MIN($U$2:$U$66) + 2</formula>
    </cfRule>
  </conditionalFormatting>
  <conditionalFormatting sqref="U67:U130">
    <cfRule type="expression" priority="5" dxfId="0">
      <formula>U67 &lt;= MIN($T$67:$U$130) + 2</formula>
    </cfRule>
  </conditionalFormatting>
  <conditionalFormatting sqref="U131:U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130"/>
  <sheetViews>
    <sheetView topLeftCell="A41" zoomScaleNormal="100" workbookViewId="0">
      <selection activeCell="C67" sqref="C67:L67"/>
    </sheetView>
  </sheetViews>
  <sheetFormatPr baseColWidth="8" defaultRowHeight="15"/>
  <cols>
    <col width="6.5703125" bestFit="1" customWidth="1" min="1" max="1"/>
    <col width="4" bestFit="1" customWidth="1" min="2" max="2"/>
    <col width="12" bestFit="1" customWidth="1" min="3" max="3"/>
    <col width="10" bestFit="1" customWidth="1" min="4" max="4"/>
    <col width="8.28515625" bestFit="1" customWidth="1" min="5" max="5"/>
    <col width="6" bestFit="1" customWidth="1" min="6" max="6"/>
    <col width="6.5703125" bestFit="1" customWidth="1" min="7" max="8"/>
    <col width="4.5703125" bestFit="1" customWidth="1" min="9" max="9"/>
    <col width="4.5703125" customWidth="1" min="10" max="10"/>
    <col width="6.5703125" bestFit="1" customWidth="1" min="11" max="11"/>
    <col width="8.5703125" bestFit="1" customWidth="1" min="12" max="12"/>
    <col width="4.28515625" bestFit="1" customWidth="1" min="13" max="13"/>
    <col width="4.140625" bestFit="1" customWidth="1" min="14" max="14"/>
    <col width="6.42578125" bestFit="1" customWidth="1" min="15" max="15"/>
    <col width="3" bestFit="1" customWidth="1" min="16" max="16"/>
    <col width="6.5703125" bestFit="1" customWidth="1" min="17" max="17"/>
    <col width="6.42578125" bestFit="1" customWidth="1" min="18" max="18"/>
    <col width="6.5703125" bestFit="1" customWidth="1" min="19" max="19"/>
    <col width="6.28515625" bestFit="1" customWidth="1" min="20" max="21"/>
  </cols>
  <sheetData>
    <row r="1" ht="15.75" customHeight="1">
      <c r="A1" t="n">
        <v>112</v>
      </c>
      <c r="B1" t="inlineStr">
        <is>
          <t>#</t>
        </is>
      </c>
      <c r="C1" t="inlineStr">
        <is>
          <t>β</t>
        </is>
      </c>
      <c r="D1" t="inlineStr">
        <is>
          <t>T0</t>
        </is>
      </c>
      <c r="E1" t="inlineStr">
        <is>
          <t>p</t>
        </is>
      </c>
      <c r="F1" t="inlineStr">
        <is>
          <t>c</t>
        </is>
      </c>
      <c r="G1" t="inlineStr">
        <is>
          <t>xi</t>
        </is>
      </c>
      <c r="H1" t="inlineStr">
        <is>
          <t>a</t>
        </is>
      </c>
      <c r="I1" t="inlineStr">
        <is>
          <t>tau</t>
        </is>
      </c>
      <c r="J1" t="inlineStr">
        <is>
          <t>d_E</t>
        </is>
      </c>
      <c r="K1" t="inlineStr">
        <is>
          <t>delta_E</t>
        </is>
      </c>
      <c r="L1" t="inlineStr">
        <is>
          <t>K_delta_E</t>
        </is>
      </c>
      <c r="M1" t="inlineStr">
        <is>
          <t>DOF</t>
        </is>
      </c>
      <c r="N1" t="inlineStr">
        <is>
          <t>n(V)</t>
        </is>
      </c>
      <c r="O1" t="inlineStr">
        <is>
          <t>n(CD8)</t>
        </is>
      </c>
      <c r="P1" t="inlineStr">
        <is>
          <t>n</t>
        </is>
      </c>
      <c r="Q1" t="inlineStr">
        <is>
          <t>Vsse</t>
        </is>
      </c>
      <c r="R1" t="inlineStr">
        <is>
          <t>CDsse</t>
        </is>
      </c>
      <c r="S1" t="inlineStr">
        <is>
          <t>SSE</t>
        </is>
      </c>
      <c r="T1" t="inlineStr">
        <is>
          <t>AIC</t>
        </is>
      </c>
      <c r="U1" t="inlineStr">
        <is>
          <t>AICc</t>
        </is>
      </c>
    </row>
    <row r="2">
      <c r="A2" t="inlineStr">
        <is>
          <t>MP</t>
        </is>
      </c>
      <c r="B2" t="n">
        <v>-1</v>
      </c>
      <c r="C2" t="n">
        <v>0.00010888</v>
      </c>
      <c r="D2" t="n">
        <v>400000000</v>
      </c>
      <c r="E2" t="n">
        <v>0.02978</v>
      </c>
      <c r="F2" t="n">
        <v>13.934</v>
      </c>
      <c r="G2" t="n">
        <v>0.12</v>
      </c>
      <c r="H2" t="n">
        <v>0.3615</v>
      </c>
      <c r="I2" t="n">
        <v>1.38</v>
      </c>
      <c r="J2" t="n">
        <v>1.25</v>
      </c>
      <c r="K2" t="n">
        <v>8.939</v>
      </c>
      <c r="L2" t="n">
        <v>13019</v>
      </c>
      <c r="M2" t="n">
        <v>0</v>
      </c>
      <c r="N2" t="n">
        <v>8</v>
      </c>
      <c r="O2" t="n">
        <v>6</v>
      </c>
      <c r="P2" t="n">
        <v>14</v>
      </c>
      <c r="Q2" t="n">
        <v>5.7885</v>
      </c>
      <c r="R2" t="n">
        <v>0.9408</v>
      </c>
      <c r="S2" t="n">
        <v>6.7293</v>
      </c>
      <c r="T2" t="n">
        <v>-10.25620684557429</v>
      </c>
      <c r="U2" t="n">
        <v>-10.25620684557429</v>
      </c>
    </row>
    <row r="3" ht="15.75" customHeight="1">
      <c r="A3" t="inlineStr">
        <is>
          <t>β/p/c</t>
        </is>
      </c>
      <c r="B3" t="n">
        <v>0</v>
      </c>
      <c r="C3" t="n">
        <v>0.000126965297984782</v>
      </c>
      <c r="E3" t="n">
        <v>0.07156293035543811</v>
      </c>
      <c r="F3" t="n">
        <v>39.3520357484379</v>
      </c>
      <c r="G3" t="n">
        <v>0.12</v>
      </c>
      <c r="H3" t="n">
        <v>0.3615</v>
      </c>
      <c r="I3" t="n">
        <v>1.38</v>
      </c>
      <c r="J3" t="n">
        <v>1.25</v>
      </c>
      <c r="K3" t="n">
        <v>8.939</v>
      </c>
      <c r="L3" t="n">
        <v>13019</v>
      </c>
      <c r="M3" t="n">
        <v>0</v>
      </c>
      <c r="N3" t="n">
        <v>8</v>
      </c>
      <c r="O3" t="n">
        <v>6</v>
      </c>
      <c r="P3" t="n">
        <v>14</v>
      </c>
      <c r="Q3" t="n">
        <v>4.71992266</v>
      </c>
      <c r="R3" t="n">
        <v>0.9828672899999999</v>
      </c>
      <c r="S3" t="n">
        <v>5.70278995</v>
      </c>
      <c r="T3" t="n">
        <v>-12.5734253345589</v>
      </c>
      <c r="U3" t="n">
        <v>-12.5734253345589</v>
      </c>
    </row>
    <row r="4" ht="15.75" customHeight="1">
      <c r="B4" t="n">
        <v>1</v>
      </c>
      <c r="G4" t="n">
        <v>0.1697233162587466</v>
      </c>
      <c r="M4" t="n">
        <v>1</v>
      </c>
      <c r="N4" t="n">
        <v>8</v>
      </c>
      <c r="O4" t="n">
        <v>6</v>
      </c>
      <c r="P4" t="n">
        <v>14</v>
      </c>
      <c r="Q4" t="n">
        <v>2.91734707</v>
      </c>
      <c r="R4" t="n">
        <v>1.03004963</v>
      </c>
      <c r="S4" t="n">
        <v>3.9473967</v>
      </c>
      <c r="T4" t="n">
        <v>-15.7240144377947</v>
      </c>
      <c r="U4" t="n">
        <v>-15.39068110446137</v>
      </c>
    </row>
    <row r="5" ht="15.75" customHeight="1">
      <c r="B5" t="n">
        <v>2</v>
      </c>
      <c r="H5" t="n">
        <v>0.2579509305618206</v>
      </c>
      <c r="M5" t="n">
        <v>1</v>
      </c>
      <c r="N5" t="n">
        <v>8</v>
      </c>
      <c r="O5" t="n">
        <v>6</v>
      </c>
      <c r="P5" t="n">
        <v>14</v>
      </c>
      <c r="Q5" t="n">
        <v>5.31052882</v>
      </c>
      <c r="R5" t="n">
        <v>1.00512453</v>
      </c>
      <c r="S5" t="n">
        <v>6.31565335</v>
      </c>
      <c r="T5" t="n">
        <v>-9.144365668080221</v>
      </c>
      <c r="U5" t="n">
        <v>-8.811032334746887</v>
      </c>
    </row>
    <row r="6" ht="15.75" customHeight="1">
      <c r="A6" t="inlineStr">
        <is>
          <t>Weight</t>
        </is>
      </c>
      <c r="B6" t="n">
        <v>3</v>
      </c>
      <c r="I6" t="n">
        <v>1.191500119944521</v>
      </c>
      <c r="M6" t="n">
        <v>1</v>
      </c>
      <c r="N6" t="n">
        <v>8</v>
      </c>
      <c r="O6" t="n">
        <v>6</v>
      </c>
      <c r="P6" t="n">
        <v>14</v>
      </c>
      <c r="Q6" t="n">
        <v>2.83920873</v>
      </c>
      <c r="R6" t="n">
        <v>0.9607742</v>
      </c>
      <c r="S6" t="n">
        <v>3.79998293</v>
      </c>
      <c r="T6" t="n">
        <v>-16.2568505699758</v>
      </c>
      <c r="U6" t="n">
        <v>-15.92351723664246</v>
      </c>
    </row>
    <row r="7" ht="15.75" customHeight="1">
      <c r="A7" t="n">
        <v>7.765</v>
      </c>
      <c r="B7" t="n">
        <v>4</v>
      </c>
      <c r="J7" t="n">
        <v>2.767563915057956</v>
      </c>
      <c r="M7" t="n">
        <v>1</v>
      </c>
      <c r="N7" t="n">
        <v>8</v>
      </c>
      <c r="O7" t="n">
        <v>6</v>
      </c>
      <c r="P7" t="n">
        <v>14</v>
      </c>
      <c r="Q7" t="n">
        <v>5.53803068</v>
      </c>
      <c r="R7" t="n">
        <v>1.01961572</v>
      </c>
      <c r="S7" t="n">
        <v>6.5576464</v>
      </c>
      <c r="T7" t="n">
        <v>-8.617958001338572</v>
      </c>
      <c r="U7" t="n">
        <v>-8.284624668005238</v>
      </c>
    </row>
    <row r="8" ht="15.75" customHeight="1">
      <c r="B8" t="n">
        <v>5</v>
      </c>
      <c r="K8" t="n">
        <v>13.00097798604996</v>
      </c>
      <c r="M8" t="n">
        <v>1</v>
      </c>
      <c r="N8" t="n">
        <v>8</v>
      </c>
      <c r="O8" t="n">
        <v>6</v>
      </c>
      <c r="P8" t="n">
        <v>14</v>
      </c>
      <c r="Q8" t="n">
        <v>2.79224487</v>
      </c>
      <c r="R8" t="n">
        <v>0.97445222</v>
      </c>
      <c r="S8" t="n">
        <v>3.76669709</v>
      </c>
      <c r="T8" t="n">
        <v>-16.38002341849158</v>
      </c>
      <c r="U8" t="n">
        <v>-16.04669008515825</v>
      </c>
    </row>
    <row r="9" ht="15.75" customHeight="1">
      <c r="B9" t="n">
        <v>6</v>
      </c>
      <c r="L9" t="n">
        <v>13019</v>
      </c>
      <c r="M9" t="n">
        <v>1</v>
      </c>
      <c r="N9" t="n">
        <v>8</v>
      </c>
      <c r="O9" t="n">
        <v>6</v>
      </c>
      <c r="P9" t="n">
        <v>14</v>
      </c>
      <c r="Q9" t="n">
        <v>4.69782282</v>
      </c>
      <c r="R9" t="n">
        <v>0.97242323</v>
      </c>
      <c r="S9" t="n">
        <v>5.670246049999999</v>
      </c>
      <c r="T9" t="n">
        <v>-10.65354744857571</v>
      </c>
      <c r="U9" t="n">
        <v>-10.32021411524238</v>
      </c>
    </row>
    <row r="10" ht="15.75" customHeight="1">
      <c r="B10" t="n">
        <v>7</v>
      </c>
      <c r="G10" t="n">
        <v>1.107146404721888</v>
      </c>
      <c r="H10" t="n">
        <v>0.05624875184498013</v>
      </c>
      <c r="M10" t="n">
        <v>2</v>
      </c>
      <c r="N10" t="n">
        <v>8</v>
      </c>
      <c r="O10" t="n">
        <v>6</v>
      </c>
      <c r="P10" t="n">
        <v>14</v>
      </c>
      <c r="Q10" t="n">
        <v>2.8367409</v>
      </c>
      <c r="R10" t="n">
        <v>1.02951994</v>
      </c>
      <c r="S10" t="n">
        <v>3.86626084</v>
      </c>
      <c r="T10" t="n">
        <v>-14.014772731923</v>
      </c>
      <c r="U10" t="n">
        <v>-12.92386364101391</v>
      </c>
    </row>
    <row r="11" ht="15.75" customHeight="1">
      <c r="B11" t="n">
        <v>8</v>
      </c>
      <c r="G11" t="n">
        <v>0.0100134541409389</v>
      </c>
      <c r="I11" t="n">
        <v>0.160266910041404</v>
      </c>
      <c r="M11" t="n">
        <v>2</v>
      </c>
      <c r="N11" t="n">
        <v>8</v>
      </c>
      <c r="O11" t="n">
        <v>6</v>
      </c>
      <c r="P11" t="n">
        <v>14</v>
      </c>
      <c r="Q11" t="n">
        <v>3.65548214</v>
      </c>
      <c r="R11" t="n">
        <v>0.30732291</v>
      </c>
      <c r="S11" t="n">
        <v>3.96280505</v>
      </c>
      <c r="T11" t="n">
        <v>-13.6694729280701</v>
      </c>
      <c r="U11" t="n">
        <v>-12.57856383716101</v>
      </c>
    </row>
    <row r="12" ht="15.75" customHeight="1">
      <c r="B12" t="n">
        <v>9</v>
      </c>
      <c r="G12" t="n">
        <v>9.801415754034252</v>
      </c>
      <c r="J12" t="n">
        <v>98.46153431667086</v>
      </c>
      <c r="M12" t="n">
        <v>2</v>
      </c>
      <c r="N12" t="n">
        <v>8</v>
      </c>
      <c r="O12" t="n">
        <v>6</v>
      </c>
      <c r="P12" t="n">
        <v>14</v>
      </c>
      <c r="Q12" t="n">
        <v>2.88669062</v>
      </c>
      <c r="R12" t="n">
        <v>0.7105383199999999</v>
      </c>
      <c r="S12" t="n">
        <v>3.59722894</v>
      </c>
      <c r="T12" t="n">
        <v>-15.02450927220441</v>
      </c>
      <c r="U12" t="n">
        <v>-13.93360018129532</v>
      </c>
    </row>
    <row r="13" ht="15.75" customHeight="1">
      <c r="B13" t="n">
        <v>10</v>
      </c>
      <c r="G13" t="n">
        <v>0.07224282346069799</v>
      </c>
      <c r="K13" t="n">
        <v>21.4839605113747</v>
      </c>
      <c r="M13" t="n">
        <v>2</v>
      </c>
      <c r="N13" t="n">
        <v>8</v>
      </c>
      <c r="O13" t="n">
        <v>6</v>
      </c>
      <c r="P13" t="n">
        <v>14</v>
      </c>
      <c r="Q13" t="n">
        <v>2.82395081</v>
      </c>
      <c r="R13" t="n">
        <v>1.04963658</v>
      </c>
      <c r="S13" t="n">
        <v>3.87358739</v>
      </c>
      <c r="T13" t="n">
        <v>-13.98826788904016</v>
      </c>
      <c r="U13" t="n">
        <v>-12.89735879813107</v>
      </c>
    </row>
    <row r="14" ht="15.75" customHeight="1">
      <c r="B14" t="n">
        <v>11</v>
      </c>
      <c r="G14" t="n">
        <v>0.08554302753124432</v>
      </c>
      <c r="L14" t="n">
        <v>58831.91918657132</v>
      </c>
      <c r="M14" t="n">
        <v>2</v>
      </c>
      <c r="N14" t="n">
        <v>8</v>
      </c>
      <c r="O14" t="n">
        <v>6</v>
      </c>
      <c r="P14" t="n">
        <v>14</v>
      </c>
      <c r="Q14" t="n">
        <v>5.30929358</v>
      </c>
      <c r="R14" t="n">
        <v>1.00656377</v>
      </c>
      <c r="S14" t="n">
        <v>6.31585735</v>
      </c>
      <c r="T14" t="n">
        <v>-7.14391346563697</v>
      </c>
      <c r="U14" t="n">
        <v>-6.053004374727879</v>
      </c>
    </row>
    <row r="15" ht="15.75" customHeight="1">
      <c r="B15" t="n">
        <v>12</v>
      </c>
      <c r="H15" t="n">
        <v>0.02726666716260873</v>
      </c>
      <c r="I15" t="n">
        <v>0.141026570451849</v>
      </c>
      <c r="M15" t="n">
        <v>2</v>
      </c>
      <c r="N15" t="n">
        <v>8</v>
      </c>
      <c r="O15" t="n">
        <v>6</v>
      </c>
      <c r="P15" t="n">
        <v>14</v>
      </c>
      <c r="Q15" t="n">
        <v>3.73509328</v>
      </c>
      <c r="R15" t="n">
        <v>0.3170724</v>
      </c>
      <c r="S15" t="n">
        <v>4.05216568</v>
      </c>
      <c r="T15" t="n">
        <v>-13.35728197860417</v>
      </c>
      <c r="U15" t="n">
        <v>-12.26637288769508</v>
      </c>
    </row>
    <row r="16" ht="15.75" customHeight="1">
      <c r="B16" t="n">
        <v>13</v>
      </c>
      <c r="H16" t="n">
        <v>7.420020788175837</v>
      </c>
      <c r="J16" t="n">
        <v>24.82203413794754</v>
      </c>
      <c r="M16" t="n">
        <v>2</v>
      </c>
      <c r="N16" t="n">
        <v>8</v>
      </c>
      <c r="O16" t="n">
        <v>6</v>
      </c>
      <c r="P16" t="n">
        <v>14</v>
      </c>
      <c r="Q16" t="n">
        <v>2.94320389</v>
      </c>
      <c r="R16" t="n">
        <v>0.7303944</v>
      </c>
      <c r="S16" t="n">
        <v>3.67359829</v>
      </c>
      <c r="T16" t="n">
        <v>-14.73039962354065</v>
      </c>
      <c r="U16" t="n">
        <v>-13.63949053263156</v>
      </c>
    </row>
    <row r="17" ht="15.75" customHeight="1">
      <c r="B17" t="n">
        <v>14</v>
      </c>
      <c r="H17" t="n">
        <v>0.2056437810179803</v>
      </c>
      <c r="K17" t="n">
        <v>22.63072399527731</v>
      </c>
      <c r="M17" t="n">
        <v>2</v>
      </c>
      <c r="N17" t="n">
        <v>8</v>
      </c>
      <c r="O17" t="n">
        <v>6</v>
      </c>
      <c r="P17" t="n">
        <v>14</v>
      </c>
      <c r="Q17" t="n">
        <v>2.83099327</v>
      </c>
      <c r="R17" t="n">
        <v>1.06730492</v>
      </c>
      <c r="S17" t="n">
        <v>3.89829819</v>
      </c>
      <c r="T17" t="n">
        <v>-13.89924126552129</v>
      </c>
      <c r="U17" t="n">
        <v>-12.8083321746122</v>
      </c>
    </row>
    <row r="18" ht="15.75" customHeight="1">
      <c r="B18" t="n">
        <v>15</v>
      </c>
      <c r="H18" t="n">
        <v>0.2659030423507502</v>
      </c>
      <c r="L18" t="n">
        <v>56537.71341140999</v>
      </c>
      <c r="M18" t="n">
        <v>2</v>
      </c>
      <c r="N18" t="n">
        <v>8</v>
      </c>
      <c r="O18" t="n">
        <v>6</v>
      </c>
      <c r="P18" t="n">
        <v>14</v>
      </c>
      <c r="Q18" t="n">
        <v>5.27615744</v>
      </c>
      <c r="R18" t="n">
        <v>0.99865596</v>
      </c>
      <c r="S18" t="n">
        <v>6.2748134</v>
      </c>
      <c r="T18" t="n">
        <v>-7.235190149279022</v>
      </c>
      <c r="U18" t="n">
        <v>-6.144281058369931</v>
      </c>
    </row>
    <row r="19" ht="15.75" customHeight="1">
      <c r="B19" t="n">
        <v>16</v>
      </c>
      <c r="I19" t="n">
        <v>0.3112142211537079</v>
      </c>
      <c r="J19" t="n">
        <v>8.971197115163193</v>
      </c>
      <c r="M19" t="n">
        <v>2</v>
      </c>
      <c r="N19" t="n">
        <v>8</v>
      </c>
      <c r="O19" t="n">
        <v>6</v>
      </c>
      <c r="P19" t="n">
        <v>14</v>
      </c>
      <c r="Q19" t="n">
        <v>4.98979672</v>
      </c>
      <c r="R19" t="n">
        <v>0.41581683</v>
      </c>
      <c r="S19" t="n">
        <v>5.40561355</v>
      </c>
      <c r="T19" t="n">
        <v>-9.322671175839371</v>
      </c>
      <c r="U19" t="n">
        <v>-8.231762084930281</v>
      </c>
    </row>
    <row r="20" ht="15.75" customHeight="1">
      <c r="B20" t="n">
        <v>17</v>
      </c>
      <c r="I20" t="n">
        <v>1.668881039329841</v>
      </c>
      <c r="K20" t="n">
        <v>21.55214062664249</v>
      </c>
      <c r="M20" t="n">
        <v>2</v>
      </c>
      <c r="N20" t="n">
        <v>8</v>
      </c>
      <c r="O20" t="n">
        <v>6</v>
      </c>
      <c r="P20" t="n">
        <v>14</v>
      </c>
      <c r="Q20" t="n">
        <v>2.80493878</v>
      </c>
      <c r="R20" t="n">
        <v>1.08771138</v>
      </c>
      <c r="S20" t="n">
        <v>3.89265016</v>
      </c>
      <c r="T20" t="n">
        <v>-13.91953980436404</v>
      </c>
      <c r="U20" t="n">
        <v>-12.82863071345495</v>
      </c>
    </row>
    <row r="21" ht="15.75" customHeight="1">
      <c r="B21" t="n">
        <v>18</v>
      </c>
      <c r="I21" t="n">
        <v>1.152008990365135</v>
      </c>
      <c r="L21" t="n">
        <v>321019.0461073937</v>
      </c>
      <c r="M21" t="n">
        <v>2</v>
      </c>
      <c r="N21" t="n">
        <v>8</v>
      </c>
      <c r="O21" t="n">
        <v>6</v>
      </c>
      <c r="P21" t="n">
        <v>14</v>
      </c>
      <c r="Q21" t="n">
        <v>2.8784527</v>
      </c>
      <c r="R21" t="n">
        <v>0.96305358</v>
      </c>
      <c r="S21" t="n">
        <v>3.84150628</v>
      </c>
      <c r="T21" t="n">
        <v>-14.10469891318145</v>
      </c>
      <c r="U21" t="n">
        <v>-13.01378982227236</v>
      </c>
    </row>
    <row r="22" ht="15.75" customHeight="1">
      <c r="B22" t="n">
        <v>19</v>
      </c>
      <c r="J22" t="n">
        <v>3.038820814667176</v>
      </c>
      <c r="K22" t="n">
        <v>25.27524960699079</v>
      </c>
      <c r="M22" t="n">
        <v>2</v>
      </c>
      <c r="N22" t="n">
        <v>8</v>
      </c>
      <c r="O22" t="n">
        <v>6</v>
      </c>
      <c r="P22" t="n">
        <v>14</v>
      </c>
      <c r="Q22" t="n">
        <v>2.86522416</v>
      </c>
      <c r="R22" t="n">
        <v>1.04976421</v>
      </c>
      <c r="S22" t="n">
        <v>3.91498837</v>
      </c>
      <c r="T22" t="n">
        <v>-13.83942959123784</v>
      </c>
      <c r="U22" t="n">
        <v>-12.74852050032875</v>
      </c>
    </row>
    <row r="23" ht="15.75" customHeight="1">
      <c r="B23" t="n">
        <v>20</v>
      </c>
      <c r="J23" t="n">
        <v>2.83033540859563</v>
      </c>
      <c r="L23" t="n">
        <v>57602.28727544844</v>
      </c>
      <c r="M23" t="n">
        <v>2</v>
      </c>
      <c r="N23" t="n">
        <v>8</v>
      </c>
      <c r="O23" t="n">
        <v>6</v>
      </c>
      <c r="P23" t="n">
        <v>14</v>
      </c>
      <c r="Q23" t="n">
        <v>5.58720604</v>
      </c>
      <c r="R23" t="n">
        <v>1.02582431</v>
      </c>
      <c r="S23" t="n">
        <v>6.61303035</v>
      </c>
      <c r="T23" t="n">
        <v>-6.500214640835253</v>
      </c>
      <c r="U23" t="n">
        <v>-5.409305549926162</v>
      </c>
    </row>
    <row r="24" ht="15.75" customHeight="1">
      <c r="B24" t="n">
        <v>21</v>
      </c>
      <c r="K24" t="n">
        <v>15.70976438998996</v>
      </c>
      <c r="L24" t="n">
        <v>824428.1941887885</v>
      </c>
      <c r="M24" t="n">
        <v>2</v>
      </c>
      <c r="N24" t="n">
        <v>8</v>
      </c>
      <c r="O24" t="n">
        <v>6</v>
      </c>
      <c r="P24" t="n">
        <v>14</v>
      </c>
      <c r="Q24" t="n">
        <v>2.88213933</v>
      </c>
      <c r="R24" t="n">
        <v>0.97048883</v>
      </c>
      <c r="S24" t="n">
        <v>3.85262816</v>
      </c>
      <c r="T24" t="n">
        <v>-14.06422485345129</v>
      </c>
      <c r="U24" t="n">
        <v>-12.9733157625422</v>
      </c>
    </row>
    <row r="25" ht="15.75" customHeight="1">
      <c r="B25" t="n">
        <v>22</v>
      </c>
      <c r="G25" t="n">
        <v>0.01597344704751436</v>
      </c>
      <c r="H25" t="n">
        <v>0.1182538524863395</v>
      </c>
      <c r="I25" t="n">
        <v>0.1085769334436226</v>
      </c>
      <c r="M25" t="n">
        <v>3</v>
      </c>
      <c r="N25" t="n">
        <v>8</v>
      </c>
      <c r="O25" t="n">
        <v>6</v>
      </c>
      <c r="P25" t="n">
        <v>14</v>
      </c>
      <c r="Q25" t="n">
        <v>5.09942432</v>
      </c>
      <c r="R25" t="n">
        <v>0.29940743</v>
      </c>
      <c r="S25" t="n">
        <v>5.398831749999999</v>
      </c>
      <c r="T25" t="n">
        <v>-7.3402463886028</v>
      </c>
      <c r="U25" t="n">
        <v>-4.9402463886028</v>
      </c>
    </row>
    <row r="26" ht="15.75" customHeight="1">
      <c r="B26" t="n">
        <v>23</v>
      </c>
      <c r="G26" t="n">
        <v>7.758401627353365</v>
      </c>
      <c r="H26" t="n">
        <v>0.2837177685899981</v>
      </c>
      <c r="J26" t="n">
        <v>61.97886788741608</v>
      </c>
      <c r="M26" t="n">
        <v>3</v>
      </c>
      <c r="N26" t="n">
        <v>8</v>
      </c>
      <c r="O26" t="n">
        <v>6</v>
      </c>
      <c r="P26" t="n">
        <v>14</v>
      </c>
      <c r="Q26" t="n">
        <v>2.96065926</v>
      </c>
      <c r="R26" t="n">
        <v>0.7066386099999999</v>
      </c>
      <c r="S26" t="n">
        <v>3.66729787</v>
      </c>
      <c r="T26" t="n">
        <v>-12.75443099511585</v>
      </c>
      <c r="U26" t="n">
        <v>-10.35443099511585</v>
      </c>
    </row>
    <row r="27" ht="15.75" customHeight="1">
      <c r="B27" t="n">
        <v>24</v>
      </c>
      <c r="G27" t="n">
        <v>0.9517396388314552</v>
      </c>
      <c r="H27" t="n">
        <v>0.02452228647066157</v>
      </c>
      <c r="K27" t="n">
        <v>23.94230720774722</v>
      </c>
      <c r="M27" t="n">
        <v>3</v>
      </c>
      <c r="N27" t="n">
        <v>8</v>
      </c>
      <c r="O27" t="n">
        <v>6</v>
      </c>
      <c r="P27" t="n">
        <v>14</v>
      </c>
      <c r="Q27" t="n">
        <v>2.83178709</v>
      </c>
      <c r="R27" t="n">
        <v>1.08611454</v>
      </c>
      <c r="S27" t="n">
        <v>3.91790163</v>
      </c>
      <c r="T27" t="n">
        <v>-11.8290156464791</v>
      </c>
      <c r="U27" t="n">
        <v>-9.429015646479103</v>
      </c>
    </row>
    <row r="28" ht="15.75" customHeight="1">
      <c r="B28" t="n">
        <v>25</v>
      </c>
      <c r="G28" t="n">
        <v>0.110030156816471</v>
      </c>
      <c r="H28" t="n">
        <v>0.2879460448492992</v>
      </c>
      <c r="L28" t="n">
        <v>122168.560794531</v>
      </c>
      <c r="M28" t="n">
        <v>3</v>
      </c>
      <c r="N28" t="n">
        <v>8</v>
      </c>
      <c r="O28" t="n">
        <v>6</v>
      </c>
      <c r="P28" t="n">
        <v>14</v>
      </c>
      <c r="Q28" t="n">
        <v>5.29058296</v>
      </c>
      <c r="R28" t="n">
        <v>0.99994193</v>
      </c>
      <c r="S28" t="n">
        <v>6.29052489</v>
      </c>
      <c r="T28" t="n">
        <v>-5.200179396753818</v>
      </c>
      <c r="U28" t="n">
        <v>-2.800179396753818</v>
      </c>
    </row>
    <row r="29" ht="15.75" customHeight="1">
      <c r="B29" t="n">
        <v>26</v>
      </c>
      <c r="G29" t="n">
        <v>1.183111195066751</v>
      </c>
      <c r="I29" t="n">
        <v>0.3586505470718042</v>
      </c>
      <c r="J29" t="n">
        <v>82.6001382512778</v>
      </c>
      <c r="M29" t="n">
        <v>3</v>
      </c>
      <c r="N29" t="n">
        <v>8</v>
      </c>
      <c r="O29" t="n">
        <v>6</v>
      </c>
      <c r="P29" t="n">
        <v>14</v>
      </c>
      <c r="Q29" t="n">
        <v>5.02843492</v>
      </c>
      <c r="R29" t="n">
        <v>0.37698378</v>
      </c>
      <c r="S29" t="n">
        <v>5.405418699999999</v>
      </c>
      <c r="T29" t="n">
        <v>-7.323175827002594</v>
      </c>
      <c r="U29" t="n">
        <v>-4.923175827002593</v>
      </c>
    </row>
    <row r="30" ht="15.75" customHeight="1">
      <c r="B30" t="n">
        <v>27</v>
      </c>
      <c r="G30" t="n">
        <v>0.01008717759852829</v>
      </c>
      <c r="I30" t="n">
        <v>0.1651323329495216</v>
      </c>
      <c r="K30" t="n">
        <v>9.015721729060566</v>
      </c>
      <c r="M30" t="n">
        <v>3</v>
      </c>
      <c r="N30" t="n">
        <v>8</v>
      </c>
      <c r="O30" t="n">
        <v>6</v>
      </c>
      <c r="P30" t="n">
        <v>14</v>
      </c>
      <c r="Q30" t="n">
        <v>3.62063447</v>
      </c>
      <c r="R30" t="n">
        <v>0.30368035</v>
      </c>
      <c r="S30" t="n">
        <v>3.92431482</v>
      </c>
      <c r="T30" t="n">
        <v>-11.80611786481565</v>
      </c>
      <c r="U30" t="n">
        <v>-9.40611786481565</v>
      </c>
    </row>
    <row r="31" ht="15.75" customHeight="1">
      <c r="B31" t="n">
        <v>28</v>
      </c>
      <c r="G31" t="n">
        <v>0.01006690052803805</v>
      </c>
      <c r="I31" t="n">
        <v>0.1616876922153025</v>
      </c>
      <c r="L31" t="n">
        <v>19822.12399730238</v>
      </c>
      <c r="M31" t="n">
        <v>3</v>
      </c>
      <c r="N31" t="n">
        <v>8</v>
      </c>
      <c r="O31" t="n">
        <v>6</v>
      </c>
      <c r="P31" t="n">
        <v>14</v>
      </c>
      <c r="Q31" t="n">
        <v>3.6580081</v>
      </c>
      <c r="R31" t="n">
        <v>0.30610152</v>
      </c>
      <c r="S31" t="n">
        <v>3.96410962</v>
      </c>
      <c r="T31" t="n">
        <v>-11.6648648350288</v>
      </c>
      <c r="U31" t="n">
        <v>-9.264864835028797</v>
      </c>
    </row>
    <row r="32" ht="15.75" customHeight="1">
      <c r="B32" t="n">
        <v>29</v>
      </c>
      <c r="G32" t="n">
        <v>6.481165374901273</v>
      </c>
      <c r="J32" t="n">
        <v>78.93672380519577</v>
      </c>
      <c r="K32" t="n">
        <v>10.90739815752958</v>
      </c>
      <c r="M32" t="n">
        <v>3</v>
      </c>
      <c r="N32" t="n">
        <v>8</v>
      </c>
      <c r="O32" t="n">
        <v>6</v>
      </c>
      <c r="P32" t="n">
        <v>14</v>
      </c>
      <c r="Q32" t="n">
        <v>2.92252937</v>
      </c>
      <c r="R32" t="n">
        <v>0.69588874</v>
      </c>
      <c r="S32" t="n">
        <v>3.61841811</v>
      </c>
      <c r="T32" t="n">
        <v>-12.94228539660398</v>
      </c>
      <c r="U32" t="n">
        <v>-10.54228539660398</v>
      </c>
    </row>
    <row r="33" ht="15.75" customHeight="1">
      <c r="B33" t="n">
        <v>30</v>
      </c>
      <c r="G33" t="n">
        <v>10.09634399560399</v>
      </c>
      <c r="J33" t="n">
        <v>97.23355374275191</v>
      </c>
      <c r="L33" t="n">
        <v>241828.2289046939</v>
      </c>
      <c r="M33" t="n">
        <v>3</v>
      </c>
      <c r="N33" t="n">
        <v>8</v>
      </c>
      <c r="O33" t="n">
        <v>6</v>
      </c>
      <c r="P33" t="n">
        <v>14</v>
      </c>
      <c r="Q33" t="n">
        <v>2.98107081</v>
      </c>
      <c r="R33" t="n">
        <v>0.71158663</v>
      </c>
      <c r="S33" t="n">
        <v>3.69265744</v>
      </c>
      <c r="T33" t="n">
        <v>-12.6579534025016</v>
      </c>
      <c r="U33" t="n">
        <v>-10.2579534025016</v>
      </c>
    </row>
    <row r="34" ht="15.75" customHeight="1">
      <c r="B34" t="n">
        <v>31</v>
      </c>
      <c r="G34" t="n">
        <v>0.06639350412606859</v>
      </c>
      <c r="K34" t="n">
        <v>23.24459940148331</v>
      </c>
      <c r="L34" t="n">
        <v>17345.52887522319</v>
      </c>
      <c r="M34" t="n">
        <v>3</v>
      </c>
      <c r="N34" t="n">
        <v>8</v>
      </c>
      <c r="O34" t="n">
        <v>6</v>
      </c>
      <c r="P34" t="n">
        <v>14</v>
      </c>
      <c r="Q34" t="n">
        <v>2.83299314</v>
      </c>
      <c r="R34" t="n">
        <v>1.07632047</v>
      </c>
      <c r="S34" t="n">
        <v>3.90931361</v>
      </c>
      <c r="T34" t="n">
        <v>-11.85973725679914</v>
      </c>
      <c r="U34" t="n">
        <v>-9.459737256799139</v>
      </c>
    </row>
    <row r="35" ht="15.75" customHeight="1">
      <c r="B35" t="n">
        <v>32</v>
      </c>
      <c r="H35" t="n">
        <v>3.151683663462493</v>
      </c>
      <c r="I35" t="n">
        <v>0.357116760540757</v>
      </c>
      <c r="J35" t="n">
        <v>72.92150534822636</v>
      </c>
      <c r="M35" t="n">
        <v>3</v>
      </c>
      <c r="N35" t="n">
        <v>8</v>
      </c>
      <c r="O35" t="n">
        <v>6</v>
      </c>
      <c r="P35" t="n">
        <v>14</v>
      </c>
      <c r="Q35" t="n">
        <v>5.02047324</v>
      </c>
      <c r="R35" t="n">
        <v>0.37823048</v>
      </c>
      <c r="S35" t="n">
        <v>5.39870372</v>
      </c>
      <c r="T35" t="n">
        <v>-7.340578393995152</v>
      </c>
      <c r="U35" t="n">
        <v>-4.940578393995152</v>
      </c>
    </row>
    <row r="36" ht="15.75" customHeight="1">
      <c r="B36" t="n">
        <v>33</v>
      </c>
      <c r="H36" t="n">
        <v>2.90019495872514</v>
      </c>
      <c r="I36" t="n">
        <v>4.143109157296844</v>
      </c>
      <c r="K36" t="n">
        <v>47.86799243396252</v>
      </c>
      <c r="M36" t="n">
        <v>3</v>
      </c>
      <c r="N36" t="n">
        <v>8</v>
      </c>
      <c r="O36" t="n">
        <v>6</v>
      </c>
      <c r="P36" t="n">
        <v>14</v>
      </c>
      <c r="Q36" t="n">
        <v>2.74964131</v>
      </c>
      <c r="R36" t="n">
        <v>1.41958007</v>
      </c>
      <c r="S36" t="n">
        <v>4.16922138</v>
      </c>
      <c r="T36" t="n">
        <v>-10.95859242928551</v>
      </c>
      <c r="U36" t="n">
        <v>-8.558592429285513</v>
      </c>
    </row>
    <row r="37" ht="15.75" customHeight="1">
      <c r="B37" t="n">
        <v>34</v>
      </c>
      <c r="H37" t="n">
        <v>0.01490136972107869</v>
      </c>
      <c r="I37" t="n">
        <v>0.1030010488305462</v>
      </c>
      <c r="L37" t="n">
        <v>3106.141951668367</v>
      </c>
      <c r="M37" t="n">
        <v>3</v>
      </c>
      <c r="N37" t="n">
        <v>8</v>
      </c>
      <c r="O37" t="n">
        <v>6</v>
      </c>
      <c r="P37" t="n">
        <v>14</v>
      </c>
      <c r="Q37" t="n">
        <v>5.15781221</v>
      </c>
      <c r="R37" t="n">
        <v>0.30217502</v>
      </c>
      <c r="S37" t="n">
        <v>5.45998723</v>
      </c>
      <c r="T37" t="n">
        <v>-7.182552301646263</v>
      </c>
      <c r="U37" t="n">
        <v>-4.782552301646263</v>
      </c>
    </row>
    <row r="38" ht="15.75" customHeight="1">
      <c r="B38" t="n">
        <v>35</v>
      </c>
      <c r="H38" t="n">
        <v>4.820817639834853</v>
      </c>
      <c r="J38" t="n">
        <v>23.45240503645186</v>
      </c>
      <c r="K38" t="n">
        <v>13.07926982636135</v>
      </c>
      <c r="M38" t="n">
        <v>3</v>
      </c>
      <c r="N38" t="n">
        <v>8</v>
      </c>
      <c r="O38" t="n">
        <v>6</v>
      </c>
      <c r="P38" t="n">
        <v>14</v>
      </c>
      <c r="Q38" t="n">
        <v>2.9170146</v>
      </c>
      <c r="R38" t="n">
        <v>0.73231661</v>
      </c>
      <c r="S38" t="n">
        <v>3.64933121</v>
      </c>
      <c r="T38" t="n">
        <v>-12.82318772525152</v>
      </c>
      <c r="U38" t="n">
        <v>-10.42318772525152</v>
      </c>
    </row>
    <row r="39" ht="15.75" customHeight="1">
      <c r="B39" t="n">
        <v>36</v>
      </c>
      <c r="H39" t="n">
        <v>9.767835168695015</v>
      </c>
      <c r="J39" t="n">
        <v>32.39608066033672</v>
      </c>
      <c r="L39" t="n">
        <v>26491.40227824973</v>
      </c>
      <c r="M39" t="n">
        <v>3</v>
      </c>
      <c r="N39" t="n">
        <v>8</v>
      </c>
      <c r="O39" t="n">
        <v>6</v>
      </c>
      <c r="P39" t="n">
        <v>14</v>
      </c>
      <c r="Q39" t="n">
        <v>2.9121053</v>
      </c>
      <c r="R39" t="n">
        <v>0.72032576</v>
      </c>
      <c r="S39" t="n">
        <v>3.63243106</v>
      </c>
      <c r="T39" t="n">
        <v>-12.88817268797041</v>
      </c>
      <c r="U39" t="n">
        <v>-10.48817268797041</v>
      </c>
    </row>
    <row r="40" ht="15.75" customHeight="1">
      <c r="B40" t="n">
        <v>37</v>
      </c>
      <c r="H40" t="n">
        <v>0.2013697974507709</v>
      </c>
      <c r="K40" t="n">
        <v>25.16183639813525</v>
      </c>
      <c r="L40" t="n">
        <v>322379.3987209641</v>
      </c>
      <c r="M40" t="n">
        <v>3</v>
      </c>
      <c r="N40" t="n">
        <v>8</v>
      </c>
      <c r="O40" t="n">
        <v>6</v>
      </c>
      <c r="P40" t="n">
        <v>14</v>
      </c>
      <c r="Q40" t="n">
        <v>2.84760888</v>
      </c>
      <c r="R40" t="n">
        <v>1.07510318</v>
      </c>
      <c r="S40" t="n">
        <v>3.92271206</v>
      </c>
      <c r="T40" t="n">
        <v>-11.8118368818791</v>
      </c>
      <c r="U40" t="n">
        <v>-9.411836881879099</v>
      </c>
    </row>
    <row r="41" ht="15.75" customHeight="1">
      <c r="B41" t="n">
        <v>38</v>
      </c>
      <c r="I41" t="n">
        <v>0.2676547898953032</v>
      </c>
      <c r="J41" t="n">
        <v>16.4025456918411</v>
      </c>
      <c r="K41" t="n">
        <v>21.77390949624789</v>
      </c>
      <c r="M41" t="n">
        <v>3</v>
      </c>
      <c r="N41" t="n">
        <v>8</v>
      </c>
      <c r="O41" t="n">
        <v>6</v>
      </c>
      <c r="P41" t="n">
        <v>14</v>
      </c>
      <c r="Q41" t="n">
        <v>4.42803945</v>
      </c>
      <c r="R41" t="n">
        <v>0.62986484</v>
      </c>
      <c r="S41" t="n">
        <v>5.05790429</v>
      </c>
      <c r="T41" t="n">
        <v>-8.25347145663741</v>
      </c>
      <c r="U41" t="n">
        <v>-5.85347145663741</v>
      </c>
    </row>
    <row r="42" ht="15.75" customHeight="1">
      <c r="B42" t="n">
        <v>39</v>
      </c>
      <c r="I42" t="n">
        <v>0.3141494641642328</v>
      </c>
      <c r="J42" t="n">
        <v>9.097543268501177</v>
      </c>
      <c r="L42" t="n">
        <v>856.3363897828967</v>
      </c>
      <c r="M42" t="n">
        <v>3</v>
      </c>
      <c r="N42" t="n">
        <v>8</v>
      </c>
      <c r="O42" t="n">
        <v>6</v>
      </c>
      <c r="P42" t="n">
        <v>14</v>
      </c>
      <c r="Q42" t="n">
        <v>5.01857805</v>
      </c>
      <c r="R42" t="n">
        <v>0.41001306</v>
      </c>
      <c r="S42" t="n">
        <v>5.42859111</v>
      </c>
      <c r="T42" t="n">
        <v>-7.263287707942194</v>
      </c>
      <c r="U42" t="n">
        <v>-4.863287707942193</v>
      </c>
    </row>
    <row r="43" ht="15.75" customHeight="1">
      <c r="B43" t="n">
        <v>40</v>
      </c>
      <c r="I43" t="n">
        <v>1.604904576521771</v>
      </c>
      <c r="K43" t="n">
        <v>23.10929824672853</v>
      </c>
      <c r="L43" t="n">
        <v>676126.3577817439</v>
      </c>
      <c r="M43" t="n">
        <v>3</v>
      </c>
      <c r="N43" t="n">
        <v>8</v>
      </c>
      <c r="O43" t="n">
        <v>6</v>
      </c>
      <c r="P43" t="n">
        <v>14</v>
      </c>
      <c r="Q43" t="n">
        <v>2.87044563</v>
      </c>
      <c r="R43" t="n">
        <v>1.0543428</v>
      </c>
      <c r="S43" t="n">
        <v>3.92478843</v>
      </c>
      <c r="T43" t="n">
        <v>-11.80442836225801</v>
      </c>
      <c r="U43" t="n">
        <v>-9.404428362258008</v>
      </c>
    </row>
    <row r="44" ht="15.75" customHeight="1">
      <c r="B44" t="n">
        <v>41</v>
      </c>
      <c r="J44" t="n">
        <v>3.041545281095942</v>
      </c>
      <c r="K44" t="n">
        <v>27.04453937495897</v>
      </c>
      <c r="L44" t="n">
        <v>246649.122385298</v>
      </c>
      <c r="M44" t="n">
        <v>3</v>
      </c>
      <c r="N44" t="n">
        <v>8</v>
      </c>
      <c r="O44" t="n">
        <v>6</v>
      </c>
      <c r="P44" t="n">
        <v>14</v>
      </c>
      <c r="Q44" t="n">
        <v>2.88518921</v>
      </c>
      <c r="R44" t="n">
        <v>1.05025675</v>
      </c>
      <c r="S44" t="n">
        <v>3.93544596</v>
      </c>
      <c r="T44" t="n">
        <v>-11.76646371539622</v>
      </c>
      <c r="U44" t="n">
        <v>-9.366463715396216</v>
      </c>
    </row>
    <row r="45" ht="15.75" customHeight="1">
      <c r="B45" t="n">
        <v>42</v>
      </c>
      <c r="G45" t="n">
        <v>15.48131768972051</v>
      </c>
      <c r="H45" t="n">
        <v>0.0140599761617004</v>
      </c>
      <c r="I45" t="n">
        <v>0.356536449935283</v>
      </c>
      <c r="J45" t="n">
        <v>42.55807818865861</v>
      </c>
      <c r="M45" t="n">
        <v>4</v>
      </c>
      <c r="N45" t="n">
        <v>8</v>
      </c>
      <c r="O45" t="n">
        <v>6</v>
      </c>
      <c r="P45" t="n">
        <v>14</v>
      </c>
      <c r="Q45" t="n">
        <v>4.97419374</v>
      </c>
      <c r="R45" t="n">
        <v>0.37938456</v>
      </c>
      <c r="S45" t="n">
        <v>5.3535783</v>
      </c>
      <c r="T45" t="n">
        <v>-5.458090116245405</v>
      </c>
      <c r="U45" t="n">
        <v>-1.01364567180096</v>
      </c>
    </row>
    <row r="46" ht="15.75" customHeight="1">
      <c r="B46" t="n">
        <v>43</v>
      </c>
      <c r="G46" t="n">
        <v>0.01015369061435933</v>
      </c>
      <c r="H46" t="n">
        <v>0.1467687051941287</v>
      </c>
      <c r="I46" t="n">
        <v>0.1002260313002914</v>
      </c>
      <c r="K46" t="n">
        <v>15.36215819249676</v>
      </c>
      <c r="M46" t="n">
        <v>4</v>
      </c>
      <c r="N46" t="n">
        <v>8</v>
      </c>
      <c r="O46" t="n">
        <v>6</v>
      </c>
      <c r="P46" t="n">
        <v>14</v>
      </c>
      <c r="Q46" t="n">
        <v>3.83151173</v>
      </c>
      <c r="R46" t="n">
        <v>0.38316867</v>
      </c>
      <c r="S46" t="n">
        <v>4.2146804</v>
      </c>
      <c r="T46" t="n">
        <v>-8.806769916619114</v>
      </c>
      <c r="U46" t="n">
        <v>-4.362325472174669</v>
      </c>
    </row>
    <row r="47" ht="15.75" customHeight="1">
      <c r="B47" t="n">
        <v>44</v>
      </c>
      <c r="G47" t="n">
        <v>0.1725654322132044</v>
      </c>
      <c r="H47" t="n">
        <v>0.01884462853810476</v>
      </c>
      <c r="I47" t="n">
        <v>0.1406042121006816</v>
      </c>
      <c r="L47" t="n">
        <v>412510.8855645639</v>
      </c>
      <c r="M47" t="n">
        <v>4</v>
      </c>
      <c r="N47" t="n">
        <v>8</v>
      </c>
      <c r="O47" t="n">
        <v>6</v>
      </c>
      <c r="P47" t="n">
        <v>14</v>
      </c>
      <c r="Q47" t="n">
        <v>4.23560921</v>
      </c>
      <c r="R47" t="n">
        <v>0.31355326</v>
      </c>
      <c r="S47" t="n">
        <v>4.54916247</v>
      </c>
      <c r="T47" t="n">
        <v>-7.737598605726188</v>
      </c>
      <c r="U47" t="n">
        <v>-3.293154161281743</v>
      </c>
    </row>
    <row r="48" ht="15.75" customHeight="1">
      <c r="B48" t="n">
        <v>45</v>
      </c>
      <c r="G48" t="n">
        <v>9.285609116095436</v>
      </c>
      <c r="H48" t="n">
        <v>0.20678726308281</v>
      </c>
      <c r="J48" t="n">
        <v>64.13439917318419</v>
      </c>
      <c r="K48" t="n">
        <v>10.78496229367813</v>
      </c>
      <c r="M48" t="n">
        <v>4</v>
      </c>
      <c r="N48" t="n">
        <v>8</v>
      </c>
      <c r="O48" t="n">
        <v>6</v>
      </c>
      <c r="P48" t="n">
        <v>14</v>
      </c>
      <c r="Q48" t="n">
        <v>2.91435366</v>
      </c>
      <c r="R48" t="n">
        <v>0.69480693</v>
      </c>
      <c r="S48" t="n">
        <v>3.60916059</v>
      </c>
      <c r="T48" t="n">
        <v>-10.97814950995553</v>
      </c>
      <c r="U48" t="n">
        <v>-6.533705065511088</v>
      </c>
    </row>
    <row r="49" ht="15.75" customHeight="1">
      <c r="B49" t="n">
        <v>46</v>
      </c>
      <c r="G49" t="n">
        <v>0.2304767475344605</v>
      </c>
      <c r="H49" t="n">
        <v>6.488405212082252</v>
      </c>
      <c r="J49" t="n">
        <v>41.74186185006793</v>
      </c>
      <c r="L49" t="n">
        <v>20111.79641843255</v>
      </c>
      <c r="M49" t="n">
        <v>4</v>
      </c>
      <c r="N49" t="n">
        <v>8</v>
      </c>
      <c r="O49" t="n">
        <v>6</v>
      </c>
      <c r="P49" t="n">
        <v>14</v>
      </c>
      <c r="Q49" t="n">
        <v>2.92504215</v>
      </c>
      <c r="R49" t="n">
        <v>0.71318054</v>
      </c>
      <c r="S49" t="n">
        <v>3.63822269</v>
      </c>
      <c r="T49" t="n">
        <v>-10.86586854863495</v>
      </c>
      <c r="U49" t="n">
        <v>-6.421424104190505</v>
      </c>
    </row>
    <row r="50" ht="15.75" customHeight="1">
      <c r="B50" t="n">
        <v>47</v>
      </c>
      <c r="G50" t="n">
        <v>0.09587933435037854</v>
      </c>
      <c r="H50" t="n">
        <v>0.2544527436400985</v>
      </c>
      <c r="K50" t="n">
        <v>25.1104523500878</v>
      </c>
      <c r="L50" t="n">
        <v>364142.281878724</v>
      </c>
      <c r="M50" t="n">
        <v>4</v>
      </c>
      <c r="N50" t="n">
        <v>8</v>
      </c>
      <c r="O50" t="n">
        <v>6</v>
      </c>
      <c r="P50" t="n">
        <v>14</v>
      </c>
      <c r="Q50" t="n">
        <v>2.85052216</v>
      </c>
      <c r="R50" t="n">
        <v>1.07142449</v>
      </c>
      <c r="S50" t="n">
        <v>3.92194665</v>
      </c>
      <c r="T50" t="n">
        <v>-9.814568865622473</v>
      </c>
      <c r="U50" t="n">
        <v>-5.370124421178028</v>
      </c>
    </row>
    <row r="51" ht="15.75" customHeight="1">
      <c r="B51" t="n">
        <v>48</v>
      </c>
      <c r="G51" t="n">
        <v>0.3616225485452418</v>
      </c>
      <c r="I51" t="n">
        <v>0.2858941763481182</v>
      </c>
      <c r="J51" t="n">
        <v>44.10475521157805</v>
      </c>
      <c r="K51" t="n">
        <v>20.00023652220477</v>
      </c>
      <c r="M51" t="n">
        <v>4</v>
      </c>
      <c r="N51" t="n">
        <v>8</v>
      </c>
      <c r="O51" t="n">
        <v>6</v>
      </c>
      <c r="P51" t="n">
        <v>14</v>
      </c>
      <c r="Q51" t="n">
        <v>4.32730565</v>
      </c>
      <c r="R51" t="n">
        <v>0.59613011</v>
      </c>
      <c r="S51" t="n">
        <v>4.923435759999999</v>
      </c>
      <c r="T51" t="n">
        <v>-6.630710046727312</v>
      </c>
      <c r="U51" t="n">
        <v>-2.186265602282868</v>
      </c>
    </row>
    <row r="52" ht="15.75" customHeight="1">
      <c r="B52" t="n">
        <v>49</v>
      </c>
      <c r="G52" t="n">
        <v>1.38445612886423</v>
      </c>
      <c r="I52" t="n">
        <v>0.3527590483021017</v>
      </c>
      <c r="J52" t="n">
        <v>97.20888357756405</v>
      </c>
      <c r="L52" t="n">
        <v>1427.174006140558</v>
      </c>
      <c r="M52" t="n">
        <v>4</v>
      </c>
      <c r="N52" t="n">
        <v>8</v>
      </c>
      <c r="O52" t="n">
        <v>6</v>
      </c>
      <c r="P52" t="n">
        <v>14</v>
      </c>
      <c r="Q52" t="n">
        <v>5.04616824</v>
      </c>
      <c r="R52" t="n">
        <v>0.38230816</v>
      </c>
      <c r="S52" t="n">
        <v>5.4284764</v>
      </c>
      <c r="T52" t="n">
        <v>-5.263583541047883</v>
      </c>
      <c r="U52" t="n">
        <v>-0.819139096603438</v>
      </c>
    </row>
    <row r="53" ht="15.75" customHeight="1">
      <c r="B53" t="n">
        <v>50</v>
      </c>
      <c r="G53" t="n">
        <v>0.01002841021359302</v>
      </c>
      <c r="I53" t="n">
        <v>0.1592376166794502</v>
      </c>
      <c r="K53" t="n">
        <v>9.614441397119549</v>
      </c>
      <c r="L53" t="n">
        <v>368165.2813025126</v>
      </c>
      <c r="M53" t="n">
        <v>4</v>
      </c>
      <c r="N53" t="n">
        <v>8</v>
      </c>
      <c r="O53" t="n">
        <v>6</v>
      </c>
      <c r="P53" t="n">
        <v>14</v>
      </c>
      <c r="Q53" t="n">
        <v>3.76467428</v>
      </c>
      <c r="R53" t="n">
        <v>0.31191136</v>
      </c>
      <c r="S53" t="n">
        <v>4.07658564</v>
      </c>
      <c r="T53" t="n">
        <v>-9.27316562296172</v>
      </c>
      <c r="U53" t="n">
        <v>-4.828721178517275</v>
      </c>
    </row>
    <row r="54" ht="15.75" customHeight="1">
      <c r="B54" t="n">
        <v>51</v>
      </c>
      <c r="G54" t="n">
        <v>5.402221658891911</v>
      </c>
      <c r="J54" t="n">
        <v>81.43963871593935</v>
      </c>
      <c r="K54" t="n">
        <v>14.12653713396602</v>
      </c>
      <c r="L54" t="n">
        <v>240871.6397751576</v>
      </c>
      <c r="M54" t="n">
        <v>4</v>
      </c>
      <c r="N54" t="n">
        <v>8</v>
      </c>
      <c r="O54" t="n">
        <v>6</v>
      </c>
      <c r="P54" t="n">
        <v>14</v>
      </c>
      <c r="Q54" t="n">
        <v>2.94706004</v>
      </c>
      <c r="R54" t="n">
        <v>0.7177913299999999</v>
      </c>
      <c r="S54" t="n">
        <v>3.66485137</v>
      </c>
      <c r="T54" t="n">
        <v>-10.76377368581948</v>
      </c>
      <c r="U54" t="n">
        <v>-6.319329241375039</v>
      </c>
    </row>
    <row r="55" ht="15.75" customHeight="1">
      <c r="B55" t="n">
        <v>52</v>
      </c>
      <c r="H55" t="n">
        <v>2.055473001317908</v>
      </c>
      <c r="I55" t="n">
        <v>0.2869224582345238</v>
      </c>
      <c r="J55" t="n">
        <v>86.3083286766188</v>
      </c>
      <c r="K55" t="n">
        <v>21.25653647289503</v>
      </c>
      <c r="M55" t="n">
        <v>4</v>
      </c>
      <c r="N55" t="n">
        <v>8</v>
      </c>
      <c r="O55" t="n">
        <v>6</v>
      </c>
      <c r="P55" t="n">
        <v>14</v>
      </c>
      <c r="Q55" t="n">
        <v>4.35005428</v>
      </c>
      <c r="R55" t="n">
        <v>0.61277307</v>
      </c>
      <c r="S55" t="n">
        <v>4.96282735</v>
      </c>
      <c r="T55" t="n">
        <v>-6.519144094588153</v>
      </c>
      <c r="U55" t="n">
        <v>-2.074699650143708</v>
      </c>
    </row>
    <row r="56" ht="15.75" customHeight="1">
      <c r="B56" t="n">
        <v>53</v>
      </c>
      <c r="H56" t="n">
        <v>5.089116429298525</v>
      </c>
      <c r="I56" t="n">
        <v>0.3778390960709537</v>
      </c>
      <c r="J56" t="n">
        <v>96.03124721717109</v>
      </c>
      <c r="L56" t="n">
        <v>202026.3062575209</v>
      </c>
      <c r="M56" t="n">
        <v>4</v>
      </c>
      <c r="N56" t="n">
        <v>8</v>
      </c>
      <c r="O56" t="n">
        <v>6</v>
      </c>
      <c r="P56" t="n">
        <v>14</v>
      </c>
      <c r="Q56" t="n">
        <v>4.49139169</v>
      </c>
      <c r="R56" t="n">
        <v>0.38385449</v>
      </c>
      <c r="S56" t="n">
        <v>4.87524618</v>
      </c>
      <c r="T56" t="n">
        <v>-6.768414191704792</v>
      </c>
      <c r="U56" t="n">
        <v>-2.323969747260348</v>
      </c>
    </row>
    <row r="57" ht="15.75" customHeight="1">
      <c r="B57" t="n">
        <v>54</v>
      </c>
      <c r="H57" t="n">
        <v>0.01239350666845151</v>
      </c>
      <c r="I57" t="n">
        <v>0.10062493766049</v>
      </c>
      <c r="K57" t="n">
        <v>17.12146748914768</v>
      </c>
      <c r="L57" t="n">
        <v>501903.7141521832</v>
      </c>
      <c r="M57" t="n">
        <v>4</v>
      </c>
      <c r="N57" t="n">
        <v>8</v>
      </c>
      <c r="O57" t="n">
        <v>6</v>
      </c>
      <c r="P57" t="n">
        <v>14</v>
      </c>
      <c r="Q57" t="n">
        <v>4.07964434</v>
      </c>
      <c r="R57" t="n">
        <v>0.39498447</v>
      </c>
      <c r="S57" t="n">
        <v>4.47462881</v>
      </c>
      <c r="T57" t="n">
        <v>-7.968875003407289</v>
      </c>
      <c r="U57" t="n">
        <v>-3.524430558962845</v>
      </c>
    </row>
    <row r="58" ht="15.75" customHeight="1">
      <c r="B58" t="n">
        <v>55</v>
      </c>
      <c r="H58" t="n">
        <v>9.654053002852564</v>
      </c>
      <c r="J58" t="n">
        <v>47.3225161540163</v>
      </c>
      <c r="K58" t="n">
        <v>16.20843757192488</v>
      </c>
      <c r="L58" t="n">
        <v>924652.7521735749</v>
      </c>
      <c r="M58" t="n">
        <v>4</v>
      </c>
      <c r="N58" t="n">
        <v>8</v>
      </c>
      <c r="O58" t="n">
        <v>6</v>
      </c>
      <c r="P58" t="n">
        <v>14</v>
      </c>
      <c r="Q58" t="n">
        <v>2.99737057</v>
      </c>
      <c r="R58" t="n">
        <v>0.7195563699999999</v>
      </c>
      <c r="S58" t="n">
        <v>3.71692694</v>
      </c>
      <c r="T58" t="n">
        <v>-10.56624131781417</v>
      </c>
      <c r="U58" t="n">
        <v>-6.12179687336973</v>
      </c>
    </row>
    <row r="59" ht="15.75" customHeight="1">
      <c r="B59" t="n">
        <v>56</v>
      </c>
      <c r="I59" t="n">
        <v>0.2667822027830091</v>
      </c>
      <c r="J59" t="n">
        <v>16.82503219741983</v>
      </c>
      <c r="K59" t="n">
        <v>22.28868080285375</v>
      </c>
      <c r="L59" t="n">
        <v>19535.99408372224</v>
      </c>
      <c r="M59" t="n">
        <v>4</v>
      </c>
      <c r="N59" t="n">
        <v>8</v>
      </c>
      <c r="O59" t="n">
        <v>6</v>
      </c>
      <c r="P59" t="n">
        <v>14</v>
      </c>
      <c r="Q59" t="n">
        <v>4.43380677</v>
      </c>
      <c r="R59" t="n">
        <v>0.63905122</v>
      </c>
      <c r="S59" t="n">
        <v>5.07285799</v>
      </c>
      <c r="T59" t="n">
        <v>-6.212141506085274</v>
      </c>
      <c r="U59" t="n">
        <v>-1.767697061640829</v>
      </c>
    </row>
    <row r="60" ht="15.75" customHeight="1">
      <c r="B60" t="n">
        <v>57</v>
      </c>
      <c r="G60" t="n">
        <v>2.22909811430624</v>
      </c>
      <c r="H60" t="n">
        <v>0.1025412095201341</v>
      </c>
      <c r="I60" t="n">
        <v>0.2851630664306484</v>
      </c>
      <c r="J60" t="n">
        <v>83.55869052211867</v>
      </c>
      <c r="K60" t="n">
        <v>22.14583376466068</v>
      </c>
      <c r="M60" t="n">
        <v>5</v>
      </c>
      <c r="N60" t="n">
        <v>8</v>
      </c>
      <c r="O60" t="n">
        <v>6</v>
      </c>
      <c r="P60" t="n">
        <v>14</v>
      </c>
      <c r="Q60" t="n">
        <v>4.37806501</v>
      </c>
      <c r="R60" t="n">
        <v>0.62713655</v>
      </c>
      <c r="S60" t="n">
        <v>5.005201560000001</v>
      </c>
      <c r="T60" t="n">
        <v>-4.400115043029619</v>
      </c>
      <c r="U60" t="n">
        <v>3.099884956970381</v>
      </c>
    </row>
    <row r="61" ht="15.75" customHeight="1">
      <c r="B61" t="n">
        <v>58</v>
      </c>
      <c r="G61" t="n">
        <v>6.500444862036687</v>
      </c>
      <c r="H61" t="n">
        <v>0.06965306635338475</v>
      </c>
      <c r="I61" t="n">
        <v>0.3538030014598652</v>
      </c>
      <c r="J61" t="n">
        <v>88.08566376006371</v>
      </c>
      <c r="L61" t="n">
        <v>250.6399085848243</v>
      </c>
      <c r="M61" t="n">
        <v>5</v>
      </c>
      <c r="N61" t="n">
        <v>8</v>
      </c>
      <c r="O61" t="n">
        <v>6</v>
      </c>
      <c r="P61" t="n">
        <v>14</v>
      </c>
      <c r="Q61" t="n">
        <v>5.02940226</v>
      </c>
      <c r="R61" t="n">
        <v>0.38149769</v>
      </c>
      <c r="S61" t="n">
        <v>5.41089995</v>
      </c>
      <c r="T61" t="n">
        <v>-3.30898661733673</v>
      </c>
      <c r="U61" t="n">
        <v>4.19101338266327</v>
      </c>
    </row>
    <row r="62" ht="15.75" customHeight="1">
      <c r="B62" t="n">
        <v>59</v>
      </c>
      <c r="G62" t="n">
        <v>0.02152290724185946</v>
      </c>
      <c r="H62" t="n">
        <v>0.06786886751690702</v>
      </c>
      <c r="I62" t="n">
        <v>0.1002789803342163</v>
      </c>
      <c r="K62" t="n">
        <v>15.63666196832613</v>
      </c>
      <c r="L62" t="n">
        <v>5482.378442472545</v>
      </c>
      <c r="M62" t="n">
        <v>5</v>
      </c>
      <c r="N62" t="n">
        <v>8</v>
      </c>
      <c r="O62" t="n">
        <v>6</v>
      </c>
      <c r="P62" t="n">
        <v>14</v>
      </c>
      <c r="Q62" t="n">
        <v>3.82900487</v>
      </c>
      <c r="R62" t="n">
        <v>0.38882691</v>
      </c>
      <c r="S62" t="n">
        <v>4.21783178</v>
      </c>
      <c r="T62" t="n">
        <v>-6.796305817401183</v>
      </c>
      <c r="U62" t="n">
        <v>0.7036941825988166</v>
      </c>
    </row>
    <row r="63" ht="15.75" customHeight="1">
      <c r="B63" t="n">
        <v>60</v>
      </c>
      <c r="G63" t="n">
        <v>2.67245255679466</v>
      </c>
      <c r="H63" t="n">
        <v>0.9927008744192687</v>
      </c>
      <c r="J63" t="n">
        <v>85.73910188647267</v>
      </c>
      <c r="K63" t="n">
        <v>11.79445900520335</v>
      </c>
      <c r="L63" t="n">
        <v>552569.7328676988</v>
      </c>
      <c r="M63" t="n">
        <v>5</v>
      </c>
      <c r="N63" t="n">
        <v>8</v>
      </c>
      <c r="O63" t="n">
        <v>6</v>
      </c>
      <c r="P63" t="n">
        <v>14</v>
      </c>
      <c r="Q63" t="n">
        <v>2.96584957</v>
      </c>
      <c r="R63" t="n">
        <v>0.69235249</v>
      </c>
      <c r="S63" t="n">
        <v>3.65820206</v>
      </c>
      <c r="T63" t="n">
        <v>-8.789197606721572</v>
      </c>
      <c r="U63" t="n">
        <v>-1.289197606721572</v>
      </c>
    </row>
    <row r="64" ht="15.75" customHeight="1">
      <c r="B64" t="n">
        <v>61</v>
      </c>
      <c r="G64" t="n">
        <v>0.5947705616200025</v>
      </c>
      <c r="I64" t="n">
        <v>0.2857157061735798</v>
      </c>
      <c r="J64" t="n">
        <v>73.3453775514879</v>
      </c>
      <c r="K64" t="n">
        <v>20.58267608687286</v>
      </c>
      <c r="L64" t="n">
        <v>6253.440992757038</v>
      </c>
      <c r="M64" t="n">
        <v>5</v>
      </c>
      <c r="N64" t="n">
        <v>8</v>
      </c>
      <c r="O64" t="n">
        <v>6</v>
      </c>
      <c r="P64" t="n">
        <v>14</v>
      </c>
      <c r="Q64" t="n">
        <v>4.35865122</v>
      </c>
      <c r="R64" t="n">
        <v>0.60464292</v>
      </c>
      <c r="S64" t="n">
        <v>4.963294139999999</v>
      </c>
      <c r="T64" t="n">
        <v>-4.517827354709159</v>
      </c>
      <c r="U64" t="n">
        <v>2.982172645290841</v>
      </c>
    </row>
    <row r="65" ht="15.75" customHeight="1">
      <c r="B65" t="n">
        <v>62</v>
      </c>
      <c r="H65" t="n">
        <v>2.115019617974077</v>
      </c>
      <c r="I65" t="n">
        <v>0.2859066307480216</v>
      </c>
      <c r="J65" t="n">
        <v>88.40913955421124</v>
      </c>
      <c r="K65" t="n">
        <v>21.11358115381501</v>
      </c>
      <c r="L65" t="n">
        <v>1325.91166536737</v>
      </c>
      <c r="M65" t="n">
        <v>5</v>
      </c>
      <c r="N65" t="n">
        <v>8</v>
      </c>
      <c r="O65" t="n">
        <v>6</v>
      </c>
      <c r="P65" t="n">
        <v>14</v>
      </c>
      <c r="Q65" t="n">
        <v>4.31878803</v>
      </c>
      <c r="R65" t="n">
        <v>0.61221269</v>
      </c>
      <c r="S65" t="n">
        <v>4.93100072</v>
      </c>
      <c r="T65" t="n">
        <v>-4.609215269015824</v>
      </c>
      <c r="U65" t="n">
        <v>2.890784730984176</v>
      </c>
    </row>
    <row r="66" ht="15.75" customHeight="1">
      <c r="B66" t="n">
        <v>63</v>
      </c>
      <c r="G66" t="n">
        <v>0.3157025873447594</v>
      </c>
      <c r="H66" t="n">
        <v>0.8915533164579079</v>
      </c>
      <c r="I66" t="n">
        <v>0.2915759771427449</v>
      </c>
      <c r="J66" t="n">
        <v>96.08357215860046</v>
      </c>
      <c r="K66" t="n">
        <v>20.60807568738208</v>
      </c>
      <c r="L66" t="n">
        <v>445.1246834241319</v>
      </c>
      <c r="M66" t="n">
        <v>6</v>
      </c>
      <c r="N66" t="n">
        <v>8</v>
      </c>
      <c r="O66" t="n">
        <v>6</v>
      </c>
      <c r="P66" t="n">
        <v>14</v>
      </c>
      <c r="Q66" t="n">
        <v>4.31003984</v>
      </c>
      <c r="R66" t="n">
        <v>0.60106246</v>
      </c>
      <c r="S66" t="n">
        <v>4.9111023</v>
      </c>
      <c r="T66" t="n">
        <v>-2.665824767819149</v>
      </c>
      <c r="U66" t="n">
        <v>9.334175232180851</v>
      </c>
    </row>
    <row r="67" ht="15.75" customHeight="1">
      <c r="A67" t="inlineStr">
        <is>
          <t>β/T0/c</t>
        </is>
      </c>
      <c r="B67" t="n">
        <v>64</v>
      </c>
      <c r="C67" t="n">
        <v>0.000107385904002138</v>
      </c>
      <c r="D67" s="2">
        <f>156970581</f>
        <v/>
      </c>
      <c r="F67">
        <f>7.82831379135183</f>
        <v/>
      </c>
      <c r="G67">
        <f>37.5744905567281</f>
        <v/>
      </c>
      <c r="H67">
        <f>0.248400388436567</f>
        <v/>
      </c>
      <c r="I67">
        <f>1.75784939640488</f>
        <v/>
      </c>
      <c r="J67">
        <f>85.0068295447397</f>
        <v/>
      </c>
      <c r="K67">
        <f>5.88296867386878</f>
        <v/>
      </c>
      <c r="L67">
        <f>951332.314426593</f>
        <v/>
      </c>
      <c r="M67" t="n">
        <v>0</v>
      </c>
      <c r="N67" t="n">
        <v>8</v>
      </c>
      <c r="O67" t="n">
        <v>6</v>
      </c>
      <c r="P67" t="n">
        <v>14</v>
      </c>
      <c r="S67" t="e">
        <v>#N/A</v>
      </c>
      <c r="T67" t="e">
        <v>#N/A</v>
      </c>
      <c r="U67" t="e">
        <v>#N/A</v>
      </c>
    </row>
    <row r="68" ht="15.75" customHeight="1">
      <c r="B68" t="n">
        <v>65</v>
      </c>
      <c r="M68" t="n">
        <v>1</v>
      </c>
      <c r="N68" t="n">
        <v>8</v>
      </c>
      <c r="O68" t="n">
        <v>6</v>
      </c>
      <c r="P68" t="n">
        <v>14</v>
      </c>
      <c r="S68" t="e">
        <v>#N/A</v>
      </c>
      <c r="T68" t="e">
        <v>#N/A</v>
      </c>
      <c r="U68" t="e">
        <v>#N/A</v>
      </c>
    </row>
    <row r="69" ht="15.75" customHeight="1">
      <c r="B69" t="n">
        <v>66</v>
      </c>
      <c r="M69" t="n">
        <v>1</v>
      </c>
      <c r="N69" t="n">
        <v>8</v>
      </c>
      <c r="O69" t="n">
        <v>6</v>
      </c>
      <c r="P69" t="n">
        <v>14</v>
      </c>
      <c r="S69" t="e">
        <v>#N/A</v>
      </c>
      <c r="T69" t="e">
        <v>#N/A</v>
      </c>
      <c r="U69" t="e">
        <v>#N/A</v>
      </c>
    </row>
    <row r="70" ht="15.75" customHeight="1">
      <c r="B70" t="n">
        <v>67</v>
      </c>
      <c r="M70" t="n">
        <v>1</v>
      </c>
      <c r="N70" t="n">
        <v>8</v>
      </c>
      <c r="O70" t="n">
        <v>6</v>
      </c>
      <c r="P70" t="n">
        <v>14</v>
      </c>
      <c r="S70" t="e">
        <v>#N/A</v>
      </c>
      <c r="T70" t="e">
        <v>#N/A</v>
      </c>
      <c r="U70" t="e">
        <v>#N/A</v>
      </c>
    </row>
    <row r="71" ht="15.75" customHeight="1">
      <c r="B71" t="n">
        <v>68</v>
      </c>
      <c r="M71" t="n">
        <v>1</v>
      </c>
      <c r="N71" t="n">
        <v>8</v>
      </c>
      <c r="O71" t="n">
        <v>6</v>
      </c>
      <c r="P71" t="n">
        <v>14</v>
      </c>
      <c r="S71" t="e">
        <v>#N/A</v>
      </c>
      <c r="T71" t="e">
        <v>#N/A</v>
      </c>
      <c r="U71" t="e">
        <v>#N/A</v>
      </c>
    </row>
    <row r="72" ht="15.75" customHeight="1">
      <c r="B72" t="n">
        <v>69</v>
      </c>
      <c r="M72" t="n">
        <v>1</v>
      </c>
      <c r="N72" t="n">
        <v>8</v>
      </c>
      <c r="O72" t="n">
        <v>6</v>
      </c>
      <c r="P72" t="n">
        <v>14</v>
      </c>
      <c r="S72" t="e">
        <v>#N/A</v>
      </c>
      <c r="T72" t="e">
        <v>#N/A</v>
      </c>
      <c r="U72" t="e">
        <v>#N/A</v>
      </c>
    </row>
    <row r="73" ht="15.75" customHeight="1">
      <c r="B73" t="n">
        <v>70</v>
      </c>
      <c r="M73" t="n">
        <v>1</v>
      </c>
      <c r="N73" t="n">
        <v>8</v>
      </c>
      <c r="O73" t="n">
        <v>6</v>
      </c>
      <c r="P73" t="n">
        <v>14</v>
      </c>
      <c r="S73" t="e">
        <v>#N/A</v>
      </c>
      <c r="T73" t="e">
        <v>#N/A</v>
      </c>
      <c r="U73" t="e">
        <v>#N/A</v>
      </c>
    </row>
    <row r="74" ht="15.75" customHeight="1">
      <c r="B74" t="n">
        <v>71</v>
      </c>
      <c r="M74" t="n">
        <v>2</v>
      </c>
      <c r="N74" t="n">
        <v>8</v>
      </c>
      <c r="O74" t="n">
        <v>6</v>
      </c>
      <c r="P74" t="n">
        <v>14</v>
      </c>
      <c r="S74" t="e">
        <v>#N/A</v>
      </c>
      <c r="T74" t="e">
        <v>#N/A</v>
      </c>
      <c r="U74" t="e">
        <v>#N/A</v>
      </c>
    </row>
    <row r="75" ht="15.75" customHeight="1">
      <c r="B75" t="n">
        <v>72</v>
      </c>
      <c r="M75" t="n">
        <v>2</v>
      </c>
      <c r="N75" t="n">
        <v>8</v>
      </c>
      <c r="O75" t="n">
        <v>6</v>
      </c>
      <c r="P75" t="n">
        <v>14</v>
      </c>
      <c r="S75" t="e">
        <v>#N/A</v>
      </c>
      <c r="T75" t="e">
        <v>#N/A</v>
      </c>
      <c r="U75" t="e">
        <v>#N/A</v>
      </c>
    </row>
    <row r="76" ht="15.75" customHeight="1">
      <c r="B76" t="n">
        <v>73</v>
      </c>
      <c r="M76" t="n">
        <v>2</v>
      </c>
      <c r="N76" t="n">
        <v>8</v>
      </c>
      <c r="O76" t="n">
        <v>6</v>
      </c>
      <c r="P76" t="n">
        <v>14</v>
      </c>
      <c r="S76" t="e">
        <v>#N/A</v>
      </c>
      <c r="T76" t="e">
        <v>#N/A</v>
      </c>
      <c r="U76" t="e">
        <v>#N/A</v>
      </c>
    </row>
    <row r="77" ht="15.75" customHeight="1">
      <c r="B77" t="n">
        <v>74</v>
      </c>
      <c r="M77" t="n">
        <v>2</v>
      </c>
      <c r="N77" t="n">
        <v>8</v>
      </c>
      <c r="O77" t="n">
        <v>6</v>
      </c>
      <c r="P77" t="n">
        <v>14</v>
      </c>
      <c r="S77" t="e">
        <v>#N/A</v>
      </c>
      <c r="T77" t="e">
        <v>#N/A</v>
      </c>
      <c r="U77" t="e">
        <v>#N/A</v>
      </c>
    </row>
    <row r="78" ht="15.75" customHeight="1">
      <c r="B78" t="n">
        <v>75</v>
      </c>
      <c r="M78" t="n">
        <v>2</v>
      </c>
      <c r="N78" t="n">
        <v>8</v>
      </c>
      <c r="O78" t="n">
        <v>6</v>
      </c>
      <c r="P78" t="n">
        <v>14</v>
      </c>
      <c r="S78" t="e">
        <v>#N/A</v>
      </c>
      <c r="T78" t="e">
        <v>#N/A</v>
      </c>
      <c r="U78" t="e">
        <v>#N/A</v>
      </c>
    </row>
    <row r="79" ht="15.75" customHeight="1">
      <c r="B79" t="n">
        <v>76</v>
      </c>
      <c r="M79" t="n">
        <v>2</v>
      </c>
      <c r="N79" t="n">
        <v>8</v>
      </c>
      <c r="O79" t="n">
        <v>6</v>
      </c>
      <c r="P79" t="n">
        <v>14</v>
      </c>
      <c r="S79" t="e">
        <v>#N/A</v>
      </c>
      <c r="T79" t="e">
        <v>#N/A</v>
      </c>
      <c r="U79" t="e">
        <v>#N/A</v>
      </c>
    </row>
    <row r="80" ht="15.75" customHeight="1">
      <c r="B80" t="n">
        <v>77</v>
      </c>
      <c r="M80" t="n">
        <v>2</v>
      </c>
      <c r="N80" t="n">
        <v>8</v>
      </c>
      <c r="O80" t="n">
        <v>6</v>
      </c>
      <c r="P80" t="n">
        <v>14</v>
      </c>
      <c r="S80" t="e">
        <v>#N/A</v>
      </c>
      <c r="T80" t="e">
        <v>#N/A</v>
      </c>
      <c r="U80" t="e">
        <v>#N/A</v>
      </c>
    </row>
    <row r="81" ht="15.75" customHeight="1">
      <c r="B81" t="n">
        <v>78</v>
      </c>
      <c r="M81" t="n">
        <v>2</v>
      </c>
      <c r="N81" t="n">
        <v>8</v>
      </c>
      <c r="O81" t="n">
        <v>6</v>
      </c>
      <c r="P81" t="n">
        <v>14</v>
      </c>
      <c r="S81" t="e">
        <v>#N/A</v>
      </c>
      <c r="T81" t="e">
        <v>#N/A</v>
      </c>
      <c r="U81" t="e">
        <v>#N/A</v>
      </c>
    </row>
    <row r="82" ht="15.75" customHeight="1">
      <c r="B82" t="n">
        <v>79</v>
      </c>
      <c r="M82" t="n">
        <v>2</v>
      </c>
      <c r="N82" t="n">
        <v>8</v>
      </c>
      <c r="O82" t="n">
        <v>6</v>
      </c>
      <c r="P82" t="n">
        <v>14</v>
      </c>
      <c r="S82" t="e">
        <v>#N/A</v>
      </c>
      <c r="T82" t="e">
        <v>#N/A</v>
      </c>
      <c r="U82" t="e">
        <v>#N/A</v>
      </c>
    </row>
    <row r="83" ht="15.75" customHeight="1">
      <c r="B83" t="n">
        <v>80</v>
      </c>
      <c r="M83" t="n">
        <v>2</v>
      </c>
      <c r="N83" t="n">
        <v>8</v>
      </c>
      <c r="O83" t="n">
        <v>6</v>
      </c>
      <c r="P83" t="n">
        <v>14</v>
      </c>
      <c r="S83" t="e">
        <v>#N/A</v>
      </c>
      <c r="T83" t="e">
        <v>#N/A</v>
      </c>
      <c r="U83" t="e">
        <v>#N/A</v>
      </c>
    </row>
    <row r="84" ht="15.75" customHeight="1">
      <c r="B84" t="n">
        <v>81</v>
      </c>
      <c r="M84" t="n">
        <v>2</v>
      </c>
      <c r="N84" t="n">
        <v>8</v>
      </c>
      <c r="O84" t="n">
        <v>6</v>
      </c>
      <c r="P84" t="n">
        <v>14</v>
      </c>
      <c r="S84" t="e">
        <v>#N/A</v>
      </c>
      <c r="T84" t="e">
        <v>#N/A</v>
      </c>
      <c r="U84" t="e">
        <v>#N/A</v>
      </c>
    </row>
    <row r="85" ht="15.75" customHeight="1">
      <c r="B85" t="n">
        <v>82</v>
      </c>
      <c r="M85" t="n">
        <v>2</v>
      </c>
      <c r="N85" t="n">
        <v>8</v>
      </c>
      <c r="O85" t="n">
        <v>6</v>
      </c>
      <c r="P85" t="n">
        <v>14</v>
      </c>
      <c r="S85" t="e">
        <v>#N/A</v>
      </c>
      <c r="T85" t="e">
        <v>#N/A</v>
      </c>
      <c r="U85" t="e">
        <v>#N/A</v>
      </c>
    </row>
    <row r="86" ht="15.75" customHeight="1">
      <c r="B86" t="n">
        <v>83</v>
      </c>
      <c r="M86" t="n">
        <v>2</v>
      </c>
      <c r="N86" t="n">
        <v>8</v>
      </c>
      <c r="O86" t="n">
        <v>6</v>
      </c>
      <c r="P86" t="n">
        <v>14</v>
      </c>
      <c r="S86" t="e">
        <v>#N/A</v>
      </c>
      <c r="T86" t="e">
        <v>#N/A</v>
      </c>
      <c r="U86" t="e">
        <v>#N/A</v>
      </c>
    </row>
    <row r="87" ht="15.75" customHeight="1">
      <c r="B87" t="n">
        <v>84</v>
      </c>
      <c r="M87" t="n">
        <v>2</v>
      </c>
      <c r="N87" t="n">
        <v>8</v>
      </c>
      <c r="O87" t="n">
        <v>6</v>
      </c>
      <c r="P87" t="n">
        <v>14</v>
      </c>
      <c r="S87" t="e">
        <v>#N/A</v>
      </c>
      <c r="T87" t="e">
        <v>#N/A</v>
      </c>
      <c r="U87" t="e">
        <v>#N/A</v>
      </c>
    </row>
    <row r="88" ht="15.75" customHeight="1">
      <c r="B88" t="n">
        <v>85</v>
      </c>
      <c r="M88" t="n">
        <v>2</v>
      </c>
      <c r="N88" t="n">
        <v>8</v>
      </c>
      <c r="O88" t="n">
        <v>6</v>
      </c>
      <c r="P88" t="n">
        <v>14</v>
      </c>
      <c r="S88" t="e">
        <v>#N/A</v>
      </c>
      <c r="T88" t="e">
        <v>#N/A</v>
      </c>
      <c r="U88" t="e">
        <v>#N/A</v>
      </c>
    </row>
    <row r="89" ht="15.75" customHeight="1">
      <c r="B89" t="n">
        <v>86</v>
      </c>
      <c r="M89" t="n">
        <v>3</v>
      </c>
      <c r="N89" t="n">
        <v>8</v>
      </c>
      <c r="O89" t="n">
        <v>6</v>
      </c>
      <c r="P89" t="n">
        <v>14</v>
      </c>
      <c r="S89" t="e">
        <v>#N/A</v>
      </c>
      <c r="T89" t="e">
        <v>#N/A</v>
      </c>
      <c r="U89" t="e">
        <v>#N/A</v>
      </c>
    </row>
    <row r="90" ht="15.75" customHeight="1">
      <c r="B90" t="n">
        <v>87</v>
      </c>
      <c r="M90" t="n">
        <v>3</v>
      </c>
      <c r="N90" t="n">
        <v>8</v>
      </c>
      <c r="O90" t="n">
        <v>6</v>
      </c>
      <c r="P90" t="n">
        <v>14</v>
      </c>
      <c r="S90" t="e">
        <v>#N/A</v>
      </c>
      <c r="T90" t="e">
        <v>#N/A</v>
      </c>
      <c r="U90" t="e">
        <v>#N/A</v>
      </c>
    </row>
    <row r="91" ht="15.75" customHeight="1">
      <c r="B91" t="n">
        <v>88</v>
      </c>
      <c r="M91" t="n">
        <v>3</v>
      </c>
      <c r="N91" t="n">
        <v>8</v>
      </c>
      <c r="O91" t="n">
        <v>6</v>
      </c>
      <c r="P91" t="n">
        <v>14</v>
      </c>
      <c r="S91" t="e">
        <v>#N/A</v>
      </c>
      <c r="T91" t="e">
        <v>#N/A</v>
      </c>
      <c r="U91" t="e">
        <v>#N/A</v>
      </c>
    </row>
    <row r="92" ht="15.75" customHeight="1">
      <c r="B92" t="n">
        <v>89</v>
      </c>
      <c r="M92" t="n">
        <v>3</v>
      </c>
      <c r="N92" t="n">
        <v>8</v>
      </c>
      <c r="O92" t="n">
        <v>6</v>
      </c>
      <c r="P92" t="n">
        <v>14</v>
      </c>
      <c r="S92" t="e">
        <v>#N/A</v>
      </c>
      <c r="T92" t="e">
        <v>#N/A</v>
      </c>
      <c r="U92" t="e">
        <v>#N/A</v>
      </c>
    </row>
    <row r="93" ht="15.75" customHeight="1">
      <c r="B93" t="n">
        <v>90</v>
      </c>
      <c r="M93" t="n">
        <v>3</v>
      </c>
      <c r="N93" t="n">
        <v>8</v>
      </c>
      <c r="O93" t="n">
        <v>6</v>
      </c>
      <c r="P93" t="n">
        <v>14</v>
      </c>
      <c r="S93" t="e">
        <v>#N/A</v>
      </c>
      <c r="T93" t="e">
        <v>#N/A</v>
      </c>
      <c r="U93" t="e">
        <v>#N/A</v>
      </c>
    </row>
    <row r="94" ht="15.75" customHeight="1">
      <c r="B94" t="n">
        <v>91</v>
      </c>
      <c r="M94" t="n">
        <v>3</v>
      </c>
      <c r="N94" t="n">
        <v>8</v>
      </c>
      <c r="O94" t="n">
        <v>6</v>
      </c>
      <c r="P94" t="n">
        <v>14</v>
      </c>
      <c r="S94" t="e">
        <v>#N/A</v>
      </c>
      <c r="T94" t="e">
        <v>#N/A</v>
      </c>
      <c r="U94" t="e">
        <v>#N/A</v>
      </c>
    </row>
    <row r="95" ht="15.75" customHeight="1">
      <c r="B95" t="n">
        <v>92</v>
      </c>
      <c r="M95" t="n">
        <v>3</v>
      </c>
      <c r="N95" t="n">
        <v>8</v>
      </c>
      <c r="O95" t="n">
        <v>6</v>
      </c>
      <c r="P95" t="n">
        <v>14</v>
      </c>
      <c r="S95" t="e">
        <v>#N/A</v>
      </c>
      <c r="T95" t="e">
        <v>#N/A</v>
      </c>
      <c r="U95" t="e">
        <v>#N/A</v>
      </c>
    </row>
    <row r="96" ht="15.75" customHeight="1">
      <c r="B96" t="n">
        <v>93</v>
      </c>
      <c r="M96" t="n">
        <v>3</v>
      </c>
      <c r="N96" t="n">
        <v>8</v>
      </c>
      <c r="O96" t="n">
        <v>6</v>
      </c>
      <c r="P96" t="n">
        <v>14</v>
      </c>
      <c r="S96" t="e">
        <v>#N/A</v>
      </c>
      <c r="T96" t="e">
        <v>#N/A</v>
      </c>
      <c r="U96" t="e">
        <v>#N/A</v>
      </c>
    </row>
    <row r="97" ht="15.75" customHeight="1">
      <c r="B97" t="n">
        <v>94</v>
      </c>
      <c r="M97" t="n">
        <v>3</v>
      </c>
      <c r="N97" t="n">
        <v>8</v>
      </c>
      <c r="O97" t="n">
        <v>6</v>
      </c>
      <c r="P97" t="n">
        <v>14</v>
      </c>
      <c r="S97" t="e">
        <v>#N/A</v>
      </c>
      <c r="T97" t="e">
        <v>#N/A</v>
      </c>
      <c r="U97" t="e">
        <v>#N/A</v>
      </c>
    </row>
    <row r="98" ht="15.75" customHeight="1">
      <c r="B98" t="n">
        <v>95</v>
      </c>
      <c r="M98" t="n">
        <v>3</v>
      </c>
      <c r="N98" t="n">
        <v>8</v>
      </c>
      <c r="O98" t="n">
        <v>6</v>
      </c>
      <c r="P98" t="n">
        <v>14</v>
      </c>
      <c r="S98" t="e">
        <v>#N/A</v>
      </c>
      <c r="T98" t="e">
        <v>#N/A</v>
      </c>
      <c r="U98" t="e">
        <v>#N/A</v>
      </c>
    </row>
    <row r="99" ht="15.75" customHeight="1">
      <c r="B99" t="n">
        <v>96</v>
      </c>
      <c r="M99" t="n">
        <v>3</v>
      </c>
      <c r="N99" t="n">
        <v>8</v>
      </c>
      <c r="O99" t="n">
        <v>6</v>
      </c>
      <c r="P99" t="n">
        <v>14</v>
      </c>
      <c r="S99" t="e">
        <v>#N/A</v>
      </c>
      <c r="T99" t="e">
        <v>#N/A</v>
      </c>
      <c r="U99" t="e">
        <v>#N/A</v>
      </c>
    </row>
    <row r="100" ht="15.75" customHeight="1">
      <c r="B100" t="n">
        <v>97</v>
      </c>
      <c r="M100" t="n">
        <v>3</v>
      </c>
      <c r="N100" t="n">
        <v>8</v>
      </c>
      <c r="O100" t="n">
        <v>6</v>
      </c>
      <c r="P100" t="n">
        <v>14</v>
      </c>
      <c r="S100" t="e">
        <v>#N/A</v>
      </c>
      <c r="T100" t="e">
        <v>#N/A</v>
      </c>
      <c r="U100" t="e">
        <v>#N/A</v>
      </c>
    </row>
    <row r="101" ht="15.75" customHeight="1">
      <c r="B101" t="n">
        <v>98</v>
      </c>
      <c r="M101" t="n">
        <v>3</v>
      </c>
      <c r="N101" t="n">
        <v>8</v>
      </c>
      <c r="O101" t="n">
        <v>6</v>
      </c>
      <c r="P101" t="n">
        <v>14</v>
      </c>
      <c r="S101" t="e">
        <v>#N/A</v>
      </c>
      <c r="T101" t="e">
        <v>#N/A</v>
      </c>
      <c r="U101" t="e">
        <v>#N/A</v>
      </c>
    </row>
    <row r="102" ht="15.75" customHeight="1">
      <c r="B102" t="n">
        <v>99</v>
      </c>
      <c r="M102" t="n">
        <v>3</v>
      </c>
      <c r="N102" t="n">
        <v>8</v>
      </c>
      <c r="O102" t="n">
        <v>6</v>
      </c>
      <c r="P102" t="n">
        <v>14</v>
      </c>
      <c r="S102" t="e">
        <v>#N/A</v>
      </c>
      <c r="T102" t="e">
        <v>#N/A</v>
      </c>
      <c r="U102" t="e">
        <v>#N/A</v>
      </c>
    </row>
    <row r="103" ht="15.75" customHeight="1">
      <c r="B103" t="n">
        <v>100</v>
      </c>
      <c r="M103" t="n">
        <v>3</v>
      </c>
      <c r="N103" t="n">
        <v>8</v>
      </c>
      <c r="O103" t="n">
        <v>6</v>
      </c>
      <c r="P103" t="n">
        <v>14</v>
      </c>
      <c r="S103" t="e">
        <v>#N/A</v>
      </c>
      <c r="T103" t="e">
        <v>#N/A</v>
      </c>
      <c r="U103" t="e">
        <v>#N/A</v>
      </c>
    </row>
    <row r="104" ht="15.75" customHeight="1">
      <c r="B104" t="n">
        <v>101</v>
      </c>
      <c r="M104" t="n">
        <v>3</v>
      </c>
      <c r="N104" t="n">
        <v>8</v>
      </c>
      <c r="O104" t="n">
        <v>6</v>
      </c>
      <c r="P104" t="n">
        <v>14</v>
      </c>
      <c r="S104" t="e">
        <v>#N/A</v>
      </c>
      <c r="T104" t="e">
        <v>#N/A</v>
      </c>
      <c r="U104" t="e">
        <v>#N/A</v>
      </c>
    </row>
    <row r="105" ht="15.75" customHeight="1">
      <c r="B105" t="n">
        <v>102</v>
      </c>
      <c r="M105" t="n">
        <v>3</v>
      </c>
      <c r="N105" t="n">
        <v>8</v>
      </c>
      <c r="O105" t="n">
        <v>6</v>
      </c>
      <c r="P105" t="n">
        <v>14</v>
      </c>
      <c r="S105" t="e">
        <v>#N/A</v>
      </c>
      <c r="T105" t="e">
        <v>#N/A</v>
      </c>
      <c r="U105" t="e">
        <v>#N/A</v>
      </c>
    </row>
    <row r="106" ht="15.75" customHeight="1">
      <c r="B106" t="n">
        <v>103</v>
      </c>
      <c r="M106" t="n">
        <v>3</v>
      </c>
      <c r="N106" t="n">
        <v>8</v>
      </c>
      <c r="O106" t="n">
        <v>6</v>
      </c>
      <c r="P106" t="n">
        <v>14</v>
      </c>
      <c r="S106" t="e">
        <v>#N/A</v>
      </c>
      <c r="T106" t="e">
        <v>#N/A</v>
      </c>
      <c r="U106" t="e">
        <v>#N/A</v>
      </c>
    </row>
    <row r="107" ht="15.75" customHeight="1">
      <c r="B107" t="n">
        <v>104</v>
      </c>
      <c r="M107" t="n">
        <v>3</v>
      </c>
      <c r="N107" t="n">
        <v>8</v>
      </c>
      <c r="O107" t="n">
        <v>6</v>
      </c>
      <c r="P107" t="n">
        <v>14</v>
      </c>
      <c r="S107" t="e">
        <v>#N/A</v>
      </c>
      <c r="T107" t="e">
        <v>#N/A</v>
      </c>
      <c r="U107" t="e">
        <v>#N/A</v>
      </c>
    </row>
    <row r="108" ht="15.75" customHeight="1">
      <c r="B108" t="n">
        <v>105</v>
      </c>
      <c r="M108" t="n">
        <v>3</v>
      </c>
      <c r="N108" t="n">
        <v>8</v>
      </c>
      <c r="O108" t="n">
        <v>6</v>
      </c>
      <c r="P108" t="n">
        <v>14</v>
      </c>
      <c r="S108" t="e">
        <v>#N/A</v>
      </c>
      <c r="T108" t="e">
        <v>#N/A</v>
      </c>
      <c r="U108" t="e">
        <v>#N/A</v>
      </c>
    </row>
    <row r="109" ht="15.75" customHeight="1">
      <c r="B109" t="n">
        <v>106</v>
      </c>
      <c r="M109" t="n">
        <v>4</v>
      </c>
      <c r="N109" t="n">
        <v>8</v>
      </c>
      <c r="O109" t="n">
        <v>6</v>
      </c>
      <c r="P109" t="n">
        <v>14</v>
      </c>
      <c r="S109" t="e">
        <v>#N/A</v>
      </c>
      <c r="T109" t="e">
        <v>#N/A</v>
      </c>
      <c r="U109" t="e">
        <v>#N/A</v>
      </c>
    </row>
    <row r="110" ht="15.75" customHeight="1">
      <c r="B110" t="n">
        <v>107</v>
      </c>
      <c r="M110" t="n">
        <v>4</v>
      </c>
      <c r="N110" t="n">
        <v>8</v>
      </c>
      <c r="O110" t="n">
        <v>6</v>
      </c>
      <c r="P110" t="n">
        <v>14</v>
      </c>
      <c r="S110" t="e">
        <v>#N/A</v>
      </c>
      <c r="T110" t="e">
        <v>#N/A</v>
      </c>
      <c r="U110" t="e">
        <v>#N/A</v>
      </c>
    </row>
    <row r="111" ht="15.75" customHeight="1">
      <c r="B111" t="n">
        <v>108</v>
      </c>
      <c r="M111" t="n">
        <v>4</v>
      </c>
      <c r="N111" t="n">
        <v>8</v>
      </c>
      <c r="O111" t="n">
        <v>6</v>
      </c>
      <c r="P111" t="n">
        <v>14</v>
      </c>
      <c r="S111" t="e">
        <v>#N/A</v>
      </c>
      <c r="T111" t="e">
        <v>#N/A</v>
      </c>
      <c r="U111" t="e">
        <v>#N/A</v>
      </c>
    </row>
    <row r="112" ht="15.75" customHeight="1">
      <c r="B112" t="n">
        <v>109</v>
      </c>
      <c r="M112" t="n">
        <v>4</v>
      </c>
      <c r="N112" t="n">
        <v>8</v>
      </c>
      <c r="O112" t="n">
        <v>6</v>
      </c>
      <c r="P112" t="n">
        <v>14</v>
      </c>
      <c r="S112" t="e">
        <v>#N/A</v>
      </c>
      <c r="T112" t="e">
        <v>#N/A</v>
      </c>
      <c r="U112" t="e">
        <v>#N/A</v>
      </c>
    </row>
    <row r="113" ht="15.75" customHeight="1">
      <c r="B113" t="n">
        <v>110</v>
      </c>
      <c r="M113" t="n">
        <v>4</v>
      </c>
      <c r="N113" t="n">
        <v>8</v>
      </c>
      <c r="O113" t="n">
        <v>6</v>
      </c>
      <c r="P113" t="n">
        <v>14</v>
      </c>
      <c r="S113" t="e">
        <v>#N/A</v>
      </c>
      <c r="T113" t="e">
        <v>#N/A</v>
      </c>
      <c r="U113" t="e">
        <v>#N/A</v>
      </c>
    </row>
    <row r="114" ht="15.75" customHeight="1">
      <c r="B114" t="n">
        <v>111</v>
      </c>
      <c r="M114" t="n">
        <v>4</v>
      </c>
      <c r="N114" t="n">
        <v>8</v>
      </c>
      <c r="O114" t="n">
        <v>6</v>
      </c>
      <c r="P114" t="n">
        <v>14</v>
      </c>
      <c r="S114" t="e">
        <v>#N/A</v>
      </c>
      <c r="T114" t="e">
        <v>#N/A</v>
      </c>
      <c r="U114" t="e">
        <v>#N/A</v>
      </c>
    </row>
    <row r="115" ht="15.75" customHeight="1">
      <c r="B115" t="n">
        <v>112</v>
      </c>
      <c r="M115" t="n">
        <v>4</v>
      </c>
      <c r="N115" t="n">
        <v>8</v>
      </c>
      <c r="O115" t="n">
        <v>6</v>
      </c>
      <c r="P115" t="n">
        <v>14</v>
      </c>
      <c r="S115" t="e">
        <v>#N/A</v>
      </c>
      <c r="T115" t="e">
        <v>#N/A</v>
      </c>
      <c r="U115" t="e">
        <v>#N/A</v>
      </c>
    </row>
    <row r="116" ht="15.75" customHeight="1">
      <c r="B116" t="n">
        <v>113</v>
      </c>
      <c r="M116" t="n">
        <v>4</v>
      </c>
      <c r="N116" t="n">
        <v>8</v>
      </c>
      <c r="O116" t="n">
        <v>6</v>
      </c>
      <c r="P116" t="n">
        <v>14</v>
      </c>
      <c r="S116" t="e">
        <v>#N/A</v>
      </c>
      <c r="T116" t="e">
        <v>#N/A</v>
      </c>
      <c r="U116" t="e">
        <v>#N/A</v>
      </c>
    </row>
    <row r="117" ht="15.75" customHeight="1">
      <c r="B117" t="n">
        <v>114</v>
      </c>
      <c r="M117" t="n">
        <v>4</v>
      </c>
      <c r="N117" t="n">
        <v>8</v>
      </c>
      <c r="O117" t="n">
        <v>6</v>
      </c>
      <c r="P117" t="n">
        <v>14</v>
      </c>
      <c r="S117" t="e">
        <v>#N/A</v>
      </c>
      <c r="T117" t="e">
        <v>#N/A</v>
      </c>
      <c r="U117" t="e">
        <v>#N/A</v>
      </c>
    </row>
    <row r="118" ht="15.75" customHeight="1">
      <c r="B118" t="n">
        <v>115</v>
      </c>
      <c r="M118" t="n">
        <v>4</v>
      </c>
      <c r="N118" t="n">
        <v>8</v>
      </c>
      <c r="O118" t="n">
        <v>6</v>
      </c>
      <c r="P118" t="n">
        <v>14</v>
      </c>
      <c r="S118" t="e">
        <v>#N/A</v>
      </c>
      <c r="T118" t="e">
        <v>#N/A</v>
      </c>
      <c r="U118" t="e">
        <v>#N/A</v>
      </c>
    </row>
    <row r="119" ht="15.75" customHeight="1">
      <c r="B119" t="n">
        <v>116</v>
      </c>
      <c r="M119" t="n">
        <v>4</v>
      </c>
      <c r="N119" t="n">
        <v>8</v>
      </c>
      <c r="O119" t="n">
        <v>6</v>
      </c>
      <c r="P119" t="n">
        <v>14</v>
      </c>
      <c r="S119" t="e">
        <v>#N/A</v>
      </c>
      <c r="T119" t="e">
        <v>#N/A</v>
      </c>
      <c r="U119" t="e">
        <v>#N/A</v>
      </c>
    </row>
    <row r="120" ht="15.75" customHeight="1">
      <c r="B120" t="n">
        <v>117</v>
      </c>
      <c r="M120" t="n">
        <v>4</v>
      </c>
      <c r="N120" t="n">
        <v>8</v>
      </c>
      <c r="O120" t="n">
        <v>6</v>
      </c>
      <c r="P120" t="n">
        <v>14</v>
      </c>
      <c r="S120" t="e">
        <v>#N/A</v>
      </c>
      <c r="T120" t="e">
        <v>#N/A</v>
      </c>
      <c r="U120" t="e">
        <v>#N/A</v>
      </c>
    </row>
    <row r="121" ht="15.75" customHeight="1">
      <c r="B121" t="n">
        <v>118</v>
      </c>
      <c r="M121" t="n">
        <v>4</v>
      </c>
      <c r="N121" t="n">
        <v>8</v>
      </c>
      <c r="O121" t="n">
        <v>6</v>
      </c>
      <c r="P121" t="n">
        <v>14</v>
      </c>
      <c r="S121" t="e">
        <v>#N/A</v>
      </c>
      <c r="T121" t="e">
        <v>#N/A</v>
      </c>
      <c r="U121" t="e">
        <v>#N/A</v>
      </c>
    </row>
    <row r="122" ht="15.75" customHeight="1">
      <c r="B122" t="n">
        <v>119</v>
      </c>
      <c r="M122" t="n">
        <v>4</v>
      </c>
      <c r="N122" t="n">
        <v>8</v>
      </c>
      <c r="O122" t="n">
        <v>6</v>
      </c>
      <c r="P122" t="n">
        <v>14</v>
      </c>
      <c r="S122" t="e">
        <v>#N/A</v>
      </c>
      <c r="T122" t="e">
        <v>#N/A</v>
      </c>
      <c r="U122" t="e">
        <v>#N/A</v>
      </c>
    </row>
    <row r="123" ht="15.75" customHeight="1">
      <c r="B123" t="n">
        <v>120</v>
      </c>
      <c r="M123" t="n">
        <v>4</v>
      </c>
      <c r="N123" t="n">
        <v>8</v>
      </c>
      <c r="O123" t="n">
        <v>6</v>
      </c>
      <c r="P123" t="n">
        <v>14</v>
      </c>
      <c r="S123" t="e">
        <v>#N/A</v>
      </c>
      <c r="T123" t="e">
        <v>#N/A</v>
      </c>
      <c r="U123" t="e">
        <v>#N/A</v>
      </c>
    </row>
    <row r="124" ht="15.75" customHeight="1">
      <c r="B124" t="n">
        <v>121</v>
      </c>
      <c r="M124" t="n">
        <v>5</v>
      </c>
      <c r="N124" t="n">
        <v>8</v>
      </c>
      <c r="O124" t="n">
        <v>6</v>
      </c>
      <c r="P124" t="n">
        <v>14</v>
      </c>
      <c r="S124" t="e">
        <v>#N/A</v>
      </c>
      <c r="T124" t="e">
        <v>#N/A</v>
      </c>
      <c r="U124" t="e">
        <v>#N/A</v>
      </c>
    </row>
    <row r="125" ht="15.75" customHeight="1">
      <c r="B125" t="n">
        <v>122</v>
      </c>
      <c r="M125" t="n">
        <v>5</v>
      </c>
      <c r="N125" t="n">
        <v>8</v>
      </c>
      <c r="O125" t="n">
        <v>6</v>
      </c>
      <c r="P125" t="n">
        <v>14</v>
      </c>
      <c r="S125" t="e">
        <v>#N/A</v>
      </c>
      <c r="T125" t="e">
        <v>#N/A</v>
      </c>
      <c r="U125" t="e">
        <v>#N/A</v>
      </c>
    </row>
    <row r="126" ht="15.75" customHeight="1">
      <c r="B126" t="n">
        <v>123</v>
      </c>
      <c r="M126" t="n">
        <v>5</v>
      </c>
      <c r="N126" t="n">
        <v>8</v>
      </c>
      <c r="O126" t="n">
        <v>6</v>
      </c>
      <c r="P126" t="n">
        <v>14</v>
      </c>
      <c r="S126" t="e">
        <v>#N/A</v>
      </c>
      <c r="T126" t="e">
        <v>#N/A</v>
      </c>
      <c r="U126" t="e">
        <v>#N/A</v>
      </c>
    </row>
    <row r="127" ht="15.75" customHeight="1">
      <c r="B127" t="n">
        <v>124</v>
      </c>
      <c r="M127" t="n">
        <v>5</v>
      </c>
      <c r="N127" t="n">
        <v>8</v>
      </c>
      <c r="O127" t="n">
        <v>6</v>
      </c>
      <c r="P127" t="n">
        <v>14</v>
      </c>
      <c r="S127" t="e">
        <v>#N/A</v>
      </c>
      <c r="T127" t="e">
        <v>#N/A</v>
      </c>
      <c r="U127" t="e">
        <v>#N/A</v>
      </c>
    </row>
    <row r="128" ht="15.75" customHeight="1">
      <c r="B128" t="n">
        <v>125</v>
      </c>
      <c r="M128" t="n">
        <v>5</v>
      </c>
      <c r="N128" t="n">
        <v>8</v>
      </c>
      <c r="O128" t="n">
        <v>6</v>
      </c>
      <c r="P128" t="n">
        <v>14</v>
      </c>
      <c r="S128" t="e">
        <v>#N/A</v>
      </c>
      <c r="T128" t="e">
        <v>#N/A</v>
      </c>
      <c r="U128" t="e">
        <v>#N/A</v>
      </c>
    </row>
    <row r="129" ht="15.75" customHeight="1">
      <c r="B129" t="n">
        <v>126</v>
      </c>
      <c r="M129" t="n">
        <v>5</v>
      </c>
      <c r="N129" t="n">
        <v>8</v>
      </c>
      <c r="O129" t="n">
        <v>6</v>
      </c>
      <c r="P129" t="n">
        <v>14</v>
      </c>
      <c r="S129" t="e">
        <v>#N/A</v>
      </c>
      <c r="T129" t="e">
        <v>#N/A</v>
      </c>
      <c r="U129" t="e">
        <v>#N/A</v>
      </c>
    </row>
    <row r="130" ht="15.75" customHeight="1">
      <c r="B130" t="n">
        <v>127</v>
      </c>
      <c r="M130" t="n">
        <v>6</v>
      </c>
      <c r="N130" t="n">
        <v>8</v>
      </c>
      <c r="O130" t="n">
        <v>6</v>
      </c>
      <c r="P130" t="n">
        <v>14</v>
      </c>
      <c r="S130" t="e">
        <v>#N/A</v>
      </c>
      <c r="T130" t="e">
        <v>#N/A</v>
      </c>
      <c r="U130" t="e">
        <v>#N/A</v>
      </c>
    </row>
  </sheetData>
  <conditionalFormatting sqref="Q2:Q50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 Q51:Q1048576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50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 R51:R1048576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6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7:S1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rank="1" priority="9" dxfId="4" bottom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6">
    <cfRule type="expression" priority="8" dxfId="0">
      <formula>T2 &lt;= MIN($T$2:$T$66) + 2</formula>
    </cfRule>
  </conditionalFormatting>
  <conditionalFormatting sqref="T67:T130">
    <cfRule type="expression" priority="6" dxfId="0">
      <formula>T67 &lt;= MIN($T$67:$T$130) + 2</formula>
    </cfRule>
  </conditionalFormatting>
  <conditionalFormatting sqref="T131:T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expression" priority="7" dxfId="0">
      <formula>U2 &lt;= MIN($U$2:$U$66) + 2</formula>
    </cfRule>
  </conditionalFormatting>
  <conditionalFormatting sqref="U67:U130">
    <cfRule type="expression" priority="5" dxfId="0">
      <formula>U67 &lt;= MIN($T$67:$U$130) + 2</formula>
    </cfRule>
  </conditionalFormatting>
  <conditionalFormatting sqref="U131:U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30"/>
  <sheetViews>
    <sheetView zoomScaleNormal="100" workbookViewId="0">
      <pane ySplit="1" topLeftCell="A56" activePane="bottomLeft" state="frozen"/>
      <selection activeCell="F1" sqref="F1"/>
      <selection pane="bottomLeft" activeCell="C67" sqref="C67:L67"/>
    </sheetView>
  </sheetViews>
  <sheetFormatPr baseColWidth="8" defaultRowHeight="15"/>
  <cols>
    <col width="6.5703125" bestFit="1" customWidth="1" min="1" max="1"/>
    <col width="4" bestFit="1" customWidth="1" min="2" max="2"/>
    <col width="9" bestFit="1" customWidth="1" min="3" max="3"/>
    <col width="10" bestFit="1" customWidth="1" min="4" max="4"/>
    <col width="8.28515625" bestFit="1" customWidth="1" min="5" max="5"/>
    <col width="6" bestFit="1" customWidth="1" min="6" max="6"/>
    <col width="6.5703125" bestFit="1" customWidth="1" min="7" max="8"/>
    <col width="4.5703125" bestFit="1" customWidth="1" min="9" max="9"/>
    <col width="4.5703125" customWidth="1" min="10" max="10"/>
    <col width="6.5703125" bestFit="1" customWidth="1" min="11" max="11"/>
    <col width="8.5703125" bestFit="1" customWidth="1" min="12" max="12"/>
    <col width="4.28515625" bestFit="1" customWidth="1" min="13" max="13"/>
    <col width="4.140625" bestFit="1" customWidth="1" min="14" max="14"/>
    <col width="6.42578125" bestFit="1" customWidth="1" min="15" max="15"/>
    <col width="3" bestFit="1" customWidth="1" min="16" max="16"/>
    <col width="6.5703125" bestFit="1" customWidth="1" min="17" max="17"/>
    <col width="6.42578125" bestFit="1" customWidth="1" min="18" max="18"/>
    <col width="6.5703125" bestFit="1" customWidth="1" min="19" max="19"/>
    <col width="6.28515625" bestFit="1" customWidth="1" min="20" max="21"/>
  </cols>
  <sheetData>
    <row r="1" ht="15.75" customHeight="1">
      <c r="A1" t="n">
        <v>204</v>
      </c>
      <c r="B1" t="inlineStr">
        <is>
          <t>#</t>
        </is>
      </c>
      <c r="C1" t="inlineStr">
        <is>
          <t>β</t>
        </is>
      </c>
      <c r="D1" t="inlineStr">
        <is>
          <t>T0</t>
        </is>
      </c>
      <c r="E1" t="inlineStr">
        <is>
          <t>p</t>
        </is>
      </c>
      <c r="F1" t="inlineStr">
        <is>
          <t>c</t>
        </is>
      </c>
      <c r="G1" t="inlineStr">
        <is>
          <t>xi</t>
        </is>
      </c>
      <c r="H1" t="inlineStr">
        <is>
          <t>a</t>
        </is>
      </c>
      <c r="I1" t="inlineStr">
        <is>
          <t>tau</t>
        </is>
      </c>
      <c r="J1" t="inlineStr">
        <is>
          <t>d_E</t>
        </is>
      </c>
      <c r="K1" t="inlineStr">
        <is>
          <t>delta_E</t>
        </is>
      </c>
      <c r="L1" t="inlineStr">
        <is>
          <t>K_delta_E</t>
        </is>
      </c>
      <c r="M1" t="inlineStr">
        <is>
          <t>DOF</t>
        </is>
      </c>
      <c r="N1" t="inlineStr">
        <is>
          <t>n(V)</t>
        </is>
      </c>
      <c r="O1" t="inlineStr">
        <is>
          <t>n(CD8)</t>
        </is>
      </c>
      <c r="P1" t="inlineStr">
        <is>
          <t>n</t>
        </is>
      </c>
      <c r="Q1" t="inlineStr">
        <is>
          <t>Vsse</t>
        </is>
      </c>
      <c r="R1" t="inlineStr">
        <is>
          <t>CDsse</t>
        </is>
      </c>
      <c r="S1" t="inlineStr">
        <is>
          <t>SSE</t>
        </is>
      </c>
      <c r="T1" t="inlineStr">
        <is>
          <t>AIC</t>
        </is>
      </c>
      <c r="U1" t="inlineStr">
        <is>
          <t>AICc</t>
        </is>
      </c>
    </row>
    <row r="2">
      <c r="A2" t="inlineStr">
        <is>
          <t>MP</t>
        </is>
      </c>
      <c r="B2" t="n">
        <v>-1</v>
      </c>
      <c r="C2" t="n">
        <v>0.00010888</v>
      </c>
      <c r="D2" t="n">
        <v>400000000</v>
      </c>
      <c r="E2" t="n">
        <v>0.02978</v>
      </c>
      <c r="F2" t="n">
        <v>13.934</v>
      </c>
      <c r="G2" t="n">
        <v>0.12</v>
      </c>
      <c r="H2" t="n">
        <v>0.3615</v>
      </c>
      <c r="I2" t="n">
        <v>1.38</v>
      </c>
      <c r="J2" t="n">
        <v>1.25</v>
      </c>
      <c r="K2" t="n">
        <v>8.939</v>
      </c>
      <c r="L2" t="n">
        <v>13019</v>
      </c>
      <c r="M2" t="n">
        <v>0</v>
      </c>
      <c r="N2" t="n">
        <v>8</v>
      </c>
      <c r="O2" t="n">
        <v>8</v>
      </c>
      <c r="P2" t="n">
        <v>16</v>
      </c>
      <c r="Q2" t="n">
        <v>28.5869</v>
      </c>
      <c r="R2" t="n">
        <v>2.5748</v>
      </c>
      <c r="S2" t="n">
        <v>31.1617</v>
      </c>
      <c r="T2" t="n">
        <v>10.66561687038559</v>
      </c>
      <c r="U2" t="n">
        <v>10.66561687038559</v>
      </c>
    </row>
    <row r="3" ht="15.75" customHeight="1">
      <c r="A3" t="inlineStr">
        <is>
          <t>β/p/c</t>
        </is>
      </c>
      <c r="B3" t="n">
        <v>0</v>
      </c>
      <c r="C3" t="n">
        <v>0.000323949499525182</v>
      </c>
      <c r="E3" t="n">
        <v>0.188258251387431</v>
      </c>
      <c r="F3" t="n">
        <v>349.602903058944</v>
      </c>
      <c r="G3" t="n">
        <v>0.12</v>
      </c>
      <c r="H3" t="n">
        <v>0.3615</v>
      </c>
      <c r="I3" t="n">
        <v>1.38</v>
      </c>
      <c r="J3" t="n">
        <v>1.25</v>
      </c>
      <c r="K3" t="n">
        <v>8.939</v>
      </c>
      <c r="L3" t="n">
        <v>13019</v>
      </c>
      <c r="M3" t="n">
        <v>0</v>
      </c>
      <c r="N3" t="n">
        <v>8</v>
      </c>
      <c r="O3" t="n">
        <v>8</v>
      </c>
      <c r="P3" t="n">
        <v>16</v>
      </c>
      <c r="Q3" t="n">
        <v>0.97214111</v>
      </c>
      <c r="R3" t="n">
        <v>2.8208763</v>
      </c>
      <c r="S3" t="n">
        <v>3.79301741</v>
      </c>
      <c r="T3" t="n">
        <v>-23.03082991214848</v>
      </c>
      <c r="U3" t="n">
        <v>-23.03082991214848</v>
      </c>
    </row>
    <row r="4" ht="15.75" customHeight="1">
      <c r="B4" t="n">
        <v>1</v>
      </c>
      <c r="G4" t="n">
        <v>0.1344349498819426</v>
      </c>
      <c r="M4" t="n">
        <v>1</v>
      </c>
      <c r="N4" t="n">
        <v>8</v>
      </c>
      <c r="O4" t="n">
        <v>8</v>
      </c>
      <c r="P4" t="n">
        <v>16</v>
      </c>
      <c r="Q4" t="n">
        <v>1.24829206</v>
      </c>
      <c r="R4" t="n">
        <v>2.66570506</v>
      </c>
      <c r="S4" t="n">
        <v>3.91399712</v>
      </c>
      <c r="T4" t="n">
        <v>-20.52847342538081</v>
      </c>
      <c r="U4" t="n">
        <v>-20.24275913966652</v>
      </c>
    </row>
    <row r="5" ht="15.75" customHeight="1">
      <c r="B5" t="n">
        <v>2</v>
      </c>
      <c r="H5" t="n">
        <v>0.4048752036134315</v>
      </c>
      <c r="M5" t="n">
        <v>1</v>
      </c>
      <c r="N5" t="n">
        <v>8</v>
      </c>
      <c r="O5" t="n">
        <v>8</v>
      </c>
      <c r="P5" t="n">
        <v>16</v>
      </c>
      <c r="Q5" t="n">
        <v>1.23868642</v>
      </c>
      <c r="R5" t="n">
        <v>2.66829761</v>
      </c>
      <c r="S5" t="n">
        <v>3.90698403</v>
      </c>
      <c r="T5" t="n">
        <v>-20.55716789936632</v>
      </c>
      <c r="U5" t="n">
        <v>-20.27145361365204</v>
      </c>
    </row>
    <row r="6" ht="15.75" customHeight="1">
      <c r="A6" t="inlineStr">
        <is>
          <t>Weight</t>
        </is>
      </c>
      <c r="B6" t="n">
        <v>3</v>
      </c>
      <c r="I6" t="n">
        <v>1.398122847602731</v>
      </c>
      <c r="M6" t="n">
        <v>1</v>
      </c>
      <c r="N6" t="n">
        <v>8</v>
      </c>
      <c r="O6" t="n">
        <v>8</v>
      </c>
      <c r="P6" t="n">
        <v>16</v>
      </c>
      <c r="Q6" t="n">
        <v>0.92925222</v>
      </c>
      <c r="R6" t="n">
        <v>2.84718525</v>
      </c>
      <c r="S6" t="n">
        <v>3.77643747</v>
      </c>
      <c r="T6" t="n">
        <v>-21.10092200423525</v>
      </c>
      <c r="U6" t="n">
        <v>-20.81520771852097</v>
      </c>
    </row>
    <row r="7" ht="15.75" customHeight="1">
      <c r="A7" t="n">
        <v>2.851</v>
      </c>
      <c r="B7" t="n">
        <v>4</v>
      </c>
      <c r="J7" t="n">
        <v>0.8343117688550166</v>
      </c>
      <c r="M7" t="n">
        <v>1</v>
      </c>
      <c r="N7" t="n">
        <v>8</v>
      </c>
      <c r="O7" t="n">
        <v>8</v>
      </c>
      <c r="P7" t="n">
        <v>16</v>
      </c>
      <c r="Q7" t="n">
        <v>1.72782268</v>
      </c>
      <c r="R7" t="n">
        <v>2.32818097</v>
      </c>
      <c r="S7" t="n">
        <v>4.05600365</v>
      </c>
      <c r="T7" t="n">
        <v>-19.95824889679878</v>
      </c>
      <c r="U7" t="n">
        <v>-19.67253461108449</v>
      </c>
    </row>
    <row r="8" ht="15.75" customHeight="1">
      <c r="B8" t="n">
        <v>5</v>
      </c>
      <c r="K8" t="n">
        <v>2.802116376079191</v>
      </c>
      <c r="M8" t="n">
        <v>1</v>
      </c>
      <c r="N8" t="n">
        <v>8</v>
      </c>
      <c r="O8" t="n">
        <v>8</v>
      </c>
      <c r="P8" t="n">
        <v>16</v>
      </c>
      <c r="Q8" t="n">
        <v>0.75904745</v>
      </c>
      <c r="R8" t="n">
        <v>2.81328641</v>
      </c>
      <c r="S8" t="n">
        <v>3.57233386</v>
      </c>
      <c r="T8" t="n">
        <v>-21.98991356396358</v>
      </c>
      <c r="U8" t="n">
        <v>-21.7041992782493</v>
      </c>
    </row>
    <row r="9" ht="15.75" customHeight="1">
      <c r="B9" t="n">
        <v>6</v>
      </c>
      <c r="L9" t="n">
        <v>963641.0023694744</v>
      </c>
      <c r="M9" t="n">
        <v>1</v>
      </c>
      <c r="N9" t="n">
        <v>8</v>
      </c>
      <c r="O9" t="n">
        <v>8</v>
      </c>
      <c r="P9" t="n">
        <v>16</v>
      </c>
      <c r="Q9" t="n">
        <v>0.78382447</v>
      </c>
      <c r="R9" t="n">
        <v>2.81920001</v>
      </c>
      <c r="S9" t="n">
        <v>3.60302448</v>
      </c>
      <c r="T9" t="n">
        <v>-21.85304153854168</v>
      </c>
      <c r="U9" t="n">
        <v>-21.56732725282739</v>
      </c>
    </row>
    <row r="10" ht="15.75" customHeight="1">
      <c r="B10" t="n">
        <v>7</v>
      </c>
      <c r="G10" t="n">
        <v>0.140491239477754</v>
      </c>
      <c r="H10" t="n">
        <v>0.3444942774188746</v>
      </c>
      <c r="M10" t="n">
        <v>2</v>
      </c>
      <c r="N10" t="n">
        <v>8</v>
      </c>
      <c r="O10" t="n">
        <v>8</v>
      </c>
      <c r="P10" t="n">
        <v>16</v>
      </c>
      <c r="Q10" t="n">
        <v>1.23098368</v>
      </c>
      <c r="R10" t="n">
        <v>2.67125314</v>
      </c>
      <c r="S10" t="n">
        <v>3.90223682</v>
      </c>
      <c r="T10" t="n">
        <v>-18.57662063884318</v>
      </c>
      <c r="U10" t="n">
        <v>-17.65354371576626</v>
      </c>
    </row>
    <row r="11" ht="15.75" customHeight="1">
      <c r="B11" t="n">
        <v>8</v>
      </c>
      <c r="G11" t="n">
        <v>9.940060188121969</v>
      </c>
      <c r="I11" t="n">
        <v>4.999207026685652</v>
      </c>
      <c r="M11" t="n">
        <v>2</v>
      </c>
      <c r="N11" t="n">
        <v>8</v>
      </c>
      <c r="O11" t="n">
        <v>8</v>
      </c>
      <c r="P11" t="n">
        <v>16</v>
      </c>
      <c r="Q11" t="n">
        <v>1.30230027</v>
      </c>
      <c r="R11" t="n">
        <v>1.1926929</v>
      </c>
      <c r="S11" t="n">
        <v>2.49499317</v>
      </c>
      <c r="T11" t="n">
        <v>-25.73284368823994</v>
      </c>
      <c r="U11" t="n">
        <v>-24.80976676516302</v>
      </c>
    </row>
    <row r="12" ht="15.75" customHeight="1">
      <c r="B12" t="n">
        <v>9</v>
      </c>
      <c r="G12" t="n">
        <v>0.07656333173387253</v>
      </c>
      <c r="J12" t="n">
        <v>0.100221064628407</v>
      </c>
      <c r="M12" t="n">
        <v>2</v>
      </c>
      <c r="N12" t="n">
        <v>8</v>
      </c>
      <c r="O12" t="n">
        <v>8</v>
      </c>
      <c r="P12" t="n">
        <v>16</v>
      </c>
      <c r="Q12" t="n">
        <v>1.39625004</v>
      </c>
      <c r="R12" t="n">
        <v>1.61968125</v>
      </c>
      <c r="S12" t="n">
        <v>3.01593129</v>
      </c>
      <c r="T12" t="n">
        <v>-22.69888086694112</v>
      </c>
      <c r="U12" t="n">
        <v>-21.7758039438642</v>
      </c>
    </row>
    <row r="13" ht="15.75" customHeight="1">
      <c r="B13" t="n">
        <v>10</v>
      </c>
      <c r="G13" t="n">
        <v>0.5962726906958054</v>
      </c>
      <c r="K13" t="n">
        <v>0.5439230460052471</v>
      </c>
      <c r="M13" t="n">
        <v>2</v>
      </c>
      <c r="N13" t="n">
        <v>8</v>
      </c>
      <c r="O13" t="n">
        <v>8</v>
      </c>
      <c r="P13" t="n">
        <v>16</v>
      </c>
      <c r="Q13" t="n">
        <v>0.75988979</v>
      </c>
      <c r="R13" t="n">
        <v>0.93827313</v>
      </c>
      <c r="S13" t="n">
        <v>1.69816292</v>
      </c>
      <c r="T13" t="n">
        <v>-31.88866705246456</v>
      </c>
      <c r="U13" t="n">
        <v>-30.96559012938763</v>
      </c>
    </row>
    <row r="14" ht="15.75" customHeight="1">
      <c r="B14" t="n">
        <v>11</v>
      </c>
      <c r="G14" t="n">
        <v>0.2452386661692856</v>
      </c>
      <c r="L14" t="n">
        <v>999118.8133543886</v>
      </c>
      <c r="M14" t="n">
        <v>2</v>
      </c>
      <c r="N14" t="n">
        <v>8</v>
      </c>
      <c r="O14" t="n">
        <v>8</v>
      </c>
      <c r="P14" t="n">
        <v>16</v>
      </c>
      <c r="Q14" t="n">
        <v>1.53882387</v>
      </c>
      <c r="R14" t="n">
        <v>1.85402056</v>
      </c>
      <c r="S14" t="n">
        <v>3.39284443</v>
      </c>
      <c r="T14" t="n">
        <v>-20.81472140430132</v>
      </c>
      <c r="U14" t="n">
        <v>-19.8916444812244</v>
      </c>
    </row>
    <row r="15" ht="15.75" customHeight="1">
      <c r="B15" t="n">
        <v>12</v>
      </c>
      <c r="H15" t="n">
        <v>9.978013660253094</v>
      </c>
      <c r="I15" t="n">
        <v>3.715975876348495</v>
      </c>
      <c r="M15" t="n">
        <v>2</v>
      </c>
      <c r="N15" t="n">
        <v>8</v>
      </c>
      <c r="O15" t="n">
        <v>8</v>
      </c>
      <c r="P15" t="n">
        <v>16</v>
      </c>
      <c r="Q15" t="n">
        <v>1.1844544</v>
      </c>
      <c r="R15" t="n">
        <v>1.42071607</v>
      </c>
      <c r="S15" t="n">
        <v>2.60517047</v>
      </c>
      <c r="T15" t="n">
        <v>-25.04144975417883</v>
      </c>
      <c r="U15" t="n">
        <v>-24.1183728311019</v>
      </c>
    </row>
    <row r="16" ht="15.75" customHeight="1">
      <c r="B16" t="n">
        <v>13</v>
      </c>
      <c r="H16" t="n">
        <v>0.2310312409565114</v>
      </c>
      <c r="J16" t="n">
        <v>0.1001090424127611</v>
      </c>
      <c r="M16" t="n">
        <v>2</v>
      </c>
      <c r="N16" t="n">
        <v>8</v>
      </c>
      <c r="O16" t="n">
        <v>8</v>
      </c>
      <c r="P16" t="n">
        <v>16</v>
      </c>
      <c r="Q16" t="n">
        <v>1.39274271</v>
      </c>
      <c r="R16" t="n">
        <v>1.6194167</v>
      </c>
      <c r="S16" t="n">
        <v>3.01215941</v>
      </c>
      <c r="T16" t="n">
        <v>-22.71890381977298</v>
      </c>
      <c r="U16" t="n">
        <v>-21.79582689669606</v>
      </c>
    </row>
    <row r="17" ht="15.75" customHeight="1">
      <c r="B17" t="n">
        <v>14</v>
      </c>
      <c r="H17" t="n">
        <v>1.802662208976247</v>
      </c>
      <c r="K17" t="n">
        <v>0.5152548892322741</v>
      </c>
      <c r="M17" t="n">
        <v>2</v>
      </c>
      <c r="N17" t="n">
        <v>8</v>
      </c>
      <c r="O17" t="n">
        <v>8</v>
      </c>
      <c r="P17" t="n">
        <v>16</v>
      </c>
      <c r="Q17" t="n">
        <v>0.75972414</v>
      </c>
      <c r="R17" t="n">
        <v>0.93700071</v>
      </c>
      <c r="S17" t="n">
        <v>1.69672485</v>
      </c>
      <c r="T17" t="n">
        <v>-31.90222221124155</v>
      </c>
      <c r="U17" t="n">
        <v>-30.97914528816463</v>
      </c>
    </row>
    <row r="18" ht="15.75" customHeight="1">
      <c r="B18" t="n">
        <v>15</v>
      </c>
      <c r="H18" t="n">
        <v>0.7387877629795607</v>
      </c>
      <c r="L18" t="n">
        <v>998105.9948820989</v>
      </c>
      <c r="M18" t="n">
        <v>2</v>
      </c>
      <c r="N18" t="n">
        <v>8</v>
      </c>
      <c r="O18" t="n">
        <v>8</v>
      </c>
      <c r="P18" t="n">
        <v>16</v>
      </c>
      <c r="Q18" t="n">
        <v>1.53549934</v>
      </c>
      <c r="R18" t="n">
        <v>1.85616801</v>
      </c>
      <c r="S18" t="n">
        <v>3.39166735</v>
      </c>
      <c r="T18" t="n">
        <v>-20.82027324968082</v>
      </c>
      <c r="U18" t="n">
        <v>-19.89719632660389</v>
      </c>
    </row>
    <row r="19" ht="15.75" customHeight="1">
      <c r="B19" t="n">
        <v>16</v>
      </c>
      <c r="I19" t="n">
        <v>1.632390262554876</v>
      </c>
      <c r="J19" t="n">
        <v>0.1002036896339149</v>
      </c>
      <c r="M19" t="n">
        <v>2</v>
      </c>
      <c r="N19" t="n">
        <v>8</v>
      </c>
      <c r="O19" t="n">
        <v>8</v>
      </c>
      <c r="P19" t="n">
        <v>16</v>
      </c>
      <c r="Q19" t="n">
        <v>1.14563724</v>
      </c>
      <c r="R19" t="n">
        <v>1.50542476</v>
      </c>
      <c r="S19" t="n">
        <v>2.651062</v>
      </c>
      <c r="T19" t="n">
        <v>-24.76205452488629</v>
      </c>
      <c r="U19" t="n">
        <v>-23.83897760180936</v>
      </c>
    </row>
    <row r="20" ht="15.75" customHeight="1">
      <c r="B20" t="n">
        <v>17</v>
      </c>
      <c r="I20" t="n">
        <v>1.230872301585485</v>
      </c>
      <c r="K20" t="n">
        <v>1.208240752721913</v>
      </c>
      <c r="M20" t="n">
        <v>2</v>
      </c>
      <c r="N20" t="n">
        <v>8</v>
      </c>
      <c r="O20" t="n">
        <v>8</v>
      </c>
      <c r="P20" t="n">
        <v>16</v>
      </c>
      <c r="Q20" t="n">
        <v>0.76857992</v>
      </c>
      <c r="R20" t="n">
        <v>2.59882937</v>
      </c>
      <c r="S20" t="n">
        <v>3.36740929</v>
      </c>
      <c r="T20" t="n">
        <v>-20.93512048315219</v>
      </c>
      <c r="U20" t="n">
        <v>-20.01204356007526</v>
      </c>
    </row>
    <row r="21" ht="15.75" customHeight="1">
      <c r="B21" t="n">
        <v>18</v>
      </c>
      <c r="I21" t="n">
        <v>1.330324895310751</v>
      </c>
      <c r="L21" t="n">
        <v>407579.3876642128</v>
      </c>
      <c r="M21" t="n">
        <v>2</v>
      </c>
      <c r="N21" t="n">
        <v>8</v>
      </c>
      <c r="O21" t="n">
        <v>8</v>
      </c>
      <c r="P21" t="n">
        <v>16</v>
      </c>
      <c r="Q21" t="n">
        <v>0.89220047</v>
      </c>
      <c r="R21" t="n">
        <v>2.74864726</v>
      </c>
      <c r="S21" t="n">
        <v>3.64084773</v>
      </c>
      <c r="T21" t="n">
        <v>-19.68595479758913</v>
      </c>
      <c r="U21" t="n">
        <v>-18.76287787451221</v>
      </c>
    </row>
    <row r="22" ht="15.75" customHeight="1">
      <c r="B22" t="n">
        <v>19</v>
      </c>
      <c r="J22" t="n">
        <v>0.1001483259133451</v>
      </c>
      <c r="K22" t="n">
        <v>1.885898302842371</v>
      </c>
      <c r="M22" t="n">
        <v>2</v>
      </c>
      <c r="N22" t="n">
        <v>8</v>
      </c>
      <c r="O22" t="n">
        <v>8</v>
      </c>
      <c r="P22" t="n">
        <v>16</v>
      </c>
      <c r="Q22" t="n">
        <v>0.75748635</v>
      </c>
      <c r="R22" t="n">
        <v>1.04033464</v>
      </c>
      <c r="S22" t="n">
        <v>1.79782099</v>
      </c>
      <c r="T22" t="n">
        <v>-30.97621362831608</v>
      </c>
      <c r="U22" t="n">
        <v>-30.05313670523916</v>
      </c>
    </row>
    <row r="23" ht="15.75" customHeight="1">
      <c r="B23" t="n">
        <v>20</v>
      </c>
      <c r="J23" t="n">
        <v>0.1000053446407279</v>
      </c>
      <c r="L23" t="n">
        <v>996966.637046183</v>
      </c>
      <c r="M23" t="n">
        <v>2</v>
      </c>
      <c r="N23" t="n">
        <v>8</v>
      </c>
      <c r="O23" t="n">
        <v>8</v>
      </c>
      <c r="P23" t="n">
        <v>16</v>
      </c>
      <c r="Q23" t="n">
        <v>1.21319786</v>
      </c>
      <c r="R23" t="n">
        <v>1.04561017</v>
      </c>
      <c r="S23" t="n">
        <v>2.25880803</v>
      </c>
      <c r="T23" t="n">
        <v>-27.32402349511372</v>
      </c>
      <c r="U23" t="n">
        <v>-26.4009465720368</v>
      </c>
    </row>
    <row r="24" ht="15.75" customHeight="1">
      <c r="B24" t="n">
        <v>21</v>
      </c>
      <c r="K24" t="n">
        <v>2.838216075544281</v>
      </c>
      <c r="L24" t="n">
        <v>203511.6074676933</v>
      </c>
      <c r="M24" t="n">
        <v>2</v>
      </c>
      <c r="N24" t="n">
        <v>8</v>
      </c>
      <c r="O24" t="n">
        <v>8</v>
      </c>
      <c r="P24" t="n">
        <v>16</v>
      </c>
      <c r="Q24" t="n">
        <v>0.75952007</v>
      </c>
      <c r="R24" t="n">
        <v>2.81303422</v>
      </c>
      <c r="S24" t="n">
        <v>3.57255429</v>
      </c>
      <c r="T24" t="n">
        <v>-19.9889263182777</v>
      </c>
      <c r="U24" t="n">
        <v>-19.06584939520077</v>
      </c>
    </row>
    <row r="25" ht="15.75" customHeight="1">
      <c r="B25" t="n">
        <v>22</v>
      </c>
      <c r="G25" t="n">
        <v>0.9860015621541933</v>
      </c>
      <c r="H25" t="n">
        <v>3.657529005121761</v>
      </c>
      <c r="I25" t="n">
        <v>4.997524736848469</v>
      </c>
      <c r="M25" t="n">
        <v>3</v>
      </c>
      <c r="N25" t="n">
        <v>8</v>
      </c>
      <c r="O25" t="n">
        <v>8</v>
      </c>
      <c r="P25" t="n">
        <v>16</v>
      </c>
      <c r="Q25" t="n">
        <v>1.32408201</v>
      </c>
      <c r="R25" t="n">
        <v>1.18670543</v>
      </c>
      <c r="S25" t="n">
        <v>2.51078744</v>
      </c>
      <c r="T25" t="n">
        <v>-23.63187675489168</v>
      </c>
      <c r="U25" t="n">
        <v>-21.63187675489168</v>
      </c>
    </row>
    <row r="26" ht="15.75" customHeight="1">
      <c r="B26" t="n">
        <v>23</v>
      </c>
      <c r="G26" t="n">
        <v>0.07955496332408529</v>
      </c>
      <c r="H26" t="n">
        <v>0.3412576414007678</v>
      </c>
      <c r="J26" t="n">
        <v>0.1002663818672715</v>
      </c>
      <c r="M26" t="n">
        <v>3</v>
      </c>
      <c r="N26" t="n">
        <v>8</v>
      </c>
      <c r="O26" t="n">
        <v>8</v>
      </c>
      <c r="P26" t="n">
        <v>16</v>
      </c>
      <c r="Q26" t="n">
        <v>1.29640073</v>
      </c>
      <c r="R26" t="n">
        <v>1.64645794</v>
      </c>
      <c r="S26" t="n">
        <v>2.94285867</v>
      </c>
      <c r="T26" t="n">
        <v>-21.09131642508248</v>
      </c>
      <c r="U26" t="n">
        <v>-19.09131642508248</v>
      </c>
    </row>
    <row r="27" ht="15.75" customHeight="1">
      <c r="B27" t="n">
        <v>24</v>
      </c>
      <c r="G27" t="n">
        <v>0.1774803587952434</v>
      </c>
      <c r="H27" t="n">
        <v>1.214162411447236</v>
      </c>
      <c r="K27" t="n">
        <v>0.4629791874785454</v>
      </c>
      <c r="M27" t="n">
        <v>3</v>
      </c>
      <c r="N27" t="n">
        <v>8</v>
      </c>
      <c r="O27" t="n">
        <v>8</v>
      </c>
      <c r="P27" t="n">
        <v>16</v>
      </c>
      <c r="Q27" t="n">
        <v>0.76272905</v>
      </c>
      <c r="R27" t="n">
        <v>0.93795638</v>
      </c>
      <c r="S27" t="n">
        <v>1.70068543</v>
      </c>
      <c r="T27" t="n">
        <v>-29.86491773313392</v>
      </c>
      <c r="U27" t="n">
        <v>-27.86491773313392</v>
      </c>
    </row>
    <row r="28" ht="15.75" customHeight="1">
      <c r="B28" t="n">
        <v>25</v>
      </c>
      <c r="G28" t="n">
        <v>0.2310600091325199</v>
      </c>
      <c r="H28" t="n">
        <v>0.3813489627873423</v>
      </c>
      <c r="L28" t="n">
        <v>999397.7622763341</v>
      </c>
      <c r="M28" t="n">
        <v>3</v>
      </c>
      <c r="N28" t="n">
        <v>8</v>
      </c>
      <c r="O28" t="n">
        <v>8</v>
      </c>
      <c r="P28" t="n">
        <v>16</v>
      </c>
      <c r="Q28" t="n">
        <v>1.51995082</v>
      </c>
      <c r="R28" t="n">
        <v>1.86188726</v>
      </c>
      <c r="S28" t="n">
        <v>3.38183808</v>
      </c>
      <c r="T28" t="n">
        <v>-18.86670959848629</v>
      </c>
      <c r="U28" t="n">
        <v>-16.86670959848629</v>
      </c>
    </row>
    <row r="29" ht="15.75" customHeight="1">
      <c r="B29" t="n">
        <v>26</v>
      </c>
      <c r="G29" t="n">
        <v>5.084311512411254</v>
      </c>
      <c r="I29" t="n">
        <v>4.829109929386257</v>
      </c>
      <c r="J29" t="n">
        <v>0.1026852838165055</v>
      </c>
      <c r="M29" t="n">
        <v>3</v>
      </c>
      <c r="N29" t="n">
        <v>8</v>
      </c>
      <c r="O29" t="n">
        <v>8</v>
      </c>
      <c r="P29" t="n">
        <v>16</v>
      </c>
      <c r="Q29" t="n">
        <v>1.20886549</v>
      </c>
      <c r="R29" t="n">
        <v>0.73897838</v>
      </c>
      <c r="S29" t="n">
        <v>1.94784387</v>
      </c>
      <c r="T29" t="n">
        <v>-27.69385070563467</v>
      </c>
      <c r="U29" t="n">
        <v>-25.69385070563467</v>
      </c>
    </row>
    <row r="30" ht="15.75" customHeight="1">
      <c r="B30" t="n">
        <v>27</v>
      </c>
      <c r="G30" t="n">
        <v>28.19980524888983</v>
      </c>
      <c r="I30" t="n">
        <v>4.999298760116677</v>
      </c>
      <c r="K30" t="n">
        <v>1.107399842022076</v>
      </c>
      <c r="M30" t="n">
        <v>3</v>
      </c>
      <c r="N30" t="n">
        <v>8</v>
      </c>
      <c r="O30" t="n">
        <v>8</v>
      </c>
      <c r="P30" t="n">
        <v>16</v>
      </c>
      <c r="Q30">
        <f>0.75757201</f>
        <v/>
      </c>
      <c r="R30">
        <f>0.27166653</f>
        <v/>
      </c>
      <c r="S30" t="n">
        <v>1.02925522</v>
      </c>
      <c r="T30" t="n">
        <v>-37.90005230289037</v>
      </c>
      <c r="U30" t="n">
        <v>-35.90005230289037</v>
      </c>
    </row>
    <row r="31" ht="15.75" customHeight="1">
      <c r="B31" t="n">
        <v>28</v>
      </c>
      <c r="G31" t="n">
        <v>17.15021324930372</v>
      </c>
      <c r="I31" t="n">
        <v>4.998803895949548</v>
      </c>
      <c r="L31" t="n">
        <v>997527.558561514</v>
      </c>
      <c r="M31" t="n">
        <v>3</v>
      </c>
      <c r="N31" t="n">
        <v>8</v>
      </c>
      <c r="O31" t="n">
        <v>8</v>
      </c>
      <c r="P31" t="n">
        <v>16</v>
      </c>
      <c r="Q31" t="n">
        <v>1.37975956</v>
      </c>
      <c r="R31" t="n">
        <v>0.59148905</v>
      </c>
      <c r="S31" t="n">
        <v>1.97124861</v>
      </c>
      <c r="T31" t="n">
        <v>-27.50274508930006</v>
      </c>
      <c r="U31" t="n">
        <v>-25.50274508930006</v>
      </c>
    </row>
    <row r="32" ht="15.75" customHeight="1">
      <c r="B32" t="n">
        <v>29</v>
      </c>
      <c r="G32" t="n">
        <v>30.13472524296119</v>
      </c>
      <c r="J32" t="n">
        <v>81.64519001264362</v>
      </c>
      <c r="K32" t="n">
        <v>0.4439164724477251</v>
      </c>
      <c r="M32" t="n">
        <v>3</v>
      </c>
      <c r="N32" t="n">
        <v>8</v>
      </c>
      <c r="O32" t="n">
        <v>8</v>
      </c>
      <c r="P32" t="n">
        <v>16</v>
      </c>
      <c r="Q32" t="n">
        <v>0.7559003</v>
      </c>
      <c r="R32" t="n">
        <v>1.40282668</v>
      </c>
      <c r="S32" t="n">
        <v>2.15872698</v>
      </c>
      <c r="T32" t="n">
        <v>-26.04912056634154</v>
      </c>
      <c r="U32" t="n">
        <v>-24.04912056634154</v>
      </c>
    </row>
    <row r="33" ht="15.75" customHeight="1">
      <c r="B33" t="n">
        <v>30</v>
      </c>
      <c r="G33" t="n">
        <v>0.1325756488267089</v>
      </c>
      <c r="J33" t="n">
        <v>0.100483918920709</v>
      </c>
      <c r="L33" t="n">
        <v>997244.3026969691</v>
      </c>
      <c r="M33" t="n">
        <v>3</v>
      </c>
      <c r="N33" t="n">
        <v>8</v>
      </c>
      <c r="O33" t="n">
        <v>8</v>
      </c>
      <c r="P33" t="n">
        <v>16</v>
      </c>
      <c r="Q33" t="n">
        <v>1.45154302</v>
      </c>
      <c r="R33" t="n">
        <v>0.9334677</v>
      </c>
      <c r="S33" t="n">
        <v>2.38501072</v>
      </c>
      <c r="T33" t="n">
        <v>-24.45416165041069</v>
      </c>
      <c r="U33" t="n">
        <v>-22.45416165041069</v>
      </c>
    </row>
    <row r="34" ht="15.75" customHeight="1">
      <c r="B34" t="n">
        <v>31</v>
      </c>
      <c r="G34" t="n">
        <v>0.5975998821779527</v>
      </c>
      <c r="K34" t="n">
        <v>0.4550697003346116</v>
      </c>
      <c r="L34" t="n">
        <v>128424.2145789554</v>
      </c>
      <c r="M34" t="n">
        <v>3</v>
      </c>
      <c r="N34" t="n">
        <v>8</v>
      </c>
      <c r="O34" t="n">
        <v>8</v>
      </c>
      <c r="P34" t="n">
        <v>16</v>
      </c>
      <c r="Q34" t="n">
        <v>0.76381179</v>
      </c>
      <c r="R34" t="n">
        <v>0.93618976</v>
      </c>
      <c r="S34" t="n">
        <v>1.70000155</v>
      </c>
      <c r="T34" t="n">
        <v>-29.87135295061313</v>
      </c>
      <c r="U34" t="n">
        <v>-27.87135295061313</v>
      </c>
    </row>
    <row r="35" ht="15.75" customHeight="1">
      <c r="B35" t="n">
        <v>32</v>
      </c>
      <c r="H35" t="n">
        <v>8.658510273614738</v>
      </c>
      <c r="I35" t="n">
        <v>4.131316849197672</v>
      </c>
      <c r="J35" t="n">
        <v>0.1002006603782206</v>
      </c>
      <c r="M35" t="n">
        <v>3</v>
      </c>
      <c r="N35" t="n">
        <v>8</v>
      </c>
      <c r="O35" t="n">
        <v>8</v>
      </c>
      <c r="P35" t="n">
        <v>16</v>
      </c>
      <c r="Q35" t="n">
        <v>1.20281171</v>
      </c>
      <c r="R35" t="n">
        <v>0.7986936</v>
      </c>
      <c r="S35" t="n">
        <v>2.00150531</v>
      </c>
      <c r="T35" t="n">
        <v>-27.25902671652107</v>
      </c>
      <c r="U35" t="n">
        <v>-25.25902671652107</v>
      </c>
    </row>
    <row r="36" ht="15.75" customHeight="1">
      <c r="B36" t="n">
        <v>33</v>
      </c>
      <c r="H36" t="n">
        <v>9.985386818865594</v>
      </c>
      <c r="I36" t="n">
        <v>2.766278769695307</v>
      </c>
      <c r="K36" t="n">
        <v>1.267840829428756</v>
      </c>
      <c r="M36" t="n">
        <v>3</v>
      </c>
      <c r="N36" t="n">
        <v>8</v>
      </c>
      <c r="O36" t="n">
        <v>8</v>
      </c>
      <c r="P36" t="n">
        <v>16</v>
      </c>
      <c r="Q36" t="n">
        <v>0.7556821</v>
      </c>
      <c r="R36" t="n">
        <v>0.5408629700000001</v>
      </c>
      <c r="S36" t="n">
        <v>1.29654507</v>
      </c>
      <c r="T36" t="n">
        <v>-34.20617014439083</v>
      </c>
      <c r="U36" t="n">
        <v>-32.20617014439083</v>
      </c>
    </row>
    <row r="37" ht="15.75" customHeight="1">
      <c r="B37" t="n">
        <v>34</v>
      </c>
      <c r="H37" t="n">
        <v>9.996961234537375</v>
      </c>
      <c r="I37" t="n">
        <v>3.218335481678952</v>
      </c>
      <c r="L37" t="n">
        <v>999687.6115933848</v>
      </c>
      <c r="M37" t="n">
        <v>3</v>
      </c>
      <c r="N37" t="n">
        <v>8</v>
      </c>
      <c r="O37" t="n">
        <v>8</v>
      </c>
      <c r="P37" t="n">
        <v>16</v>
      </c>
      <c r="Q37" t="n">
        <v>1.22730774</v>
      </c>
      <c r="R37" t="n">
        <v>0.90449183</v>
      </c>
      <c r="S37" t="n">
        <v>2.13179957</v>
      </c>
      <c r="T37" t="n">
        <v>-26.24995569079007</v>
      </c>
      <c r="U37" t="n">
        <v>-24.24995569079007</v>
      </c>
    </row>
    <row r="38" ht="15.75" customHeight="1">
      <c r="B38" t="n">
        <v>35</v>
      </c>
      <c r="H38" t="n">
        <v>0.7610619838784087</v>
      </c>
      <c r="J38" t="n">
        <v>0.1000644500864141</v>
      </c>
      <c r="K38" t="n">
        <v>0.6937416162787358</v>
      </c>
      <c r="M38" t="n">
        <v>3</v>
      </c>
      <c r="N38" t="n">
        <v>8</v>
      </c>
      <c r="O38" t="n">
        <v>8</v>
      </c>
      <c r="P38" t="n">
        <v>16</v>
      </c>
      <c r="Q38" t="n">
        <v>0.76130833</v>
      </c>
      <c r="R38" t="n">
        <v>0.42451522</v>
      </c>
      <c r="S38" t="n">
        <v>1.18582355</v>
      </c>
      <c r="T38" t="n">
        <v>-35.63441936217182</v>
      </c>
      <c r="U38" t="n">
        <v>-33.63441936217182</v>
      </c>
    </row>
    <row r="39" ht="15.75" customHeight="1">
      <c r="B39" t="n">
        <v>36</v>
      </c>
      <c r="H39" t="n">
        <v>0.3315432594814629</v>
      </c>
      <c r="J39" t="n">
        <v>0.1000059900500716</v>
      </c>
      <c r="L39" t="n">
        <v>561662.516196451</v>
      </c>
      <c r="M39" t="n">
        <v>3</v>
      </c>
      <c r="N39" t="n">
        <v>8</v>
      </c>
      <c r="O39" t="n">
        <v>8</v>
      </c>
      <c r="P39" t="n">
        <v>16</v>
      </c>
      <c r="Q39" t="n">
        <v>1.46713078</v>
      </c>
      <c r="R39" t="n">
        <v>1.14810813</v>
      </c>
      <c r="S39" t="n">
        <v>2.61523891</v>
      </c>
      <c r="T39" t="n">
        <v>-22.9797322803107</v>
      </c>
      <c r="U39" t="n">
        <v>-20.9797322803107</v>
      </c>
    </row>
    <row r="40" ht="15.75" customHeight="1">
      <c r="B40" t="n">
        <v>37</v>
      </c>
      <c r="H40" t="n">
        <v>1.794114348575657</v>
      </c>
      <c r="K40" t="n">
        <v>0.5722796659660361</v>
      </c>
      <c r="L40" t="n">
        <v>234513.3458202742</v>
      </c>
      <c r="M40" t="n">
        <v>3</v>
      </c>
      <c r="N40" t="n">
        <v>8</v>
      </c>
      <c r="O40" t="n">
        <v>8</v>
      </c>
      <c r="P40" t="n">
        <v>16</v>
      </c>
      <c r="Q40" t="n">
        <v>0.75858761</v>
      </c>
      <c r="R40" t="n">
        <v>0.93994475</v>
      </c>
      <c r="S40" t="n">
        <v>1.69853236</v>
      </c>
      <c r="T40" t="n">
        <v>-29.88518658716752</v>
      </c>
      <c r="U40" t="n">
        <v>-27.88518658716752</v>
      </c>
    </row>
    <row r="41" ht="15.75" customHeight="1">
      <c r="B41" t="n">
        <v>38</v>
      </c>
      <c r="I41" t="n">
        <v>1.205763610065927</v>
      </c>
      <c r="J41" t="n">
        <v>0.1000915269744027</v>
      </c>
      <c r="K41" t="n">
        <v>1.374821352943947</v>
      </c>
      <c r="M41" t="n">
        <v>3</v>
      </c>
      <c r="N41" t="n">
        <v>8</v>
      </c>
      <c r="O41" t="n">
        <v>8</v>
      </c>
      <c r="P41" t="n">
        <v>16</v>
      </c>
      <c r="Q41" t="n">
        <v>0.75593919</v>
      </c>
      <c r="R41" t="n">
        <v>0.7786130999999999</v>
      </c>
      <c r="S41" t="n">
        <v>1.53455229</v>
      </c>
      <c r="T41" t="n">
        <v>-31.509600823942</v>
      </c>
      <c r="U41" t="n">
        <v>-29.509600823942</v>
      </c>
    </row>
    <row r="42" ht="15.75" customHeight="1">
      <c r="B42" t="n">
        <v>39</v>
      </c>
      <c r="I42" t="n">
        <v>1.3974868968252</v>
      </c>
      <c r="J42" t="n">
        <v>0.1000951548923439</v>
      </c>
      <c r="L42" t="n">
        <v>997560.4339267586</v>
      </c>
      <c r="M42" t="n">
        <v>3</v>
      </c>
      <c r="N42" t="n">
        <v>8</v>
      </c>
      <c r="O42" t="n">
        <v>8</v>
      </c>
      <c r="P42" t="n">
        <v>16</v>
      </c>
      <c r="Q42" t="n">
        <v>1.14578836</v>
      </c>
      <c r="R42" t="n">
        <v>1.07525584</v>
      </c>
      <c r="S42" t="n">
        <v>2.2210442</v>
      </c>
      <c r="T42" t="n">
        <v>-25.59378042527987</v>
      </c>
      <c r="U42" t="n">
        <v>-23.59378042527987</v>
      </c>
    </row>
    <row r="43" ht="15.75" customHeight="1">
      <c r="B43" t="n">
        <v>40</v>
      </c>
      <c r="I43" t="n">
        <v>1.227764732085444</v>
      </c>
      <c r="K43" t="n">
        <v>3.416508793473092</v>
      </c>
      <c r="L43" t="n">
        <v>492810.412465353</v>
      </c>
      <c r="M43" t="n">
        <v>3</v>
      </c>
      <c r="N43" t="n">
        <v>8</v>
      </c>
      <c r="O43" t="n">
        <v>8</v>
      </c>
      <c r="P43" t="n">
        <v>16</v>
      </c>
      <c r="Q43" t="n">
        <v>0.75253831</v>
      </c>
      <c r="R43" t="n">
        <v>2.59915279</v>
      </c>
      <c r="S43" t="n">
        <v>3.3516911</v>
      </c>
      <c r="T43" t="n">
        <v>-19.00997916486924</v>
      </c>
      <c r="U43" t="n">
        <v>-17.00997916486924</v>
      </c>
    </row>
    <row r="44" ht="15.75" customHeight="1">
      <c r="B44" t="n">
        <v>41</v>
      </c>
      <c r="J44" t="n">
        <v>0.100025044405804</v>
      </c>
      <c r="K44" t="n">
        <v>2.194028670322453</v>
      </c>
      <c r="L44" t="n">
        <v>268510.6558439594</v>
      </c>
      <c r="M44" t="n">
        <v>3</v>
      </c>
      <c r="N44" t="n">
        <v>8</v>
      </c>
      <c r="O44" t="n">
        <v>8</v>
      </c>
      <c r="P44" t="n">
        <v>16</v>
      </c>
      <c r="Q44" t="n">
        <v>0.75642935</v>
      </c>
      <c r="R44" t="n">
        <v>1.04026944</v>
      </c>
      <c r="S44" t="n">
        <v>1.79669879</v>
      </c>
      <c r="T44" t="n">
        <v>-28.98620394784819</v>
      </c>
      <c r="U44" t="n">
        <v>-26.98620394784819</v>
      </c>
    </row>
    <row r="45" ht="15.75" customHeight="1">
      <c r="B45" t="n">
        <v>42</v>
      </c>
      <c r="G45" t="n">
        <v>52.81752783402852</v>
      </c>
      <c r="H45" t="n">
        <v>1.243216040944429</v>
      </c>
      <c r="I45" t="n">
        <v>4.993113068850741</v>
      </c>
      <c r="J45" t="n">
        <v>43.35726491436839</v>
      </c>
      <c r="M45" t="n">
        <v>4</v>
      </c>
      <c r="N45" t="n">
        <v>8</v>
      </c>
      <c r="O45" t="n">
        <v>8</v>
      </c>
      <c r="P45" t="n">
        <v>16</v>
      </c>
      <c r="Q45" t="n">
        <v>1.25096138</v>
      </c>
      <c r="R45" t="n">
        <v>1.69294513</v>
      </c>
      <c r="S45" t="n">
        <v>2.94390651</v>
      </c>
      <c r="T45" t="n">
        <v>-19.08562044786429</v>
      </c>
      <c r="U45" t="n">
        <v>-15.44925681150065</v>
      </c>
    </row>
    <row r="46" ht="15.75" customHeight="1">
      <c r="B46" t="n">
        <v>43</v>
      </c>
      <c r="G46" t="n">
        <v>1.72066360491737</v>
      </c>
      <c r="H46" t="n">
        <v>6.038705161966618</v>
      </c>
      <c r="I46" t="n">
        <v>4.999734687814306</v>
      </c>
      <c r="K46" t="n">
        <v>1.131838745569027</v>
      </c>
      <c r="M46" t="n">
        <v>4</v>
      </c>
      <c r="N46" t="n">
        <v>8</v>
      </c>
      <c r="O46" t="n">
        <v>8</v>
      </c>
      <c r="P46" t="n">
        <v>16</v>
      </c>
      <c r="Q46">
        <f>0.75694794</f>
        <v/>
      </c>
      <c r="R46">
        <f>0.26518777</f>
        <v/>
      </c>
      <c r="S46" t="n">
        <v>1.02194662</v>
      </c>
      <c r="T46" t="n">
        <v>-36.01407140387385</v>
      </c>
      <c r="U46" t="n">
        <v>-32.37770776751022</v>
      </c>
    </row>
    <row r="47" ht="15.75" customHeight="1">
      <c r="B47" t="n">
        <v>44</v>
      </c>
      <c r="G47" t="n">
        <v>1.057801181134835</v>
      </c>
      <c r="H47" t="n">
        <v>5.752380177355553</v>
      </c>
      <c r="I47" t="n">
        <v>4.999706937234757</v>
      </c>
      <c r="L47" t="n">
        <v>999483.1966618767</v>
      </c>
      <c r="M47" t="n">
        <v>4</v>
      </c>
      <c r="N47" t="n">
        <v>8</v>
      </c>
      <c r="O47" t="n">
        <v>8</v>
      </c>
      <c r="P47" t="n">
        <v>16</v>
      </c>
      <c r="Q47" t="n">
        <v>1.33216059</v>
      </c>
      <c r="R47" t="n">
        <v>0.60877082</v>
      </c>
      <c r="S47" t="n">
        <v>1.94093141</v>
      </c>
      <c r="T47" t="n">
        <v>-25.75073209811537</v>
      </c>
      <c r="U47" t="n">
        <v>-22.11436846175173</v>
      </c>
    </row>
    <row r="48" ht="15.75" customHeight="1">
      <c r="B48" t="n">
        <v>45</v>
      </c>
      <c r="G48" t="n">
        <v>0.07574108092084231</v>
      </c>
      <c r="H48" t="n">
        <v>1.204477039252348</v>
      </c>
      <c r="J48" t="n">
        <v>0.1001231117303405</v>
      </c>
      <c r="K48" t="n">
        <v>0.3614626900191453</v>
      </c>
      <c r="M48" t="n">
        <v>4</v>
      </c>
      <c r="N48" t="n">
        <v>8</v>
      </c>
      <c r="O48" t="n">
        <v>8</v>
      </c>
      <c r="P48" t="n">
        <v>16</v>
      </c>
      <c r="Q48" t="n">
        <v>0.77308838</v>
      </c>
      <c r="R48" t="n">
        <v>0.42372715</v>
      </c>
      <c r="S48" t="n">
        <v>1.19681553</v>
      </c>
      <c r="T48" t="n">
        <v>-33.48679068505349</v>
      </c>
      <c r="U48" t="n">
        <v>-29.85042704868985</v>
      </c>
    </row>
    <row r="49" ht="15.75" customHeight="1">
      <c r="B49" t="n">
        <v>46</v>
      </c>
      <c r="G49" t="n">
        <v>0.05105025491826609</v>
      </c>
      <c r="H49" t="n">
        <v>0.9374883453627403</v>
      </c>
      <c r="J49" t="n">
        <v>0.1001339414745459</v>
      </c>
      <c r="L49" t="n">
        <v>990771.4726025542</v>
      </c>
      <c r="M49" t="n">
        <v>4</v>
      </c>
      <c r="N49" t="n">
        <v>8</v>
      </c>
      <c r="O49" t="n">
        <v>8</v>
      </c>
      <c r="P49" t="n">
        <v>16</v>
      </c>
      <c r="Q49" t="n">
        <v>1.45454428</v>
      </c>
      <c r="R49" t="n">
        <v>0.93431833</v>
      </c>
      <c r="S49" t="n">
        <v>2.38886261</v>
      </c>
      <c r="T49" t="n">
        <v>-22.42834183948809</v>
      </c>
      <c r="U49" t="n">
        <v>-18.79197820312445</v>
      </c>
    </row>
    <row r="50" ht="15.75" customHeight="1">
      <c r="B50" t="n">
        <v>47</v>
      </c>
      <c r="G50" t="n">
        <v>0.2471460418742524</v>
      </c>
      <c r="H50" t="n">
        <v>0.8734844795170229</v>
      </c>
      <c r="K50" t="n">
        <v>0.6075365411147686</v>
      </c>
      <c r="L50" t="n">
        <v>259580.0281053977</v>
      </c>
      <c r="M50" t="n">
        <v>4</v>
      </c>
      <c r="N50" t="n">
        <v>8</v>
      </c>
      <c r="O50" t="n">
        <v>8</v>
      </c>
      <c r="P50" t="n">
        <v>16</v>
      </c>
      <c r="Q50" t="n">
        <v>0.75819054</v>
      </c>
      <c r="R50" t="n">
        <v>0.93742183</v>
      </c>
      <c r="S50" t="n">
        <v>1.69561237</v>
      </c>
      <c r="T50" t="n">
        <v>-27.91271626267791</v>
      </c>
      <c r="U50" t="n">
        <v>-24.27635262631427</v>
      </c>
    </row>
    <row r="51" ht="15.75" customHeight="1">
      <c r="B51" t="n">
        <v>48</v>
      </c>
      <c r="G51" t="n">
        <v>12.97067090331837</v>
      </c>
      <c r="I51" t="n">
        <v>4.97341298779211</v>
      </c>
      <c r="J51" t="n">
        <v>0.1001314454377251</v>
      </c>
      <c r="K51" t="n">
        <v>0.9515961018563956</v>
      </c>
      <c r="M51" t="n">
        <v>4</v>
      </c>
      <c r="N51" t="n">
        <v>8</v>
      </c>
      <c r="O51" t="n">
        <v>8</v>
      </c>
      <c r="P51" t="n">
        <v>16</v>
      </c>
      <c r="Q51">
        <f>0.76397505</f>
        <v/>
      </c>
      <c r="R51">
        <f>0.14780919</f>
        <v/>
      </c>
      <c r="S51" t="n">
        <v>0.91178424</v>
      </c>
      <c r="T51" t="n">
        <v>-37.8390498893467</v>
      </c>
      <c r="U51" t="n">
        <v>-34.20268625298307</v>
      </c>
    </row>
    <row r="52" ht="15.75" customHeight="1">
      <c r="B52" t="n">
        <v>49</v>
      </c>
      <c r="G52" t="n">
        <v>9.323383758021976</v>
      </c>
      <c r="I52" t="n">
        <v>4.999776933014596</v>
      </c>
      <c r="J52" t="n">
        <v>0.1001431491848379</v>
      </c>
      <c r="L52" t="n">
        <v>999822.6380229215</v>
      </c>
      <c r="M52" t="n">
        <v>4</v>
      </c>
      <c r="N52" t="n">
        <v>8</v>
      </c>
      <c r="O52" t="n">
        <v>8</v>
      </c>
      <c r="P52" t="n">
        <v>16</v>
      </c>
      <c r="Q52" t="n">
        <v>1.17479346</v>
      </c>
      <c r="R52" t="n">
        <v>0.30986931</v>
      </c>
      <c r="S52" t="n">
        <v>1.48466277</v>
      </c>
      <c r="T52" t="n">
        <v>-30.03841706693206</v>
      </c>
      <c r="U52" t="n">
        <v>-26.40205343056843</v>
      </c>
    </row>
    <row r="53" ht="15.75" customHeight="1">
      <c r="B53" t="n">
        <v>50</v>
      </c>
      <c r="G53" t="n">
        <v>28.4280730113285</v>
      </c>
      <c r="I53" t="n">
        <v>4.995630657058763</v>
      </c>
      <c r="K53" t="n">
        <v>1.324865582851594</v>
      </c>
      <c r="L53" t="n">
        <v>592013.8353627685</v>
      </c>
      <c r="M53" t="n">
        <v>4</v>
      </c>
      <c r="N53" t="n">
        <v>8</v>
      </c>
      <c r="O53" t="n">
        <v>8</v>
      </c>
      <c r="P53" t="n">
        <v>16</v>
      </c>
      <c r="Q53">
        <f>0.75641987</f>
        <v/>
      </c>
      <c r="R53">
        <f>0.26809484</f>
        <v/>
      </c>
      <c r="S53" t="n">
        <v>1.02451471</v>
      </c>
      <c r="T53" t="n">
        <v>-35.9739148067603</v>
      </c>
      <c r="U53" t="n">
        <v>-32.33755117039667</v>
      </c>
    </row>
    <row r="54" ht="15.75" customHeight="1">
      <c r="B54" t="n">
        <v>51</v>
      </c>
      <c r="G54" t="n">
        <v>33.43171773375063</v>
      </c>
      <c r="J54" t="n">
        <v>88.61057131614302</v>
      </c>
      <c r="K54" t="n">
        <v>0.5544311426034199</v>
      </c>
      <c r="L54" t="n">
        <v>33651.94650165935</v>
      </c>
      <c r="M54" t="n">
        <v>4</v>
      </c>
      <c r="N54" t="n">
        <v>8</v>
      </c>
      <c r="O54" t="n">
        <v>8</v>
      </c>
      <c r="P54" t="n">
        <v>16</v>
      </c>
      <c r="Q54" t="n">
        <v>0.75107801</v>
      </c>
      <c r="R54" t="n">
        <v>1.38553494</v>
      </c>
      <c r="S54" t="n">
        <v>2.13661295</v>
      </c>
      <c r="T54" t="n">
        <v>-24.21387009115126</v>
      </c>
      <c r="U54" t="n">
        <v>-20.57750645478762</v>
      </c>
    </row>
    <row r="55" ht="15.75" customHeight="1">
      <c r="B55" t="n">
        <v>52</v>
      </c>
      <c r="H55" t="n">
        <v>9.997052262940203</v>
      </c>
      <c r="I55" t="n">
        <v>3.414748847508601</v>
      </c>
      <c r="J55" t="n">
        <v>0.1000790178146431</v>
      </c>
      <c r="K55" t="n">
        <v>1.344754223148279</v>
      </c>
      <c r="M55" t="n">
        <v>4</v>
      </c>
      <c r="N55" t="n">
        <v>8</v>
      </c>
      <c r="O55" t="n">
        <v>8</v>
      </c>
      <c r="P55" t="n">
        <v>16</v>
      </c>
      <c r="Q55">
        <f>0.75805812</f>
        <v/>
      </c>
      <c r="R55">
        <f>0.21500702</f>
        <v/>
      </c>
      <c r="S55" t="n">
        <v>0.9730651399999999</v>
      </c>
      <c r="T55" t="n">
        <v>-36.79828757907222</v>
      </c>
      <c r="U55" t="n">
        <v>-33.16192394270858</v>
      </c>
    </row>
    <row r="56" ht="15.75" customHeight="1">
      <c r="B56" t="n">
        <v>53</v>
      </c>
      <c r="H56" t="n">
        <v>9.983150379933225</v>
      </c>
      <c r="I56" t="n">
        <v>3.79266324980991</v>
      </c>
      <c r="J56" t="n">
        <v>0.1000368120886392</v>
      </c>
      <c r="L56" t="n">
        <v>999831.5309955513</v>
      </c>
      <c r="M56" t="n">
        <v>4</v>
      </c>
      <c r="N56" t="n">
        <v>8</v>
      </c>
      <c r="O56" t="n">
        <v>8</v>
      </c>
      <c r="P56" t="n">
        <v>16</v>
      </c>
      <c r="Q56" t="n">
        <v>1.12793273</v>
      </c>
      <c r="R56" t="n">
        <v>0.40677963</v>
      </c>
      <c r="S56" t="n">
        <v>1.53471236</v>
      </c>
      <c r="T56" t="n">
        <v>-29.5079319421124</v>
      </c>
      <c r="U56" t="n">
        <v>-25.87156830574876</v>
      </c>
    </row>
    <row r="57" ht="15.75" customHeight="1">
      <c r="B57" t="n">
        <v>54</v>
      </c>
      <c r="H57" t="n">
        <v>9.995405687151102</v>
      </c>
      <c r="I57" t="n">
        <v>2.759618953740233</v>
      </c>
      <c r="K57" t="n">
        <v>1.779868812930289</v>
      </c>
      <c r="L57" t="n">
        <v>888235.5417272844</v>
      </c>
      <c r="M57" t="n">
        <v>4</v>
      </c>
      <c r="N57" t="n">
        <v>8</v>
      </c>
      <c r="O57" t="n">
        <v>8</v>
      </c>
      <c r="P57" t="n">
        <v>16</v>
      </c>
      <c r="Q57" t="n">
        <v>0.75428803</v>
      </c>
      <c r="R57" t="n">
        <v>0.53655383</v>
      </c>
      <c r="S57" t="n">
        <v>1.29084186</v>
      </c>
      <c r="T57" t="n">
        <v>-32.27670579310163</v>
      </c>
      <c r="U57" t="n">
        <v>-28.64034215673799</v>
      </c>
    </row>
    <row r="58" ht="15.75" customHeight="1">
      <c r="B58" t="n">
        <v>55</v>
      </c>
      <c r="H58" t="n">
        <v>0.7533684700541894</v>
      </c>
      <c r="J58" t="n">
        <v>0.1000356885196112</v>
      </c>
      <c r="K58" t="n">
        <v>1.231290860127089</v>
      </c>
      <c r="L58" t="n">
        <v>384593.9758728079</v>
      </c>
      <c r="M58" t="n">
        <v>4</v>
      </c>
      <c r="N58" t="n">
        <v>8</v>
      </c>
      <c r="O58" t="n">
        <v>8</v>
      </c>
      <c r="P58" t="n">
        <v>16</v>
      </c>
      <c r="Q58" t="n">
        <v>0.75566192</v>
      </c>
      <c r="R58" t="n">
        <v>0.42955281</v>
      </c>
      <c r="S58" t="n">
        <v>1.18521473</v>
      </c>
      <c r="T58" t="n">
        <v>-33.64263611708147</v>
      </c>
      <c r="U58" t="n">
        <v>-30.00627248071784</v>
      </c>
    </row>
    <row r="59" ht="15.75" customHeight="1">
      <c r="B59" t="n">
        <v>56</v>
      </c>
      <c r="I59" t="n">
        <v>1.200562213345404</v>
      </c>
      <c r="J59" t="n">
        <v>0.1000329697022551</v>
      </c>
      <c r="K59" t="n">
        <v>1.51541068540822</v>
      </c>
      <c r="L59" t="n">
        <v>525836.904275166</v>
      </c>
      <c r="M59" t="n">
        <v>4</v>
      </c>
      <c r="N59" t="n">
        <v>8</v>
      </c>
      <c r="O59" t="n">
        <v>8</v>
      </c>
      <c r="P59" t="n">
        <v>16</v>
      </c>
      <c r="Q59" t="n">
        <v>0.75541761</v>
      </c>
      <c r="R59" t="n">
        <v>0.77180119</v>
      </c>
      <c r="S59" t="n">
        <v>1.5272188</v>
      </c>
      <c r="T59" t="n">
        <v>-29.5862467004183</v>
      </c>
      <c r="U59" t="n">
        <v>-25.94988306405466</v>
      </c>
    </row>
    <row r="60" ht="15.75" customHeight="1">
      <c r="B60" t="n">
        <v>57</v>
      </c>
      <c r="G60" t="n">
        <v>25.42410226499175</v>
      </c>
      <c r="H60" t="n">
        <v>9.18032327560206</v>
      </c>
      <c r="I60" t="n">
        <v>4.999806718125904</v>
      </c>
      <c r="J60" t="n">
        <v>41.18664469957962</v>
      </c>
      <c r="K60" t="n">
        <v>0.9140222963195654</v>
      </c>
      <c r="M60" t="n">
        <v>5</v>
      </c>
      <c r="N60" t="n">
        <v>8</v>
      </c>
      <c r="O60" t="n">
        <v>8</v>
      </c>
      <c r="P60" t="n">
        <v>16</v>
      </c>
      <c r="Q60" t="n">
        <v>0.75373368</v>
      </c>
      <c r="R60" t="n">
        <v>0.3897721</v>
      </c>
      <c r="S60" t="n">
        <v>1.14350578</v>
      </c>
      <c r="T60" t="n">
        <v>-32.21583892984162</v>
      </c>
      <c r="U60" t="n">
        <v>-26.21583892984162</v>
      </c>
    </row>
    <row r="61" ht="15.75" customHeight="1">
      <c r="B61" t="n">
        <v>58</v>
      </c>
      <c r="G61" t="n">
        <v>84.33595855285422</v>
      </c>
      <c r="H61" t="n">
        <v>2.393271869349912</v>
      </c>
      <c r="I61" t="n">
        <v>4.998748479176707</v>
      </c>
      <c r="J61" t="n">
        <v>73.04362290080388</v>
      </c>
      <c r="L61" t="n">
        <v>998836.3831096382</v>
      </c>
      <c r="M61" t="n">
        <v>5</v>
      </c>
      <c r="N61" t="n">
        <v>8</v>
      </c>
      <c r="O61" t="n">
        <v>8</v>
      </c>
      <c r="P61" t="n">
        <v>16</v>
      </c>
      <c r="Q61" t="n">
        <v>1.54533732</v>
      </c>
      <c r="R61" t="n">
        <v>0.93079827</v>
      </c>
      <c r="S61" t="n">
        <v>2.47613559</v>
      </c>
      <c r="T61" t="n">
        <v>-19.85423371526976</v>
      </c>
      <c r="U61" t="n">
        <v>-13.85423371526976</v>
      </c>
    </row>
    <row r="62" ht="15.75" customHeight="1">
      <c r="B62" t="n">
        <v>59</v>
      </c>
      <c r="M62" t="n">
        <v>5</v>
      </c>
      <c r="N62" t="n">
        <v>8</v>
      </c>
      <c r="O62" t="n">
        <v>8</v>
      </c>
      <c r="P62" t="n">
        <v>16</v>
      </c>
      <c r="S62">
        <f>Q62+R62</f>
        <v/>
      </c>
      <c r="T62">
        <f>P$2*LN(S62/P$2)+2*M62</f>
        <v/>
      </c>
      <c r="U62">
        <f>T62+(2*M62^2+2*M62)/(P62-M62-1)</f>
        <v/>
      </c>
    </row>
    <row r="63" ht="15.75" customHeight="1">
      <c r="B63" t="n">
        <v>60</v>
      </c>
      <c r="M63" t="n">
        <v>5</v>
      </c>
      <c r="N63" t="n">
        <v>8</v>
      </c>
      <c r="O63" t="n">
        <v>8</v>
      </c>
      <c r="P63" t="n">
        <v>16</v>
      </c>
      <c r="S63">
        <f>Q63+R63</f>
        <v/>
      </c>
      <c r="T63">
        <f>P$2*LN(S63/P$2)+2*M63</f>
        <v/>
      </c>
      <c r="U63">
        <f>T63+(2*M63^2+2*M63)/(P63-M63-1)</f>
        <v/>
      </c>
    </row>
    <row r="64" ht="15.75" customHeight="1">
      <c r="B64" t="n">
        <v>61</v>
      </c>
      <c r="M64" t="n">
        <v>5</v>
      </c>
      <c r="N64" t="n">
        <v>8</v>
      </c>
      <c r="O64" t="n">
        <v>8</v>
      </c>
      <c r="P64" t="n">
        <v>16</v>
      </c>
      <c r="S64">
        <f>Q64+R64</f>
        <v/>
      </c>
      <c r="T64">
        <f>P$2*LN(S64/P$2)+2*M64</f>
        <v/>
      </c>
      <c r="U64">
        <f>T64+(2*M64^2+2*M64)/(P64-M64-1)</f>
        <v/>
      </c>
    </row>
    <row r="65" ht="15.75" customHeight="1">
      <c r="B65" t="n">
        <v>62</v>
      </c>
      <c r="M65" t="n">
        <v>5</v>
      </c>
      <c r="N65" t="n">
        <v>8</v>
      </c>
      <c r="O65" t="n">
        <v>8</v>
      </c>
      <c r="P65" t="n">
        <v>16</v>
      </c>
      <c r="S65">
        <f>Q65+R65</f>
        <v/>
      </c>
      <c r="T65">
        <f>P$2*LN(S65/P$2)+2*M65</f>
        <v/>
      </c>
      <c r="U65">
        <f>T65+(2*M65^2+2*M65)/(P65-M65-1)</f>
        <v/>
      </c>
    </row>
    <row r="66" ht="15.75" customHeight="1">
      <c r="B66" t="n">
        <v>63</v>
      </c>
      <c r="M66" t="n">
        <v>6</v>
      </c>
      <c r="N66" t="n">
        <v>8</v>
      </c>
      <c r="O66" t="n">
        <v>8</v>
      </c>
      <c r="P66" t="n">
        <v>16</v>
      </c>
      <c r="S66">
        <f>Q66+R66</f>
        <v/>
      </c>
      <c r="T66">
        <f>P$2*LN(S66/P$2)+2*M66</f>
        <v/>
      </c>
      <c r="U66">
        <f>T66+(2*M66^2+2*M66)/(P66-M66-1)</f>
        <v/>
      </c>
    </row>
    <row r="67" ht="15.75" customHeight="1">
      <c r="A67" t="inlineStr">
        <is>
          <t>β/T0/c</t>
        </is>
      </c>
      <c r="B67" t="n">
        <v>64</v>
      </c>
      <c r="C67" t="n">
        <v>0.000107385904002138</v>
      </c>
      <c r="D67" s="2">
        <f>156970581</f>
        <v/>
      </c>
      <c r="F67">
        <f>7.82831379135183</f>
        <v/>
      </c>
      <c r="G67">
        <f>37.5744905567281</f>
        <v/>
      </c>
      <c r="H67">
        <f>0.248400388436567</f>
        <v/>
      </c>
      <c r="I67">
        <f>1.75784939640488</f>
        <v/>
      </c>
      <c r="J67">
        <f>85.0068295447397</f>
        <v/>
      </c>
      <c r="K67">
        <f>5.88296867386878</f>
        <v/>
      </c>
      <c r="L67">
        <f>951332.314426593</f>
        <v/>
      </c>
      <c r="M67" t="n">
        <v>0</v>
      </c>
      <c r="N67" t="n">
        <v>8</v>
      </c>
      <c r="O67" t="n">
        <v>8</v>
      </c>
      <c r="P67" t="n">
        <v>16</v>
      </c>
      <c r="S67">
        <f>Q67+R67</f>
        <v/>
      </c>
      <c r="T67">
        <f>P$2*LN(S67/P$2)+2*M67</f>
        <v/>
      </c>
      <c r="U67">
        <f>T67+(2*M67^2+2*M67)/(P67-M67-1)</f>
        <v/>
      </c>
    </row>
    <row r="68" ht="15.75" customHeight="1">
      <c r="B68" t="n">
        <v>65</v>
      </c>
      <c r="M68" t="n">
        <v>1</v>
      </c>
      <c r="N68" t="n">
        <v>8</v>
      </c>
      <c r="O68" t="n">
        <v>8</v>
      </c>
      <c r="P68" t="n">
        <v>16</v>
      </c>
      <c r="S68">
        <f>Q68+R68</f>
        <v/>
      </c>
      <c r="T68">
        <f>P$2*LN(S68/P$2)+2*M68</f>
        <v/>
      </c>
      <c r="U68">
        <f>T68+(2*M68^2+2*M68)/(P68-M68-1)</f>
        <v/>
      </c>
    </row>
    <row r="69" ht="15.75" customHeight="1">
      <c r="B69" t="n">
        <v>66</v>
      </c>
      <c r="M69" t="n">
        <v>1</v>
      </c>
      <c r="N69" t="n">
        <v>8</v>
      </c>
      <c r="O69" t="n">
        <v>8</v>
      </c>
      <c r="P69" t="n">
        <v>16</v>
      </c>
      <c r="S69">
        <f>Q69+R69</f>
        <v/>
      </c>
      <c r="T69">
        <f>P$2*LN(S69/P$2)+2*M69</f>
        <v/>
      </c>
      <c r="U69">
        <f>T69+(2*M69^2+2*M69)/(P69-M69-1)</f>
        <v/>
      </c>
    </row>
    <row r="70" ht="15.75" customHeight="1">
      <c r="B70" t="n">
        <v>67</v>
      </c>
      <c r="M70" t="n">
        <v>1</v>
      </c>
      <c r="N70" t="n">
        <v>8</v>
      </c>
      <c r="O70" t="n">
        <v>8</v>
      </c>
      <c r="P70" t="n">
        <v>16</v>
      </c>
      <c r="S70">
        <f>Q70+R70</f>
        <v/>
      </c>
      <c r="T70">
        <f>P$2*LN(S70/P$2)+2*M70</f>
        <v/>
      </c>
      <c r="U70">
        <f>T70+(2*M70^2+2*M70)/(P70-M70-1)</f>
        <v/>
      </c>
    </row>
    <row r="71" ht="15.75" customHeight="1">
      <c r="B71" t="n">
        <v>68</v>
      </c>
      <c r="M71" t="n">
        <v>1</v>
      </c>
      <c r="N71" t="n">
        <v>8</v>
      </c>
      <c r="O71" t="n">
        <v>8</v>
      </c>
      <c r="P71" t="n">
        <v>16</v>
      </c>
      <c r="S71">
        <f>Q71+R71</f>
        <v/>
      </c>
      <c r="T71">
        <f>P$2*LN(S71/P$2)+2*M71</f>
        <v/>
      </c>
      <c r="U71">
        <f>T71+(2*M71^2+2*M71)/(P71-M71-1)</f>
        <v/>
      </c>
    </row>
    <row r="72" ht="15.75" customHeight="1">
      <c r="B72" t="n">
        <v>69</v>
      </c>
      <c r="M72" t="n">
        <v>1</v>
      </c>
      <c r="N72" t="n">
        <v>8</v>
      </c>
      <c r="O72" t="n">
        <v>8</v>
      </c>
      <c r="P72" t="n">
        <v>16</v>
      </c>
      <c r="S72">
        <f>Q72+R72</f>
        <v/>
      </c>
      <c r="T72">
        <f>P$2*LN(S72/P$2)+2*M72</f>
        <v/>
      </c>
      <c r="U72">
        <f>T72+(2*M72^2+2*M72)/(P72-M72-1)</f>
        <v/>
      </c>
    </row>
    <row r="73" ht="15.75" customHeight="1">
      <c r="B73" t="n">
        <v>70</v>
      </c>
      <c r="M73" t="n">
        <v>1</v>
      </c>
      <c r="N73" t="n">
        <v>8</v>
      </c>
      <c r="O73" t="n">
        <v>8</v>
      </c>
      <c r="P73" t="n">
        <v>16</v>
      </c>
      <c r="S73">
        <f>Q73+R73</f>
        <v/>
      </c>
      <c r="T73">
        <f>P$2*LN(S73/P$2)+2*M73</f>
        <v/>
      </c>
      <c r="U73">
        <f>T73+(2*M73^2+2*M73)/(P73-M73-1)</f>
        <v/>
      </c>
    </row>
    <row r="74" ht="15.75" customHeight="1">
      <c r="B74" t="n">
        <v>71</v>
      </c>
      <c r="M74" t="n">
        <v>2</v>
      </c>
      <c r="N74" t="n">
        <v>8</v>
      </c>
      <c r="O74" t="n">
        <v>8</v>
      </c>
      <c r="P74" t="n">
        <v>16</v>
      </c>
      <c r="S74">
        <f>Q74+R74</f>
        <v/>
      </c>
      <c r="T74">
        <f>P$2*LN(S74/P$2)+2*M74</f>
        <v/>
      </c>
      <c r="U74">
        <f>T74+(2*M74^2+2*M74)/(P74-M74-1)</f>
        <v/>
      </c>
    </row>
    <row r="75" ht="15.75" customHeight="1">
      <c r="B75" t="n">
        <v>72</v>
      </c>
      <c r="M75" t="n">
        <v>2</v>
      </c>
      <c r="N75" t="n">
        <v>8</v>
      </c>
      <c r="O75" t="n">
        <v>8</v>
      </c>
      <c r="P75" t="n">
        <v>16</v>
      </c>
      <c r="S75">
        <f>Q75+R75</f>
        <v/>
      </c>
      <c r="T75">
        <f>P$2*LN(S75/P$2)+2*M75</f>
        <v/>
      </c>
      <c r="U75">
        <f>T75+(2*M75^2+2*M75)/(P75-M75-1)</f>
        <v/>
      </c>
    </row>
    <row r="76" ht="15.75" customHeight="1">
      <c r="B76" t="n">
        <v>73</v>
      </c>
      <c r="M76" t="n">
        <v>2</v>
      </c>
      <c r="N76" t="n">
        <v>8</v>
      </c>
      <c r="O76" t="n">
        <v>8</v>
      </c>
      <c r="P76" t="n">
        <v>16</v>
      </c>
      <c r="S76">
        <f>Q76+R76</f>
        <v/>
      </c>
      <c r="T76">
        <f>P$2*LN(S76/P$2)+2*M76</f>
        <v/>
      </c>
      <c r="U76">
        <f>T76+(2*M76^2+2*M76)/(P76-M76-1)</f>
        <v/>
      </c>
    </row>
    <row r="77" ht="15.75" customHeight="1">
      <c r="B77" t="n">
        <v>74</v>
      </c>
      <c r="M77" t="n">
        <v>2</v>
      </c>
      <c r="N77" t="n">
        <v>8</v>
      </c>
      <c r="O77" t="n">
        <v>8</v>
      </c>
      <c r="P77" t="n">
        <v>16</v>
      </c>
      <c r="S77">
        <f>Q77+R77</f>
        <v/>
      </c>
      <c r="T77">
        <f>P$2*LN(S77/P$2)+2*M77</f>
        <v/>
      </c>
      <c r="U77">
        <f>T77+(2*M77^2+2*M77)/(P77-M77-1)</f>
        <v/>
      </c>
    </row>
    <row r="78" ht="15.75" customHeight="1">
      <c r="B78" t="n">
        <v>75</v>
      </c>
      <c r="M78" t="n">
        <v>2</v>
      </c>
      <c r="N78" t="n">
        <v>8</v>
      </c>
      <c r="O78" t="n">
        <v>8</v>
      </c>
      <c r="P78" t="n">
        <v>16</v>
      </c>
      <c r="S78">
        <f>Q78+R78</f>
        <v/>
      </c>
      <c r="T78">
        <f>P$2*LN(S78/P$2)+2*M78</f>
        <v/>
      </c>
      <c r="U78">
        <f>T78+(2*M78^2+2*M78)/(P78-M78-1)</f>
        <v/>
      </c>
    </row>
    <row r="79" ht="15.75" customHeight="1">
      <c r="B79" t="n">
        <v>76</v>
      </c>
      <c r="M79" t="n">
        <v>2</v>
      </c>
      <c r="N79" t="n">
        <v>8</v>
      </c>
      <c r="O79" t="n">
        <v>8</v>
      </c>
      <c r="P79" t="n">
        <v>16</v>
      </c>
      <c r="S79">
        <f>Q79+R79</f>
        <v/>
      </c>
      <c r="T79">
        <f>P$2*LN(S79/P$2)+2*M79</f>
        <v/>
      </c>
      <c r="U79">
        <f>T79+(2*M79^2+2*M79)/(P79-M79-1)</f>
        <v/>
      </c>
    </row>
    <row r="80" ht="15.75" customHeight="1">
      <c r="B80" t="n">
        <v>77</v>
      </c>
      <c r="M80" t="n">
        <v>2</v>
      </c>
      <c r="N80" t="n">
        <v>8</v>
      </c>
      <c r="O80" t="n">
        <v>8</v>
      </c>
      <c r="P80" t="n">
        <v>16</v>
      </c>
      <c r="S80">
        <f>Q80+R80</f>
        <v/>
      </c>
      <c r="T80">
        <f>P$2*LN(S80/P$2)+2*M80</f>
        <v/>
      </c>
      <c r="U80">
        <f>T80+(2*M80^2+2*M80)/(P80-M80-1)</f>
        <v/>
      </c>
    </row>
    <row r="81" ht="15.75" customHeight="1">
      <c r="B81" t="n">
        <v>78</v>
      </c>
      <c r="M81" t="n">
        <v>2</v>
      </c>
      <c r="N81" t="n">
        <v>8</v>
      </c>
      <c r="O81" t="n">
        <v>8</v>
      </c>
      <c r="P81" t="n">
        <v>16</v>
      </c>
      <c r="S81">
        <f>Q81+R81</f>
        <v/>
      </c>
      <c r="T81">
        <f>P$2*LN(S81/P$2)+2*M81</f>
        <v/>
      </c>
      <c r="U81">
        <f>T81+(2*M81^2+2*M81)/(P81-M81-1)</f>
        <v/>
      </c>
    </row>
    <row r="82" ht="15.75" customHeight="1">
      <c r="B82" t="n">
        <v>79</v>
      </c>
      <c r="M82" t="n">
        <v>2</v>
      </c>
      <c r="N82" t="n">
        <v>8</v>
      </c>
      <c r="O82" t="n">
        <v>8</v>
      </c>
      <c r="P82" t="n">
        <v>16</v>
      </c>
      <c r="S82">
        <f>Q82+R82</f>
        <v/>
      </c>
      <c r="T82">
        <f>P$2*LN(S82/P$2)+2*M82</f>
        <v/>
      </c>
      <c r="U82">
        <f>T82+(2*M82^2+2*M82)/(P82-M82-1)</f>
        <v/>
      </c>
    </row>
    <row r="83" ht="15.75" customHeight="1">
      <c r="B83" t="n">
        <v>80</v>
      </c>
      <c r="M83" t="n">
        <v>2</v>
      </c>
      <c r="N83" t="n">
        <v>8</v>
      </c>
      <c r="O83" t="n">
        <v>8</v>
      </c>
      <c r="P83" t="n">
        <v>16</v>
      </c>
      <c r="S83">
        <f>Q83+R83</f>
        <v/>
      </c>
      <c r="T83">
        <f>P$2*LN(S83/P$2)+2*M83</f>
        <v/>
      </c>
      <c r="U83">
        <f>T83+(2*M83^2+2*M83)/(P83-M83-1)</f>
        <v/>
      </c>
    </row>
    <row r="84" ht="15.75" customHeight="1">
      <c r="B84" t="n">
        <v>81</v>
      </c>
      <c r="M84" t="n">
        <v>2</v>
      </c>
      <c r="N84" t="n">
        <v>8</v>
      </c>
      <c r="O84" t="n">
        <v>8</v>
      </c>
      <c r="P84" t="n">
        <v>16</v>
      </c>
      <c r="S84">
        <f>Q84+R84</f>
        <v/>
      </c>
      <c r="T84">
        <f>P$2*LN(S84/P$2)+2*M84</f>
        <v/>
      </c>
      <c r="U84">
        <f>T84+(2*M84^2+2*M84)/(P84-M84-1)</f>
        <v/>
      </c>
    </row>
    <row r="85" ht="15.75" customHeight="1">
      <c r="B85" t="n">
        <v>82</v>
      </c>
      <c r="M85" t="n">
        <v>2</v>
      </c>
      <c r="N85" t="n">
        <v>8</v>
      </c>
      <c r="O85" t="n">
        <v>8</v>
      </c>
      <c r="P85" t="n">
        <v>16</v>
      </c>
      <c r="S85">
        <f>Q85+R85</f>
        <v/>
      </c>
      <c r="T85">
        <f>P$2*LN(S85/P$2)+2*M85</f>
        <v/>
      </c>
      <c r="U85">
        <f>T85+(2*M85^2+2*M85)/(P85-M85-1)</f>
        <v/>
      </c>
    </row>
    <row r="86" ht="15.75" customHeight="1">
      <c r="B86" t="n">
        <v>83</v>
      </c>
      <c r="M86" t="n">
        <v>2</v>
      </c>
      <c r="N86" t="n">
        <v>8</v>
      </c>
      <c r="O86" t="n">
        <v>8</v>
      </c>
      <c r="P86" t="n">
        <v>16</v>
      </c>
      <c r="S86">
        <f>Q86+R86</f>
        <v/>
      </c>
      <c r="T86">
        <f>P$2*LN(S86/P$2)+2*M86</f>
        <v/>
      </c>
      <c r="U86">
        <f>T86+(2*M86^2+2*M86)/(P86-M86-1)</f>
        <v/>
      </c>
    </row>
    <row r="87" ht="15.75" customHeight="1">
      <c r="B87" t="n">
        <v>84</v>
      </c>
      <c r="M87" t="n">
        <v>2</v>
      </c>
      <c r="N87" t="n">
        <v>8</v>
      </c>
      <c r="O87" t="n">
        <v>8</v>
      </c>
      <c r="P87" t="n">
        <v>16</v>
      </c>
      <c r="S87">
        <f>Q87+R87</f>
        <v/>
      </c>
      <c r="T87">
        <f>P$2*LN(S87/P$2)+2*M87</f>
        <v/>
      </c>
      <c r="U87">
        <f>T87+(2*M87^2+2*M87)/(P87-M87-1)</f>
        <v/>
      </c>
    </row>
    <row r="88" ht="15.75" customHeight="1">
      <c r="B88" t="n">
        <v>85</v>
      </c>
      <c r="M88" t="n">
        <v>2</v>
      </c>
      <c r="N88" t="n">
        <v>8</v>
      </c>
      <c r="O88" t="n">
        <v>8</v>
      </c>
      <c r="P88" t="n">
        <v>16</v>
      </c>
      <c r="S88">
        <f>Q88+R88</f>
        <v/>
      </c>
      <c r="T88">
        <f>P$2*LN(S88/P$2)+2*M88</f>
        <v/>
      </c>
      <c r="U88">
        <f>T88+(2*M88^2+2*M88)/(P88-M88-1)</f>
        <v/>
      </c>
    </row>
    <row r="89" ht="15.75" customHeight="1">
      <c r="B89" t="n">
        <v>86</v>
      </c>
      <c r="M89" t="n">
        <v>3</v>
      </c>
      <c r="N89" t="n">
        <v>8</v>
      </c>
      <c r="O89" t="n">
        <v>8</v>
      </c>
      <c r="P89" t="n">
        <v>16</v>
      </c>
      <c r="S89">
        <f>Q89+R89</f>
        <v/>
      </c>
      <c r="T89">
        <f>P$2*LN(S89/P$2)+2*M89</f>
        <v/>
      </c>
      <c r="U89">
        <f>T89+(2*M89^2+2*M89)/(P89-M89-1)</f>
        <v/>
      </c>
    </row>
    <row r="90" ht="15.75" customHeight="1">
      <c r="B90" t="n">
        <v>87</v>
      </c>
      <c r="M90" t="n">
        <v>3</v>
      </c>
      <c r="N90" t="n">
        <v>8</v>
      </c>
      <c r="O90" t="n">
        <v>8</v>
      </c>
      <c r="P90" t="n">
        <v>16</v>
      </c>
      <c r="S90">
        <f>Q90+R90</f>
        <v/>
      </c>
      <c r="T90">
        <f>P$2*LN(S90/P$2)+2*M90</f>
        <v/>
      </c>
      <c r="U90">
        <f>T90+(2*M90^2+2*M90)/(P90-M90-1)</f>
        <v/>
      </c>
    </row>
    <row r="91" ht="15.75" customHeight="1">
      <c r="B91" t="n">
        <v>88</v>
      </c>
      <c r="M91" t="n">
        <v>3</v>
      </c>
      <c r="N91" t="n">
        <v>8</v>
      </c>
      <c r="O91" t="n">
        <v>8</v>
      </c>
      <c r="P91" t="n">
        <v>16</v>
      </c>
      <c r="S91">
        <f>Q91+R91</f>
        <v/>
      </c>
      <c r="T91">
        <f>P$2*LN(S91/P$2)+2*M91</f>
        <v/>
      </c>
      <c r="U91">
        <f>T91+(2*M91^2+2*M91)/(P91-M91-1)</f>
        <v/>
      </c>
    </row>
    <row r="92" ht="15.75" customHeight="1">
      <c r="B92" t="n">
        <v>89</v>
      </c>
      <c r="M92" t="n">
        <v>3</v>
      </c>
      <c r="N92" t="n">
        <v>8</v>
      </c>
      <c r="O92" t="n">
        <v>8</v>
      </c>
      <c r="P92" t="n">
        <v>16</v>
      </c>
      <c r="S92">
        <f>Q92+R92</f>
        <v/>
      </c>
      <c r="T92">
        <f>P$2*LN(S92/P$2)+2*M92</f>
        <v/>
      </c>
      <c r="U92">
        <f>T92+(2*M92^2+2*M92)/(P92-M92-1)</f>
        <v/>
      </c>
    </row>
    <row r="93" ht="15.75" customHeight="1">
      <c r="B93" t="n">
        <v>90</v>
      </c>
      <c r="M93" t="n">
        <v>3</v>
      </c>
      <c r="N93" t="n">
        <v>8</v>
      </c>
      <c r="O93" t="n">
        <v>8</v>
      </c>
      <c r="P93" t="n">
        <v>16</v>
      </c>
      <c r="S93">
        <f>Q93+R93</f>
        <v/>
      </c>
      <c r="T93">
        <f>P$2*LN(S93/P$2)+2*M93</f>
        <v/>
      </c>
      <c r="U93">
        <f>T93+(2*M93^2+2*M93)/(P93-M93-1)</f>
        <v/>
      </c>
    </row>
    <row r="94" ht="15.75" customHeight="1">
      <c r="B94" t="n">
        <v>91</v>
      </c>
      <c r="M94" t="n">
        <v>3</v>
      </c>
      <c r="N94" t="n">
        <v>8</v>
      </c>
      <c r="O94" t="n">
        <v>8</v>
      </c>
      <c r="P94" t="n">
        <v>16</v>
      </c>
      <c r="S94">
        <f>Q94+R94</f>
        <v/>
      </c>
      <c r="T94">
        <f>P$2*LN(S94/P$2)+2*M94</f>
        <v/>
      </c>
      <c r="U94">
        <f>T94+(2*M94^2+2*M94)/(P94-M94-1)</f>
        <v/>
      </c>
    </row>
    <row r="95" ht="15.75" customHeight="1">
      <c r="B95" t="n">
        <v>92</v>
      </c>
      <c r="M95" t="n">
        <v>3</v>
      </c>
      <c r="N95" t="n">
        <v>8</v>
      </c>
      <c r="O95" t="n">
        <v>8</v>
      </c>
      <c r="P95" t="n">
        <v>16</v>
      </c>
      <c r="S95">
        <f>Q95+R95</f>
        <v/>
      </c>
      <c r="T95">
        <f>P$2*LN(S95/P$2)+2*M95</f>
        <v/>
      </c>
      <c r="U95">
        <f>T95+(2*M95^2+2*M95)/(P95-M95-1)</f>
        <v/>
      </c>
    </row>
    <row r="96" ht="15.75" customHeight="1">
      <c r="B96" t="n">
        <v>93</v>
      </c>
      <c r="M96" t="n">
        <v>3</v>
      </c>
      <c r="N96" t="n">
        <v>8</v>
      </c>
      <c r="O96" t="n">
        <v>8</v>
      </c>
      <c r="P96" t="n">
        <v>16</v>
      </c>
      <c r="S96">
        <f>Q96+R96</f>
        <v/>
      </c>
      <c r="T96">
        <f>P$2*LN(S96/P$2)+2*M96</f>
        <v/>
      </c>
      <c r="U96">
        <f>T96+(2*M96^2+2*M96)/(P96-M96-1)</f>
        <v/>
      </c>
    </row>
    <row r="97" ht="15.75" customHeight="1">
      <c r="B97" t="n">
        <v>94</v>
      </c>
      <c r="M97" t="n">
        <v>3</v>
      </c>
      <c r="N97" t="n">
        <v>8</v>
      </c>
      <c r="O97" t="n">
        <v>8</v>
      </c>
      <c r="P97" t="n">
        <v>16</v>
      </c>
      <c r="S97">
        <f>Q97+R97</f>
        <v/>
      </c>
      <c r="T97">
        <f>P$2*LN(S97/P$2)+2*M97</f>
        <v/>
      </c>
      <c r="U97">
        <f>T97+(2*M97^2+2*M97)/(P97-M97-1)</f>
        <v/>
      </c>
    </row>
    <row r="98" ht="15.75" customHeight="1">
      <c r="B98" t="n">
        <v>95</v>
      </c>
      <c r="M98" t="n">
        <v>3</v>
      </c>
      <c r="N98" t="n">
        <v>8</v>
      </c>
      <c r="O98" t="n">
        <v>8</v>
      </c>
      <c r="P98" t="n">
        <v>16</v>
      </c>
      <c r="S98">
        <f>Q98+R98</f>
        <v/>
      </c>
      <c r="T98">
        <f>P$2*LN(S98/P$2)+2*M98</f>
        <v/>
      </c>
      <c r="U98">
        <f>T98+(2*M98^2+2*M98)/(P98-M98-1)</f>
        <v/>
      </c>
    </row>
    <row r="99" ht="15.75" customHeight="1">
      <c r="B99" t="n">
        <v>96</v>
      </c>
      <c r="M99" t="n">
        <v>3</v>
      </c>
      <c r="N99" t="n">
        <v>8</v>
      </c>
      <c r="O99" t="n">
        <v>8</v>
      </c>
      <c r="P99" t="n">
        <v>16</v>
      </c>
      <c r="S99">
        <f>Q99+R99</f>
        <v/>
      </c>
      <c r="T99">
        <f>P$2*LN(S99/P$2)+2*M99</f>
        <v/>
      </c>
      <c r="U99">
        <f>T99+(2*M99^2+2*M99)/(P99-M99-1)</f>
        <v/>
      </c>
    </row>
    <row r="100" ht="15.75" customHeight="1">
      <c r="B100" t="n">
        <v>97</v>
      </c>
      <c r="M100" t="n">
        <v>3</v>
      </c>
      <c r="N100" t="n">
        <v>8</v>
      </c>
      <c r="O100" t="n">
        <v>8</v>
      </c>
      <c r="P100" t="n">
        <v>16</v>
      </c>
      <c r="S100">
        <f>Q100+R100</f>
        <v/>
      </c>
      <c r="T100">
        <f>P$2*LN(S100/P$2)+2*M100</f>
        <v/>
      </c>
      <c r="U100">
        <f>T100+(2*M100^2+2*M100)/(P100-M100-1)</f>
        <v/>
      </c>
    </row>
    <row r="101" ht="15.75" customHeight="1">
      <c r="B101" t="n">
        <v>98</v>
      </c>
      <c r="M101" t="n">
        <v>3</v>
      </c>
      <c r="N101" t="n">
        <v>8</v>
      </c>
      <c r="O101" t="n">
        <v>8</v>
      </c>
      <c r="P101" t="n">
        <v>16</v>
      </c>
      <c r="S101">
        <f>Q101+R101</f>
        <v/>
      </c>
      <c r="T101">
        <f>P$2*LN(S101/P$2)+2*M101</f>
        <v/>
      </c>
      <c r="U101">
        <f>T101+(2*M101^2+2*M101)/(P101-M101-1)</f>
        <v/>
      </c>
    </row>
    <row r="102" ht="15.75" customHeight="1">
      <c r="B102" t="n">
        <v>99</v>
      </c>
      <c r="M102" t="n">
        <v>3</v>
      </c>
      <c r="N102" t="n">
        <v>8</v>
      </c>
      <c r="O102" t="n">
        <v>8</v>
      </c>
      <c r="P102" t="n">
        <v>16</v>
      </c>
      <c r="S102">
        <f>Q102+R102</f>
        <v/>
      </c>
      <c r="T102">
        <f>P$2*LN(S102/P$2)+2*M102</f>
        <v/>
      </c>
      <c r="U102">
        <f>T102+(2*M102^2+2*M102)/(P102-M102-1)</f>
        <v/>
      </c>
    </row>
    <row r="103" ht="15.75" customHeight="1">
      <c r="B103" t="n">
        <v>100</v>
      </c>
      <c r="M103" t="n">
        <v>3</v>
      </c>
      <c r="N103" t="n">
        <v>8</v>
      </c>
      <c r="O103" t="n">
        <v>8</v>
      </c>
      <c r="P103" t="n">
        <v>16</v>
      </c>
      <c r="S103">
        <f>Q103+R103</f>
        <v/>
      </c>
      <c r="T103">
        <f>P$2*LN(S103/P$2)+2*M103</f>
        <v/>
      </c>
      <c r="U103">
        <f>T103+(2*M103^2+2*M103)/(P103-M103-1)</f>
        <v/>
      </c>
    </row>
    <row r="104" ht="15.75" customHeight="1">
      <c r="B104" t="n">
        <v>101</v>
      </c>
      <c r="M104" t="n">
        <v>3</v>
      </c>
      <c r="N104" t="n">
        <v>8</v>
      </c>
      <c r="O104" t="n">
        <v>8</v>
      </c>
      <c r="P104" t="n">
        <v>16</v>
      </c>
      <c r="S104">
        <f>Q104+R104</f>
        <v/>
      </c>
      <c r="T104">
        <f>P$2*LN(S104/P$2)+2*M104</f>
        <v/>
      </c>
      <c r="U104">
        <f>T104+(2*M104^2+2*M104)/(P104-M104-1)</f>
        <v/>
      </c>
    </row>
    <row r="105" ht="15.75" customHeight="1">
      <c r="B105" t="n">
        <v>102</v>
      </c>
      <c r="M105" t="n">
        <v>3</v>
      </c>
      <c r="N105" t="n">
        <v>8</v>
      </c>
      <c r="O105" t="n">
        <v>8</v>
      </c>
      <c r="P105" t="n">
        <v>16</v>
      </c>
      <c r="S105">
        <f>Q105+R105</f>
        <v/>
      </c>
      <c r="T105">
        <f>P$2*LN(S105/P$2)+2*M105</f>
        <v/>
      </c>
      <c r="U105">
        <f>T105+(2*M105^2+2*M105)/(P105-M105-1)</f>
        <v/>
      </c>
    </row>
    <row r="106" ht="15.75" customHeight="1">
      <c r="B106" t="n">
        <v>103</v>
      </c>
      <c r="M106" t="n">
        <v>3</v>
      </c>
      <c r="N106" t="n">
        <v>8</v>
      </c>
      <c r="O106" t="n">
        <v>8</v>
      </c>
      <c r="P106" t="n">
        <v>16</v>
      </c>
      <c r="S106">
        <f>Q106+R106</f>
        <v/>
      </c>
      <c r="T106">
        <f>P$2*LN(S106/P$2)+2*M106</f>
        <v/>
      </c>
      <c r="U106">
        <f>T106+(2*M106^2+2*M106)/(P106-M106-1)</f>
        <v/>
      </c>
    </row>
    <row r="107" ht="15.75" customHeight="1">
      <c r="B107" t="n">
        <v>104</v>
      </c>
      <c r="M107" t="n">
        <v>3</v>
      </c>
      <c r="N107" t="n">
        <v>8</v>
      </c>
      <c r="O107" t="n">
        <v>8</v>
      </c>
      <c r="P107" t="n">
        <v>16</v>
      </c>
      <c r="S107">
        <f>Q107+R107</f>
        <v/>
      </c>
      <c r="T107">
        <f>P$2*LN(S107/P$2)+2*M107</f>
        <v/>
      </c>
      <c r="U107">
        <f>T107+(2*M107^2+2*M107)/(P107-M107-1)</f>
        <v/>
      </c>
    </row>
    <row r="108" ht="15.75" customHeight="1">
      <c r="B108" t="n">
        <v>105</v>
      </c>
      <c r="M108" t="n">
        <v>3</v>
      </c>
      <c r="N108" t="n">
        <v>8</v>
      </c>
      <c r="O108" t="n">
        <v>8</v>
      </c>
      <c r="P108" t="n">
        <v>16</v>
      </c>
      <c r="S108">
        <f>Q108+R108</f>
        <v/>
      </c>
      <c r="T108">
        <f>P$2*LN(S108/P$2)+2*M108</f>
        <v/>
      </c>
      <c r="U108">
        <f>T108+(2*M108^2+2*M108)/(P108-M108-1)</f>
        <v/>
      </c>
    </row>
    <row r="109" ht="15.75" customHeight="1">
      <c r="B109" t="n">
        <v>106</v>
      </c>
      <c r="M109" t="n">
        <v>4</v>
      </c>
      <c r="N109" t="n">
        <v>8</v>
      </c>
      <c r="O109" t="n">
        <v>8</v>
      </c>
      <c r="P109" t="n">
        <v>16</v>
      </c>
      <c r="S109">
        <f>Q109+R109</f>
        <v/>
      </c>
      <c r="T109">
        <f>P$2*LN(S109/P$2)+2*M109</f>
        <v/>
      </c>
      <c r="U109">
        <f>T109+(2*M109^2+2*M109)/(P109-M109-1)</f>
        <v/>
      </c>
    </row>
    <row r="110" ht="15.75" customHeight="1">
      <c r="B110" t="n">
        <v>107</v>
      </c>
      <c r="M110" t="n">
        <v>4</v>
      </c>
      <c r="N110" t="n">
        <v>8</v>
      </c>
      <c r="O110" t="n">
        <v>8</v>
      </c>
      <c r="P110" t="n">
        <v>16</v>
      </c>
      <c r="S110">
        <f>Q110+R110</f>
        <v/>
      </c>
      <c r="T110">
        <f>P$2*LN(S110/P$2)+2*M110</f>
        <v/>
      </c>
      <c r="U110">
        <f>T110+(2*M110^2+2*M110)/(P110-M110-1)</f>
        <v/>
      </c>
    </row>
    <row r="111" ht="15.75" customHeight="1">
      <c r="B111" t="n">
        <v>108</v>
      </c>
      <c r="M111" t="n">
        <v>4</v>
      </c>
      <c r="N111" t="n">
        <v>8</v>
      </c>
      <c r="O111" t="n">
        <v>8</v>
      </c>
      <c r="P111" t="n">
        <v>16</v>
      </c>
      <c r="S111">
        <f>Q111+R111</f>
        <v/>
      </c>
      <c r="T111">
        <f>P$2*LN(S111/P$2)+2*M111</f>
        <v/>
      </c>
      <c r="U111">
        <f>T111+(2*M111^2+2*M111)/(P111-M111-1)</f>
        <v/>
      </c>
    </row>
    <row r="112" ht="15.75" customHeight="1">
      <c r="B112" t="n">
        <v>109</v>
      </c>
      <c r="M112" t="n">
        <v>4</v>
      </c>
      <c r="N112" t="n">
        <v>8</v>
      </c>
      <c r="O112" t="n">
        <v>8</v>
      </c>
      <c r="P112" t="n">
        <v>16</v>
      </c>
      <c r="S112">
        <f>Q112+R112</f>
        <v/>
      </c>
      <c r="T112">
        <f>P$2*LN(S112/P$2)+2*M112</f>
        <v/>
      </c>
      <c r="U112">
        <f>T112+(2*M112^2+2*M112)/(P112-M112-1)</f>
        <v/>
      </c>
    </row>
    <row r="113" ht="15.75" customHeight="1">
      <c r="B113" t="n">
        <v>110</v>
      </c>
      <c r="M113" t="n">
        <v>4</v>
      </c>
      <c r="N113" t="n">
        <v>8</v>
      </c>
      <c r="O113" t="n">
        <v>8</v>
      </c>
      <c r="P113" t="n">
        <v>16</v>
      </c>
      <c r="S113">
        <f>Q113+R113</f>
        <v/>
      </c>
      <c r="T113">
        <f>P$2*LN(S113/P$2)+2*M113</f>
        <v/>
      </c>
      <c r="U113">
        <f>T113+(2*M113^2+2*M113)/(P113-M113-1)</f>
        <v/>
      </c>
    </row>
    <row r="114" ht="15.75" customHeight="1">
      <c r="B114" t="n">
        <v>111</v>
      </c>
      <c r="M114" t="n">
        <v>4</v>
      </c>
      <c r="N114" t="n">
        <v>8</v>
      </c>
      <c r="O114" t="n">
        <v>8</v>
      </c>
      <c r="P114" t="n">
        <v>16</v>
      </c>
      <c r="S114">
        <f>Q114+R114</f>
        <v/>
      </c>
      <c r="T114">
        <f>P$2*LN(S114/P$2)+2*M114</f>
        <v/>
      </c>
      <c r="U114">
        <f>T114+(2*M114^2+2*M114)/(P114-M114-1)</f>
        <v/>
      </c>
    </row>
    <row r="115" ht="15.75" customHeight="1">
      <c r="B115" t="n">
        <v>112</v>
      </c>
      <c r="M115" t="n">
        <v>4</v>
      </c>
      <c r="N115" t="n">
        <v>8</v>
      </c>
      <c r="O115" t="n">
        <v>8</v>
      </c>
      <c r="P115" t="n">
        <v>16</v>
      </c>
      <c r="S115">
        <f>Q115+R115</f>
        <v/>
      </c>
      <c r="T115">
        <f>P$2*LN(S115/P$2)+2*M115</f>
        <v/>
      </c>
      <c r="U115">
        <f>T115+(2*M115^2+2*M115)/(P115-M115-1)</f>
        <v/>
      </c>
    </row>
    <row r="116" ht="15.75" customHeight="1">
      <c r="B116" t="n">
        <v>113</v>
      </c>
      <c r="M116" t="n">
        <v>4</v>
      </c>
      <c r="N116" t="n">
        <v>8</v>
      </c>
      <c r="O116" t="n">
        <v>8</v>
      </c>
      <c r="P116" t="n">
        <v>16</v>
      </c>
      <c r="S116">
        <f>Q116+R116</f>
        <v/>
      </c>
      <c r="T116">
        <f>P$2*LN(S116/P$2)+2*M116</f>
        <v/>
      </c>
      <c r="U116">
        <f>T116+(2*M116^2+2*M116)/(P116-M116-1)</f>
        <v/>
      </c>
    </row>
    <row r="117" ht="15.75" customHeight="1">
      <c r="B117" t="n">
        <v>114</v>
      </c>
      <c r="M117" t="n">
        <v>4</v>
      </c>
      <c r="N117" t="n">
        <v>8</v>
      </c>
      <c r="O117" t="n">
        <v>8</v>
      </c>
      <c r="P117" t="n">
        <v>16</v>
      </c>
      <c r="S117">
        <f>Q117+R117</f>
        <v/>
      </c>
      <c r="T117">
        <f>P$2*LN(S117/P$2)+2*M117</f>
        <v/>
      </c>
      <c r="U117">
        <f>T117+(2*M117^2+2*M117)/(P117-M117-1)</f>
        <v/>
      </c>
    </row>
    <row r="118" ht="15.75" customHeight="1">
      <c r="B118" t="n">
        <v>115</v>
      </c>
      <c r="M118" t="n">
        <v>4</v>
      </c>
      <c r="N118" t="n">
        <v>8</v>
      </c>
      <c r="O118" t="n">
        <v>8</v>
      </c>
      <c r="P118" t="n">
        <v>16</v>
      </c>
      <c r="S118">
        <f>Q118+R118</f>
        <v/>
      </c>
      <c r="T118">
        <f>P$2*LN(S118/P$2)+2*M118</f>
        <v/>
      </c>
      <c r="U118">
        <f>T118+(2*M118^2+2*M118)/(P118-M118-1)</f>
        <v/>
      </c>
    </row>
    <row r="119" ht="15.75" customHeight="1">
      <c r="B119" t="n">
        <v>116</v>
      </c>
      <c r="M119" t="n">
        <v>4</v>
      </c>
      <c r="N119" t="n">
        <v>8</v>
      </c>
      <c r="O119" t="n">
        <v>8</v>
      </c>
      <c r="P119" t="n">
        <v>16</v>
      </c>
      <c r="S119">
        <f>Q119+R119</f>
        <v/>
      </c>
      <c r="T119">
        <f>P$2*LN(S119/P$2)+2*M119</f>
        <v/>
      </c>
      <c r="U119">
        <f>T119+(2*M119^2+2*M119)/(P119-M119-1)</f>
        <v/>
      </c>
    </row>
    <row r="120" ht="15.75" customHeight="1">
      <c r="B120" t="n">
        <v>117</v>
      </c>
      <c r="M120" t="n">
        <v>4</v>
      </c>
      <c r="N120" t="n">
        <v>8</v>
      </c>
      <c r="O120" t="n">
        <v>8</v>
      </c>
      <c r="P120" t="n">
        <v>16</v>
      </c>
      <c r="S120">
        <f>Q120+R120</f>
        <v/>
      </c>
      <c r="T120">
        <f>P$2*LN(S120/P$2)+2*M120</f>
        <v/>
      </c>
      <c r="U120">
        <f>T120+(2*M120^2+2*M120)/(P120-M120-1)</f>
        <v/>
      </c>
    </row>
    <row r="121" ht="15.75" customHeight="1">
      <c r="B121" t="n">
        <v>118</v>
      </c>
      <c r="M121" t="n">
        <v>4</v>
      </c>
      <c r="N121" t="n">
        <v>8</v>
      </c>
      <c r="O121" t="n">
        <v>8</v>
      </c>
      <c r="P121" t="n">
        <v>16</v>
      </c>
      <c r="S121">
        <f>Q121+R121</f>
        <v/>
      </c>
      <c r="T121">
        <f>P$2*LN(S121/P$2)+2*M121</f>
        <v/>
      </c>
      <c r="U121">
        <f>T121+(2*M121^2+2*M121)/(P121-M121-1)</f>
        <v/>
      </c>
    </row>
    <row r="122" ht="15.75" customHeight="1">
      <c r="B122" t="n">
        <v>119</v>
      </c>
      <c r="M122" t="n">
        <v>4</v>
      </c>
      <c r="N122" t="n">
        <v>8</v>
      </c>
      <c r="O122" t="n">
        <v>8</v>
      </c>
      <c r="P122" t="n">
        <v>16</v>
      </c>
      <c r="S122">
        <f>Q122+R122</f>
        <v/>
      </c>
      <c r="T122">
        <f>P$2*LN(S122/P$2)+2*M122</f>
        <v/>
      </c>
      <c r="U122">
        <f>T122+(2*M122^2+2*M122)/(P122-M122-1)</f>
        <v/>
      </c>
    </row>
    <row r="123" ht="15.75" customHeight="1">
      <c r="B123" t="n">
        <v>120</v>
      </c>
      <c r="M123" t="n">
        <v>4</v>
      </c>
      <c r="N123" t="n">
        <v>8</v>
      </c>
      <c r="O123" t="n">
        <v>8</v>
      </c>
      <c r="P123" t="n">
        <v>16</v>
      </c>
      <c r="S123">
        <f>Q123+R123</f>
        <v/>
      </c>
      <c r="T123">
        <f>P$2*LN(S123/P$2)+2*M123</f>
        <v/>
      </c>
      <c r="U123">
        <f>T123+(2*M123^2+2*M123)/(P123-M123-1)</f>
        <v/>
      </c>
    </row>
    <row r="124" ht="15.75" customHeight="1">
      <c r="B124" t="n">
        <v>121</v>
      </c>
      <c r="M124" t="n">
        <v>5</v>
      </c>
      <c r="N124" t="n">
        <v>8</v>
      </c>
      <c r="O124" t="n">
        <v>8</v>
      </c>
      <c r="P124" t="n">
        <v>16</v>
      </c>
      <c r="S124">
        <f>Q124+R124</f>
        <v/>
      </c>
      <c r="T124">
        <f>P$2*LN(S124/P$2)+2*M124</f>
        <v/>
      </c>
      <c r="U124">
        <f>T124+(2*M124^2+2*M124)/(P124-M124-1)</f>
        <v/>
      </c>
    </row>
    <row r="125" ht="15.75" customHeight="1">
      <c r="B125" t="n">
        <v>122</v>
      </c>
      <c r="M125" t="n">
        <v>5</v>
      </c>
      <c r="N125" t="n">
        <v>8</v>
      </c>
      <c r="O125" t="n">
        <v>8</v>
      </c>
      <c r="P125" t="n">
        <v>16</v>
      </c>
      <c r="S125">
        <f>Q125+R125</f>
        <v/>
      </c>
      <c r="T125">
        <f>P$2*LN(S125/P$2)+2*M125</f>
        <v/>
      </c>
      <c r="U125">
        <f>T125+(2*M125^2+2*M125)/(P125-M125-1)</f>
        <v/>
      </c>
    </row>
    <row r="126" ht="15.75" customHeight="1">
      <c r="B126" t="n">
        <v>123</v>
      </c>
      <c r="M126" t="n">
        <v>5</v>
      </c>
      <c r="N126" t="n">
        <v>8</v>
      </c>
      <c r="O126" t="n">
        <v>8</v>
      </c>
      <c r="P126" t="n">
        <v>16</v>
      </c>
      <c r="S126">
        <f>Q126+R126</f>
        <v/>
      </c>
      <c r="T126">
        <f>P$2*LN(S126/P$2)+2*M126</f>
        <v/>
      </c>
      <c r="U126">
        <f>T126+(2*M126^2+2*M126)/(P126-M126-1)</f>
        <v/>
      </c>
    </row>
    <row r="127" ht="15.75" customHeight="1">
      <c r="B127" t="n">
        <v>124</v>
      </c>
      <c r="M127" t="n">
        <v>5</v>
      </c>
      <c r="N127" t="n">
        <v>8</v>
      </c>
      <c r="O127" t="n">
        <v>8</v>
      </c>
      <c r="P127" t="n">
        <v>16</v>
      </c>
      <c r="S127" t="e">
        <v>#N/A</v>
      </c>
      <c r="T127">
        <f>P$2*LN(S127/P$2)+2*M127</f>
        <v/>
      </c>
      <c r="U127">
        <f>T127+(2*M127^2+2*M127)/(P127-M127-1)</f>
        <v/>
      </c>
    </row>
    <row r="128" ht="15.75" customHeight="1">
      <c r="B128" t="n">
        <v>125</v>
      </c>
      <c r="M128" t="n">
        <v>5</v>
      </c>
      <c r="N128" t="n">
        <v>8</v>
      </c>
      <c r="O128" t="n">
        <v>8</v>
      </c>
      <c r="P128" t="n">
        <v>16</v>
      </c>
      <c r="S128" t="e">
        <v>#N/A</v>
      </c>
      <c r="T128">
        <f>P$2*LN(S128/P$2)+2*M128</f>
        <v/>
      </c>
      <c r="U128">
        <f>T128+(2*M128^2+2*M128)/(P128-M128-1)</f>
        <v/>
      </c>
    </row>
    <row r="129" ht="15.75" customHeight="1">
      <c r="B129" t="n">
        <v>126</v>
      </c>
      <c r="M129" t="n">
        <v>5</v>
      </c>
      <c r="N129" t="n">
        <v>8</v>
      </c>
      <c r="O129" t="n">
        <v>8</v>
      </c>
      <c r="P129" t="n">
        <v>16</v>
      </c>
      <c r="S129" t="e">
        <v>#N/A</v>
      </c>
      <c r="T129">
        <f>P$2*LN(S129/P$2)+2*M129</f>
        <v/>
      </c>
      <c r="U129">
        <f>T129+(2*M129^2+2*M129)/(P129-M129-1)</f>
        <v/>
      </c>
    </row>
    <row r="130" ht="15.75" customHeight="1">
      <c r="B130" t="n">
        <v>127</v>
      </c>
      <c r="M130" t="n">
        <v>6</v>
      </c>
      <c r="N130" t="n">
        <v>8</v>
      </c>
      <c r="O130" t="n">
        <v>8</v>
      </c>
      <c r="P130" t="n">
        <v>16</v>
      </c>
      <c r="S130" t="e">
        <v>#N/A</v>
      </c>
      <c r="T130">
        <f>P$2*LN(S130/P$2)+2*M130</f>
        <v/>
      </c>
      <c r="U130">
        <f>T130+(2*M130^2+2*M130)/(P130-M130-1)</f>
        <v/>
      </c>
    </row>
  </sheetData>
  <conditionalFormatting sqref="Q2:Q67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 Q68:Q1048576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67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 R68:R1048576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12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27:S1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rank="1" priority="9" dxfId="4" bottom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130">
    <cfRule type="expression" priority="8" dxfId="0">
      <formula>T2 &lt;= MIN($T$2:$T$66) + 2</formula>
    </cfRule>
  </conditionalFormatting>
  <conditionalFormatting sqref="T131:T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130">
    <cfRule type="expression" priority="7" dxfId="0">
      <formula>U2 &lt;= MIN($U$2:$U$66) + 2</formula>
    </cfRule>
  </conditionalFormatting>
  <conditionalFormatting sqref="U131:U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U130"/>
  <sheetViews>
    <sheetView topLeftCell="A41" zoomScaleNormal="100" workbookViewId="0">
      <selection activeCell="C67" sqref="C67:L67"/>
    </sheetView>
  </sheetViews>
  <sheetFormatPr baseColWidth="8" defaultRowHeight="15"/>
  <cols>
    <col width="6.5703125" bestFit="1" customWidth="1" min="1" max="1"/>
    <col width="4" bestFit="1" customWidth="1" min="2" max="2"/>
    <col width="12" bestFit="1" customWidth="1" min="3" max="3"/>
    <col width="10" bestFit="1" customWidth="1" min="4" max="4"/>
    <col width="8.28515625" bestFit="1" customWidth="1" min="5" max="5"/>
    <col width="6" bestFit="1" customWidth="1" min="6" max="6"/>
    <col width="6.5703125" bestFit="1" customWidth="1" min="7" max="8"/>
    <col width="4.5703125" bestFit="1" customWidth="1" min="9" max="9"/>
    <col width="4.5703125" customWidth="1" min="10" max="10"/>
    <col width="6.5703125" bestFit="1" customWidth="1" min="11" max="11"/>
    <col width="8.5703125" bestFit="1" customWidth="1" min="12" max="12"/>
    <col width="4.28515625" bestFit="1" customWidth="1" min="13" max="13"/>
    <col width="4.140625" bestFit="1" customWidth="1" min="14" max="14"/>
    <col width="6.42578125" bestFit="1" customWidth="1" min="15" max="15"/>
    <col width="3" bestFit="1" customWidth="1" min="16" max="16"/>
    <col width="6.5703125" bestFit="1" customWidth="1" min="17" max="17"/>
    <col width="6.42578125" bestFit="1" customWidth="1" min="18" max="18"/>
    <col width="6.5703125" bestFit="1" customWidth="1" min="19" max="19"/>
    <col width="6.28515625" bestFit="1" customWidth="1" min="20" max="21"/>
  </cols>
  <sheetData>
    <row r="1" ht="15.75" customHeight="1">
      <c r="A1" t="n">
        <v>207</v>
      </c>
      <c r="B1" t="inlineStr">
        <is>
          <t>#</t>
        </is>
      </c>
      <c r="C1" t="inlineStr">
        <is>
          <t>β</t>
        </is>
      </c>
      <c r="D1" t="inlineStr">
        <is>
          <t>T0</t>
        </is>
      </c>
      <c r="E1" t="inlineStr">
        <is>
          <t>p</t>
        </is>
      </c>
      <c r="F1" t="inlineStr">
        <is>
          <t>c</t>
        </is>
      </c>
      <c r="G1" t="inlineStr">
        <is>
          <t>xi</t>
        </is>
      </c>
      <c r="H1" t="inlineStr">
        <is>
          <t>a</t>
        </is>
      </c>
      <c r="I1" t="inlineStr">
        <is>
          <t>tau</t>
        </is>
      </c>
      <c r="J1" t="inlineStr">
        <is>
          <t>d_E</t>
        </is>
      </c>
      <c r="K1" t="inlineStr">
        <is>
          <t>delta_E</t>
        </is>
      </c>
      <c r="L1" t="inlineStr">
        <is>
          <t>K_delta_E</t>
        </is>
      </c>
      <c r="M1" t="inlineStr">
        <is>
          <t>DOF</t>
        </is>
      </c>
      <c r="N1" t="inlineStr">
        <is>
          <t>n(V)</t>
        </is>
      </c>
      <c r="O1" t="inlineStr">
        <is>
          <t>n(CD8)</t>
        </is>
      </c>
      <c r="P1" t="inlineStr">
        <is>
          <t>n</t>
        </is>
      </c>
      <c r="Q1" t="inlineStr">
        <is>
          <t>Vsse</t>
        </is>
      </c>
      <c r="R1" t="inlineStr">
        <is>
          <t>CDsse</t>
        </is>
      </c>
      <c r="S1" t="inlineStr">
        <is>
          <t>SSE</t>
        </is>
      </c>
      <c r="T1" t="inlineStr">
        <is>
          <t>AIC</t>
        </is>
      </c>
      <c r="U1" t="inlineStr">
        <is>
          <t>AICc</t>
        </is>
      </c>
    </row>
    <row r="2">
      <c r="A2" t="inlineStr">
        <is>
          <t>MP</t>
        </is>
      </c>
      <c r="B2" t="n">
        <v>-1</v>
      </c>
      <c r="C2" t="n">
        <v>0.00010888</v>
      </c>
      <c r="D2" t="n">
        <v>400000000</v>
      </c>
      <c r="E2" t="n">
        <v>0.02978</v>
      </c>
      <c r="F2" t="n">
        <v>13.934</v>
      </c>
      <c r="G2" t="n">
        <v>0.12</v>
      </c>
      <c r="H2" t="n">
        <v>0.3615</v>
      </c>
      <c r="I2" t="n">
        <v>1.38</v>
      </c>
      <c r="J2" t="n">
        <v>1.25</v>
      </c>
      <c r="K2" t="n">
        <v>8.939</v>
      </c>
      <c r="L2" t="n">
        <v>13019</v>
      </c>
      <c r="M2" t="n">
        <v>0</v>
      </c>
      <c r="N2" t="n">
        <v>8</v>
      </c>
      <c r="O2" t="n">
        <v>8</v>
      </c>
      <c r="P2" t="n">
        <v>16</v>
      </c>
      <c r="Q2" t="n">
        <v>3.8878</v>
      </c>
      <c r="R2" t="n">
        <v>2.5886</v>
      </c>
      <c r="S2" t="n">
        <v>6.4764</v>
      </c>
      <c r="T2" t="n">
        <v>-14.47078274894913</v>
      </c>
      <c r="U2" t="n">
        <v>-14.47078274894913</v>
      </c>
    </row>
    <row r="3" ht="15.75" customHeight="1">
      <c r="A3" t="inlineStr">
        <is>
          <t>β/p/c</t>
        </is>
      </c>
      <c r="B3" t="n">
        <v>0</v>
      </c>
      <c r="C3" t="n">
        <v>4.24632481047723e-05</v>
      </c>
      <c r="E3" t="n">
        <v>0.96346408773374</v>
      </c>
      <c r="F3" t="n">
        <v>246.441513925984</v>
      </c>
      <c r="G3" t="n">
        <v>0.12</v>
      </c>
      <c r="H3" t="n">
        <v>0.3615</v>
      </c>
      <c r="I3" t="n">
        <v>1.38</v>
      </c>
      <c r="J3" t="n">
        <v>1.25</v>
      </c>
      <c r="K3" t="n">
        <v>8.939</v>
      </c>
      <c r="L3" t="n">
        <v>13019</v>
      </c>
      <c r="M3" t="n">
        <v>0</v>
      </c>
      <c r="N3" t="n">
        <v>8</v>
      </c>
      <c r="O3" t="n">
        <v>8</v>
      </c>
      <c r="P3" t="n">
        <v>16</v>
      </c>
      <c r="Q3" t="n">
        <v>0.97389243</v>
      </c>
      <c r="R3" t="n">
        <v>0.96655262</v>
      </c>
      <c r="S3" t="n">
        <v>1.94044505</v>
      </c>
      <c r="T3" t="n">
        <v>-33.75474189212578</v>
      </c>
      <c r="U3" t="n">
        <v>-33.75474189212578</v>
      </c>
    </row>
    <row r="4" ht="15.75" customHeight="1">
      <c r="B4" t="n">
        <v>1</v>
      </c>
      <c r="G4" t="n">
        <v>0.585791040632742</v>
      </c>
      <c r="M4" t="n">
        <v>1</v>
      </c>
      <c r="N4" t="n">
        <v>8</v>
      </c>
      <c r="O4" t="n">
        <v>8</v>
      </c>
      <c r="P4" t="n">
        <v>16</v>
      </c>
      <c r="Q4" t="n">
        <v>8.35413516</v>
      </c>
      <c r="R4" t="n">
        <v>0.0811236</v>
      </c>
      <c r="S4" t="n">
        <v>8.43525876</v>
      </c>
      <c r="T4" t="n">
        <v>-8.242693276336983</v>
      </c>
      <c r="U4" t="n">
        <v>-7.956978990622697</v>
      </c>
    </row>
    <row r="5" ht="15.75" customHeight="1">
      <c r="B5" t="n">
        <v>2</v>
      </c>
      <c r="H5" t="n">
        <v>1.75673762487333</v>
      </c>
      <c r="M5" t="n">
        <v>1</v>
      </c>
      <c r="N5" t="n">
        <v>8</v>
      </c>
      <c r="O5" t="n">
        <v>8</v>
      </c>
      <c r="P5" t="n">
        <v>16</v>
      </c>
      <c r="Q5" t="n">
        <v>8.345248809999999</v>
      </c>
      <c r="R5" t="n">
        <v>0.08067497999999999</v>
      </c>
      <c r="S5" t="n">
        <v>8.425923789999999</v>
      </c>
      <c r="T5" t="n">
        <v>-8.260409653562288</v>
      </c>
      <c r="U5" t="n">
        <v>-7.974695367848002</v>
      </c>
    </row>
    <row r="6" ht="15.75" customHeight="1">
      <c r="A6" t="inlineStr">
        <is>
          <t>Weight</t>
        </is>
      </c>
      <c r="B6" t="n">
        <v>3</v>
      </c>
      <c r="I6" t="n">
        <v>0.8038230645449247</v>
      </c>
      <c r="M6" t="n">
        <v>1</v>
      </c>
      <c r="N6" t="n">
        <v>8</v>
      </c>
      <c r="O6" t="n">
        <v>8</v>
      </c>
      <c r="P6" t="n">
        <v>16</v>
      </c>
      <c r="Q6" t="n">
        <v>8.23891107</v>
      </c>
      <c r="R6" t="n">
        <v>0.28206633</v>
      </c>
      <c r="S6" t="n">
        <v>8.5209774</v>
      </c>
      <c r="T6" t="n">
        <v>-8.080922714693438</v>
      </c>
      <c r="U6" t="n">
        <v>-7.795208428979152</v>
      </c>
    </row>
    <row r="7" ht="15.75" customHeight="1">
      <c r="A7" t="n">
        <v>7.264</v>
      </c>
      <c r="B7" t="n">
        <v>4</v>
      </c>
      <c r="J7" t="n">
        <v>1.236473398550821</v>
      </c>
      <c r="M7" t="n">
        <v>1</v>
      </c>
      <c r="N7" t="n">
        <v>8</v>
      </c>
      <c r="O7" t="n">
        <v>8</v>
      </c>
      <c r="P7" t="n">
        <v>16</v>
      </c>
      <c r="Q7" t="n">
        <v>0.9785762</v>
      </c>
      <c r="R7" t="n">
        <v>0.9593251</v>
      </c>
      <c r="S7" t="n">
        <v>1.9379013</v>
      </c>
      <c r="T7" t="n">
        <v>-31.77573022177106</v>
      </c>
      <c r="U7" t="n">
        <v>-31.49001593605678</v>
      </c>
    </row>
    <row r="8" ht="15.75" customHeight="1">
      <c r="B8" t="n">
        <v>5</v>
      </c>
      <c r="K8" t="n">
        <v>8.963862041782455</v>
      </c>
      <c r="M8" t="n">
        <v>1</v>
      </c>
      <c r="N8" t="n">
        <v>8</v>
      </c>
      <c r="O8" t="n">
        <v>8</v>
      </c>
      <c r="P8" t="n">
        <v>16</v>
      </c>
      <c r="Q8" t="n">
        <v>0.97079843</v>
      </c>
      <c r="R8" t="n">
        <v>0.96658026</v>
      </c>
      <c r="S8" t="n">
        <v>1.93737869</v>
      </c>
      <c r="T8" t="n">
        <v>-31.78004565708013</v>
      </c>
      <c r="U8" t="n">
        <v>-31.49433137136585</v>
      </c>
    </row>
    <row r="9" ht="15.75" customHeight="1">
      <c r="B9" t="n">
        <v>6</v>
      </c>
      <c r="L9" t="n">
        <v>8050.132536433928</v>
      </c>
      <c r="M9" t="n">
        <v>1</v>
      </c>
      <c r="N9" t="n">
        <v>8</v>
      </c>
      <c r="O9" t="n">
        <v>8</v>
      </c>
      <c r="P9" t="n">
        <v>16</v>
      </c>
      <c r="Q9" t="n">
        <v>0.97080428</v>
      </c>
      <c r="R9" t="n">
        <v>0.96655451</v>
      </c>
      <c r="S9" t="n">
        <v>1.93735879</v>
      </c>
      <c r="T9" t="n">
        <v>-31.78021000369801</v>
      </c>
      <c r="U9" t="n">
        <v>-31.49449571798372</v>
      </c>
    </row>
    <row r="10" ht="15.75" customHeight="1">
      <c r="B10" t="n">
        <v>7</v>
      </c>
      <c r="G10" t="n">
        <v>10.36084585957435</v>
      </c>
      <c r="H10" t="n">
        <v>0.02039553875115185</v>
      </c>
      <c r="M10" t="n">
        <v>2</v>
      </c>
      <c r="N10" t="n">
        <v>8</v>
      </c>
      <c r="O10" t="n">
        <v>8</v>
      </c>
      <c r="P10" t="n">
        <v>16</v>
      </c>
      <c r="Q10" t="n">
        <v>8.35081828</v>
      </c>
      <c r="R10" t="n">
        <v>0.08092129000000001</v>
      </c>
      <c r="S10" t="n">
        <v>8.43173957</v>
      </c>
      <c r="T10" t="n">
        <v>-6.249369869257125</v>
      </c>
      <c r="U10" t="n">
        <v>-5.326292946180201</v>
      </c>
    </row>
    <row r="11" ht="15.75" customHeight="1">
      <c r="B11" t="n">
        <v>8</v>
      </c>
      <c r="G11" t="n">
        <v>0.3564346074101366</v>
      </c>
      <c r="I11" t="n">
        <v>1.139163044619309</v>
      </c>
      <c r="M11" t="n">
        <v>2</v>
      </c>
      <c r="N11" t="n">
        <v>8</v>
      </c>
      <c r="O11" t="n">
        <v>8</v>
      </c>
      <c r="P11" t="n">
        <v>16</v>
      </c>
      <c r="Q11" t="n">
        <v>8.452870649999999</v>
      </c>
      <c r="R11" t="n">
        <v>0.05432659</v>
      </c>
      <c r="S11" t="e">
        <v>#N/A</v>
      </c>
      <c r="T11" t="e">
        <v>#N/A</v>
      </c>
      <c r="U11" t="e">
        <v>#N/A</v>
      </c>
    </row>
    <row r="12" ht="15.75" customHeight="1">
      <c r="B12" t="n">
        <v>9</v>
      </c>
      <c r="G12" t="n">
        <v>0.9941322059615132</v>
      </c>
      <c r="J12" t="n">
        <v>2.727962763057263</v>
      </c>
      <c r="M12" t="n">
        <v>2</v>
      </c>
      <c r="N12" t="n">
        <v>8</v>
      </c>
      <c r="O12" t="n">
        <v>8</v>
      </c>
      <c r="P12" t="n">
        <v>16</v>
      </c>
      <c r="Q12" t="n">
        <v>8.455735880000001</v>
      </c>
      <c r="R12" t="n">
        <v>0.05258347</v>
      </c>
      <c r="S12" t="e">
        <v>#N/A</v>
      </c>
      <c r="T12" t="e">
        <v>#N/A</v>
      </c>
      <c r="U12" t="e">
        <v>#N/A</v>
      </c>
    </row>
    <row r="13" ht="15.75" customHeight="1">
      <c r="B13" t="n">
        <v>10</v>
      </c>
      <c r="G13" t="n">
        <v>0.6279032689826209</v>
      </c>
      <c r="K13" t="n">
        <v>1.708411722286094</v>
      </c>
      <c r="M13" t="n">
        <v>2</v>
      </c>
      <c r="N13" t="n">
        <v>8</v>
      </c>
      <c r="O13" t="n">
        <v>8</v>
      </c>
      <c r="P13" t="n">
        <v>16</v>
      </c>
      <c r="Q13" t="n">
        <v>0.9711132099999999</v>
      </c>
      <c r="R13" t="n">
        <v>0.10046977</v>
      </c>
      <c r="S13" t="e">
        <v>#N/A</v>
      </c>
      <c r="T13" t="e">
        <v>#N/A</v>
      </c>
      <c r="U13" t="e">
        <v>#N/A</v>
      </c>
    </row>
    <row r="14" ht="15.75" customHeight="1">
      <c r="B14" t="n">
        <v>11</v>
      </c>
      <c r="G14" t="n">
        <v>0.597886068450812</v>
      </c>
      <c r="L14" t="n">
        <v>564295.0091123773</v>
      </c>
      <c r="M14" t="n">
        <v>2</v>
      </c>
      <c r="N14" t="n">
        <v>8</v>
      </c>
      <c r="O14" t="n">
        <v>8</v>
      </c>
      <c r="P14" t="n">
        <v>16</v>
      </c>
      <c r="Q14" t="n">
        <v>8.33689802</v>
      </c>
      <c r="R14" t="n">
        <v>0.08310673</v>
      </c>
      <c r="S14" t="e">
        <v>#N/A</v>
      </c>
      <c r="T14" t="e">
        <v>#N/A</v>
      </c>
      <c r="U14" t="e">
        <v>#N/A</v>
      </c>
    </row>
    <row r="15" ht="15.75" customHeight="1">
      <c r="B15" t="n">
        <v>12</v>
      </c>
      <c r="H15" t="n">
        <v>1.074322535253885</v>
      </c>
      <c r="I15" t="n">
        <v>1.13763761184716</v>
      </c>
      <c r="M15" t="n">
        <v>2</v>
      </c>
      <c r="N15" t="n">
        <v>8</v>
      </c>
      <c r="O15" t="n">
        <v>8</v>
      </c>
      <c r="P15" t="n">
        <v>16</v>
      </c>
      <c r="Q15" t="n">
        <v>8.45856777</v>
      </c>
      <c r="R15" t="n">
        <v>0.05413878</v>
      </c>
      <c r="S15" t="e">
        <v>#N/A</v>
      </c>
      <c r="T15" t="e">
        <v>#N/A</v>
      </c>
      <c r="U15" t="e">
        <v>#N/A</v>
      </c>
    </row>
    <row r="16" ht="15.75" customHeight="1">
      <c r="B16" t="n">
        <v>13</v>
      </c>
      <c r="M16" t="n">
        <v>2</v>
      </c>
      <c r="N16" t="n">
        <v>8</v>
      </c>
      <c r="O16" t="n">
        <v>8</v>
      </c>
      <c r="P16" t="n">
        <v>16</v>
      </c>
      <c r="S16" t="e">
        <v>#N/A</v>
      </c>
      <c r="T16" t="e">
        <v>#N/A</v>
      </c>
      <c r="U16" t="e">
        <v>#N/A</v>
      </c>
    </row>
    <row r="17" ht="15.75" customHeight="1">
      <c r="B17" t="n">
        <v>14</v>
      </c>
      <c r="M17" t="n">
        <v>2</v>
      </c>
      <c r="N17" t="n">
        <v>8</v>
      </c>
      <c r="O17" t="n">
        <v>8</v>
      </c>
      <c r="P17" t="n">
        <v>16</v>
      </c>
      <c r="S17" t="e">
        <v>#N/A</v>
      </c>
      <c r="T17" t="e">
        <v>#N/A</v>
      </c>
      <c r="U17" t="e">
        <v>#N/A</v>
      </c>
    </row>
    <row r="18" ht="15.75" customHeight="1">
      <c r="B18" t="n">
        <v>15</v>
      </c>
      <c r="M18" t="n">
        <v>2</v>
      </c>
      <c r="N18" t="n">
        <v>8</v>
      </c>
      <c r="O18" t="n">
        <v>8</v>
      </c>
      <c r="P18" t="n">
        <v>16</v>
      </c>
      <c r="S18" t="e">
        <v>#N/A</v>
      </c>
      <c r="T18" t="e">
        <v>#N/A</v>
      </c>
      <c r="U18" t="e">
        <v>#N/A</v>
      </c>
    </row>
    <row r="19" ht="15.75" customHeight="1">
      <c r="B19" t="n">
        <v>16</v>
      </c>
      <c r="M19" t="n">
        <v>2</v>
      </c>
      <c r="N19" t="n">
        <v>8</v>
      </c>
      <c r="O19" t="n">
        <v>8</v>
      </c>
      <c r="P19" t="n">
        <v>16</v>
      </c>
      <c r="S19" t="e">
        <v>#N/A</v>
      </c>
      <c r="T19" t="e">
        <v>#N/A</v>
      </c>
      <c r="U19" t="e">
        <v>#N/A</v>
      </c>
    </row>
    <row r="20" ht="15.75" customHeight="1">
      <c r="B20" t="n">
        <v>17</v>
      </c>
      <c r="M20" t="n">
        <v>2</v>
      </c>
      <c r="N20" t="n">
        <v>8</v>
      </c>
      <c r="O20" t="n">
        <v>8</v>
      </c>
      <c r="P20" t="n">
        <v>16</v>
      </c>
      <c r="S20" t="e">
        <v>#N/A</v>
      </c>
      <c r="T20" t="e">
        <v>#N/A</v>
      </c>
      <c r="U20" t="e">
        <v>#N/A</v>
      </c>
    </row>
    <row r="21" ht="15.75" customHeight="1">
      <c r="B21" t="n">
        <v>18</v>
      </c>
      <c r="M21" t="n">
        <v>2</v>
      </c>
      <c r="N21" t="n">
        <v>8</v>
      </c>
      <c r="O21" t="n">
        <v>8</v>
      </c>
      <c r="P21" t="n">
        <v>16</v>
      </c>
      <c r="S21" t="e">
        <v>#N/A</v>
      </c>
      <c r="T21" t="e">
        <v>#N/A</v>
      </c>
      <c r="U21" t="e">
        <v>#N/A</v>
      </c>
    </row>
    <row r="22" ht="15.75" customHeight="1">
      <c r="B22" t="n">
        <v>19</v>
      </c>
      <c r="M22" t="n">
        <v>2</v>
      </c>
      <c r="N22" t="n">
        <v>8</v>
      </c>
      <c r="O22" t="n">
        <v>8</v>
      </c>
      <c r="P22" t="n">
        <v>16</v>
      </c>
      <c r="S22" t="e">
        <v>#N/A</v>
      </c>
      <c r="T22" t="e">
        <v>#N/A</v>
      </c>
      <c r="U22" t="e">
        <v>#N/A</v>
      </c>
    </row>
    <row r="23" ht="15.75" customHeight="1">
      <c r="B23" t="n">
        <v>20</v>
      </c>
      <c r="M23" t="n">
        <v>2</v>
      </c>
      <c r="N23" t="n">
        <v>8</v>
      </c>
      <c r="O23" t="n">
        <v>8</v>
      </c>
      <c r="P23" t="n">
        <v>16</v>
      </c>
      <c r="S23" t="e">
        <v>#N/A</v>
      </c>
      <c r="T23" t="e">
        <v>#N/A</v>
      </c>
      <c r="U23" t="e">
        <v>#N/A</v>
      </c>
    </row>
    <row r="24" ht="15.75" customHeight="1">
      <c r="B24" t="n">
        <v>21</v>
      </c>
      <c r="M24" t="n">
        <v>2</v>
      </c>
      <c r="N24" t="n">
        <v>8</v>
      </c>
      <c r="O24" t="n">
        <v>8</v>
      </c>
      <c r="P24" t="n">
        <v>16</v>
      </c>
      <c r="S24" t="e">
        <v>#N/A</v>
      </c>
      <c r="T24" t="e">
        <v>#N/A</v>
      </c>
      <c r="U24" t="e">
        <v>#N/A</v>
      </c>
    </row>
    <row r="25" ht="15.75" customHeight="1">
      <c r="B25" t="n">
        <v>22</v>
      </c>
      <c r="M25" t="n">
        <v>3</v>
      </c>
      <c r="N25" t="n">
        <v>8</v>
      </c>
      <c r="O25" t="n">
        <v>8</v>
      </c>
      <c r="P25" t="n">
        <v>16</v>
      </c>
      <c r="S25" t="e">
        <v>#N/A</v>
      </c>
      <c r="T25" t="e">
        <v>#N/A</v>
      </c>
      <c r="U25" t="e">
        <v>#N/A</v>
      </c>
    </row>
    <row r="26" ht="15.75" customHeight="1">
      <c r="B26" t="n">
        <v>23</v>
      </c>
      <c r="M26" t="n">
        <v>3</v>
      </c>
      <c r="N26" t="n">
        <v>8</v>
      </c>
      <c r="O26" t="n">
        <v>8</v>
      </c>
      <c r="P26" t="n">
        <v>16</v>
      </c>
      <c r="S26" t="e">
        <v>#N/A</v>
      </c>
      <c r="T26" t="e">
        <v>#N/A</v>
      </c>
      <c r="U26" t="e">
        <v>#N/A</v>
      </c>
    </row>
    <row r="27" ht="15.75" customHeight="1">
      <c r="B27" t="n">
        <v>24</v>
      </c>
      <c r="M27" t="n">
        <v>3</v>
      </c>
      <c r="N27" t="n">
        <v>8</v>
      </c>
      <c r="O27" t="n">
        <v>8</v>
      </c>
      <c r="P27" t="n">
        <v>16</v>
      </c>
      <c r="S27" t="e">
        <v>#N/A</v>
      </c>
      <c r="T27" t="e">
        <v>#N/A</v>
      </c>
      <c r="U27" t="e">
        <v>#N/A</v>
      </c>
    </row>
    <row r="28" ht="15.75" customHeight="1">
      <c r="B28" t="n">
        <v>25</v>
      </c>
      <c r="M28" t="n">
        <v>3</v>
      </c>
      <c r="N28" t="n">
        <v>8</v>
      </c>
      <c r="O28" t="n">
        <v>8</v>
      </c>
      <c r="P28" t="n">
        <v>16</v>
      </c>
      <c r="S28" t="e">
        <v>#N/A</v>
      </c>
      <c r="T28" t="e">
        <v>#N/A</v>
      </c>
      <c r="U28" t="e">
        <v>#N/A</v>
      </c>
    </row>
    <row r="29" ht="15.75" customHeight="1">
      <c r="B29" t="n">
        <v>26</v>
      </c>
      <c r="M29" t="n">
        <v>3</v>
      </c>
      <c r="N29" t="n">
        <v>8</v>
      </c>
      <c r="O29" t="n">
        <v>8</v>
      </c>
      <c r="P29" t="n">
        <v>16</v>
      </c>
      <c r="S29" t="e">
        <v>#N/A</v>
      </c>
      <c r="T29" t="e">
        <v>#N/A</v>
      </c>
      <c r="U29" t="e">
        <v>#N/A</v>
      </c>
    </row>
    <row r="30" ht="15.75" customHeight="1">
      <c r="B30" t="n">
        <v>27</v>
      </c>
      <c r="M30" t="n">
        <v>3</v>
      </c>
      <c r="N30" t="n">
        <v>8</v>
      </c>
      <c r="O30" t="n">
        <v>8</v>
      </c>
      <c r="P30" t="n">
        <v>16</v>
      </c>
      <c r="S30" t="e">
        <v>#N/A</v>
      </c>
      <c r="T30" t="e">
        <v>#N/A</v>
      </c>
      <c r="U30" t="e">
        <v>#N/A</v>
      </c>
    </row>
    <row r="31" ht="15.75" customHeight="1">
      <c r="B31" t="n">
        <v>28</v>
      </c>
      <c r="M31" t="n">
        <v>3</v>
      </c>
      <c r="N31" t="n">
        <v>8</v>
      </c>
      <c r="O31" t="n">
        <v>8</v>
      </c>
      <c r="P31" t="n">
        <v>16</v>
      </c>
      <c r="S31" t="e">
        <v>#N/A</v>
      </c>
      <c r="T31" t="e">
        <v>#N/A</v>
      </c>
      <c r="U31" t="e">
        <v>#N/A</v>
      </c>
    </row>
    <row r="32" ht="15.75" customHeight="1">
      <c r="B32" t="n">
        <v>29</v>
      </c>
      <c r="M32" t="n">
        <v>3</v>
      </c>
      <c r="N32" t="n">
        <v>8</v>
      </c>
      <c r="O32" t="n">
        <v>8</v>
      </c>
      <c r="P32" t="n">
        <v>16</v>
      </c>
      <c r="S32" t="e">
        <v>#N/A</v>
      </c>
      <c r="T32" t="e">
        <v>#N/A</v>
      </c>
      <c r="U32" t="e">
        <v>#N/A</v>
      </c>
    </row>
    <row r="33" ht="15.75" customHeight="1">
      <c r="B33" t="n">
        <v>30</v>
      </c>
      <c r="M33" t="n">
        <v>3</v>
      </c>
      <c r="N33" t="n">
        <v>8</v>
      </c>
      <c r="O33" t="n">
        <v>8</v>
      </c>
      <c r="P33" t="n">
        <v>16</v>
      </c>
      <c r="S33" t="e">
        <v>#N/A</v>
      </c>
      <c r="T33" t="e">
        <v>#N/A</v>
      </c>
      <c r="U33" t="e">
        <v>#N/A</v>
      </c>
    </row>
    <row r="34" ht="15.75" customHeight="1">
      <c r="B34" t="n">
        <v>31</v>
      </c>
      <c r="M34" t="n">
        <v>3</v>
      </c>
      <c r="N34" t="n">
        <v>8</v>
      </c>
      <c r="O34" t="n">
        <v>8</v>
      </c>
      <c r="P34" t="n">
        <v>16</v>
      </c>
      <c r="S34" t="e">
        <v>#N/A</v>
      </c>
      <c r="T34" t="e">
        <v>#N/A</v>
      </c>
      <c r="U34" t="e">
        <v>#N/A</v>
      </c>
    </row>
    <row r="35" ht="15.75" customHeight="1">
      <c r="B35" t="n">
        <v>32</v>
      </c>
      <c r="M35" t="n">
        <v>3</v>
      </c>
      <c r="N35" t="n">
        <v>8</v>
      </c>
      <c r="O35" t="n">
        <v>8</v>
      </c>
      <c r="P35" t="n">
        <v>16</v>
      </c>
      <c r="S35" t="e">
        <v>#N/A</v>
      </c>
      <c r="T35" t="e">
        <v>#N/A</v>
      </c>
      <c r="U35" t="e">
        <v>#N/A</v>
      </c>
    </row>
    <row r="36" ht="15.75" customHeight="1">
      <c r="B36" t="n">
        <v>33</v>
      </c>
      <c r="M36" t="n">
        <v>3</v>
      </c>
      <c r="N36" t="n">
        <v>8</v>
      </c>
      <c r="O36" t="n">
        <v>8</v>
      </c>
      <c r="P36" t="n">
        <v>16</v>
      </c>
      <c r="S36" t="e">
        <v>#N/A</v>
      </c>
      <c r="T36" t="e">
        <v>#N/A</v>
      </c>
      <c r="U36" t="e">
        <v>#N/A</v>
      </c>
    </row>
    <row r="37" ht="15.75" customHeight="1">
      <c r="B37" t="n">
        <v>34</v>
      </c>
      <c r="M37" t="n">
        <v>3</v>
      </c>
      <c r="N37" t="n">
        <v>8</v>
      </c>
      <c r="O37" t="n">
        <v>8</v>
      </c>
      <c r="P37" t="n">
        <v>16</v>
      </c>
      <c r="S37" t="e">
        <v>#N/A</v>
      </c>
      <c r="T37" t="e">
        <v>#N/A</v>
      </c>
      <c r="U37" t="e">
        <v>#N/A</v>
      </c>
    </row>
    <row r="38" ht="15.75" customHeight="1">
      <c r="B38" t="n">
        <v>35</v>
      </c>
      <c r="M38" t="n">
        <v>3</v>
      </c>
      <c r="N38" t="n">
        <v>8</v>
      </c>
      <c r="O38" t="n">
        <v>8</v>
      </c>
      <c r="P38" t="n">
        <v>16</v>
      </c>
      <c r="S38" t="e">
        <v>#N/A</v>
      </c>
      <c r="T38" t="e">
        <v>#N/A</v>
      </c>
      <c r="U38" t="e">
        <v>#N/A</v>
      </c>
    </row>
    <row r="39" ht="15.75" customHeight="1">
      <c r="B39" t="n">
        <v>36</v>
      </c>
      <c r="M39" t="n">
        <v>3</v>
      </c>
      <c r="N39" t="n">
        <v>8</v>
      </c>
      <c r="O39" t="n">
        <v>8</v>
      </c>
      <c r="P39" t="n">
        <v>16</v>
      </c>
      <c r="S39" t="e">
        <v>#N/A</v>
      </c>
      <c r="T39" t="e">
        <v>#N/A</v>
      </c>
      <c r="U39" t="e">
        <v>#N/A</v>
      </c>
    </row>
    <row r="40" ht="15.75" customHeight="1">
      <c r="B40" t="n">
        <v>37</v>
      </c>
      <c r="M40" t="n">
        <v>3</v>
      </c>
      <c r="N40" t="n">
        <v>8</v>
      </c>
      <c r="O40" t="n">
        <v>8</v>
      </c>
      <c r="P40" t="n">
        <v>16</v>
      </c>
      <c r="S40" t="e">
        <v>#N/A</v>
      </c>
      <c r="T40" t="e">
        <v>#N/A</v>
      </c>
      <c r="U40" t="e">
        <v>#N/A</v>
      </c>
    </row>
    <row r="41" ht="15.75" customHeight="1">
      <c r="B41" t="n">
        <v>38</v>
      </c>
      <c r="M41" t="n">
        <v>3</v>
      </c>
      <c r="N41" t="n">
        <v>8</v>
      </c>
      <c r="O41" t="n">
        <v>8</v>
      </c>
      <c r="P41" t="n">
        <v>16</v>
      </c>
      <c r="S41" t="e">
        <v>#N/A</v>
      </c>
      <c r="T41" t="e">
        <v>#N/A</v>
      </c>
      <c r="U41" t="e">
        <v>#N/A</v>
      </c>
    </row>
    <row r="42" ht="15.75" customHeight="1">
      <c r="B42" t="n">
        <v>39</v>
      </c>
      <c r="M42" t="n">
        <v>3</v>
      </c>
      <c r="N42" t="n">
        <v>8</v>
      </c>
      <c r="O42" t="n">
        <v>8</v>
      </c>
      <c r="P42" t="n">
        <v>16</v>
      </c>
      <c r="S42" t="e">
        <v>#N/A</v>
      </c>
      <c r="T42" t="e">
        <v>#N/A</v>
      </c>
      <c r="U42" t="e">
        <v>#N/A</v>
      </c>
    </row>
    <row r="43" ht="15.75" customHeight="1">
      <c r="B43" t="n">
        <v>40</v>
      </c>
      <c r="M43" t="n">
        <v>3</v>
      </c>
      <c r="N43" t="n">
        <v>8</v>
      </c>
      <c r="O43" t="n">
        <v>8</v>
      </c>
      <c r="P43" t="n">
        <v>16</v>
      </c>
      <c r="S43" t="e">
        <v>#N/A</v>
      </c>
      <c r="T43" t="e">
        <v>#N/A</v>
      </c>
      <c r="U43" t="e">
        <v>#N/A</v>
      </c>
    </row>
    <row r="44" ht="15.75" customHeight="1">
      <c r="B44" t="n">
        <v>41</v>
      </c>
      <c r="M44" t="n">
        <v>3</v>
      </c>
      <c r="N44" t="n">
        <v>8</v>
      </c>
      <c r="O44" t="n">
        <v>8</v>
      </c>
      <c r="P44" t="n">
        <v>16</v>
      </c>
      <c r="S44" t="e">
        <v>#N/A</v>
      </c>
      <c r="T44" t="e">
        <v>#N/A</v>
      </c>
      <c r="U44" t="e">
        <v>#N/A</v>
      </c>
    </row>
    <row r="45" ht="15.75" customHeight="1">
      <c r="B45" t="n">
        <v>42</v>
      </c>
      <c r="M45" t="n">
        <v>4</v>
      </c>
      <c r="N45" t="n">
        <v>8</v>
      </c>
      <c r="O45" t="n">
        <v>8</v>
      </c>
      <c r="P45" t="n">
        <v>16</v>
      </c>
      <c r="S45" t="e">
        <v>#N/A</v>
      </c>
      <c r="T45" t="e">
        <v>#N/A</v>
      </c>
      <c r="U45" t="e">
        <v>#N/A</v>
      </c>
    </row>
    <row r="46" ht="15.75" customHeight="1">
      <c r="B46" t="n">
        <v>43</v>
      </c>
      <c r="M46" t="n">
        <v>4</v>
      </c>
      <c r="N46" t="n">
        <v>8</v>
      </c>
      <c r="O46" t="n">
        <v>8</v>
      </c>
      <c r="P46" t="n">
        <v>16</v>
      </c>
      <c r="S46" t="e">
        <v>#N/A</v>
      </c>
      <c r="T46" t="e">
        <v>#N/A</v>
      </c>
      <c r="U46" t="e">
        <v>#N/A</v>
      </c>
    </row>
    <row r="47" ht="15.75" customHeight="1">
      <c r="B47" t="n">
        <v>44</v>
      </c>
      <c r="M47" t="n">
        <v>4</v>
      </c>
      <c r="N47" t="n">
        <v>8</v>
      </c>
      <c r="O47" t="n">
        <v>8</v>
      </c>
      <c r="P47" t="n">
        <v>16</v>
      </c>
      <c r="S47" t="e">
        <v>#N/A</v>
      </c>
      <c r="T47" t="e">
        <v>#N/A</v>
      </c>
      <c r="U47" t="e">
        <v>#N/A</v>
      </c>
    </row>
    <row r="48" ht="15.75" customHeight="1">
      <c r="B48" t="n">
        <v>45</v>
      </c>
      <c r="M48" t="n">
        <v>4</v>
      </c>
      <c r="N48" t="n">
        <v>8</v>
      </c>
      <c r="O48" t="n">
        <v>8</v>
      </c>
      <c r="P48" t="n">
        <v>16</v>
      </c>
      <c r="S48" t="e">
        <v>#N/A</v>
      </c>
      <c r="T48" t="e">
        <v>#N/A</v>
      </c>
      <c r="U48" t="e">
        <v>#N/A</v>
      </c>
    </row>
    <row r="49" ht="15.75" customHeight="1">
      <c r="B49" t="n">
        <v>46</v>
      </c>
      <c r="M49" t="n">
        <v>4</v>
      </c>
      <c r="N49" t="n">
        <v>8</v>
      </c>
      <c r="O49" t="n">
        <v>8</v>
      </c>
      <c r="P49" t="n">
        <v>16</v>
      </c>
      <c r="S49" t="e">
        <v>#N/A</v>
      </c>
      <c r="T49" t="e">
        <v>#N/A</v>
      </c>
      <c r="U49" t="e">
        <v>#N/A</v>
      </c>
    </row>
    <row r="50" ht="15.75" customHeight="1">
      <c r="B50" t="n">
        <v>47</v>
      </c>
      <c r="M50" t="n">
        <v>4</v>
      </c>
      <c r="N50" t="n">
        <v>8</v>
      </c>
      <c r="O50" t="n">
        <v>8</v>
      </c>
      <c r="P50" t="n">
        <v>16</v>
      </c>
      <c r="S50" t="e">
        <v>#N/A</v>
      </c>
      <c r="T50" t="e">
        <v>#N/A</v>
      </c>
      <c r="U50" t="e">
        <v>#N/A</v>
      </c>
    </row>
    <row r="51" ht="15.75" customHeight="1">
      <c r="B51" t="n">
        <v>48</v>
      </c>
      <c r="M51" t="n">
        <v>4</v>
      </c>
      <c r="N51" t="n">
        <v>8</v>
      </c>
      <c r="O51" t="n">
        <v>8</v>
      </c>
      <c r="P51" t="n">
        <v>16</v>
      </c>
      <c r="S51" t="e">
        <v>#N/A</v>
      </c>
      <c r="T51" t="e">
        <v>#N/A</v>
      </c>
      <c r="U51" t="e">
        <v>#N/A</v>
      </c>
    </row>
    <row r="52" ht="15.75" customHeight="1">
      <c r="B52" t="n">
        <v>49</v>
      </c>
      <c r="M52" t="n">
        <v>4</v>
      </c>
      <c r="N52" t="n">
        <v>8</v>
      </c>
      <c r="O52" t="n">
        <v>8</v>
      </c>
      <c r="P52" t="n">
        <v>16</v>
      </c>
      <c r="S52" t="e">
        <v>#N/A</v>
      </c>
      <c r="T52" t="e">
        <v>#N/A</v>
      </c>
      <c r="U52" t="e">
        <v>#N/A</v>
      </c>
    </row>
    <row r="53" ht="15.75" customHeight="1">
      <c r="B53" t="n">
        <v>50</v>
      </c>
      <c r="M53" t="n">
        <v>4</v>
      </c>
      <c r="N53" t="n">
        <v>8</v>
      </c>
      <c r="O53" t="n">
        <v>8</v>
      </c>
      <c r="P53" t="n">
        <v>16</v>
      </c>
      <c r="S53" t="e">
        <v>#N/A</v>
      </c>
      <c r="T53" t="e">
        <v>#N/A</v>
      </c>
      <c r="U53" t="e">
        <v>#N/A</v>
      </c>
    </row>
    <row r="54" ht="15.75" customHeight="1">
      <c r="B54" t="n">
        <v>51</v>
      </c>
      <c r="M54" t="n">
        <v>4</v>
      </c>
      <c r="N54" t="n">
        <v>8</v>
      </c>
      <c r="O54" t="n">
        <v>8</v>
      </c>
      <c r="P54" t="n">
        <v>16</v>
      </c>
      <c r="S54" t="e">
        <v>#N/A</v>
      </c>
      <c r="T54" t="e">
        <v>#N/A</v>
      </c>
      <c r="U54" t="e">
        <v>#N/A</v>
      </c>
    </row>
    <row r="55" ht="15.75" customHeight="1">
      <c r="B55" t="n">
        <v>52</v>
      </c>
      <c r="M55" t="n">
        <v>4</v>
      </c>
      <c r="N55" t="n">
        <v>8</v>
      </c>
      <c r="O55" t="n">
        <v>8</v>
      </c>
      <c r="P55" t="n">
        <v>16</v>
      </c>
      <c r="S55" t="e">
        <v>#N/A</v>
      </c>
      <c r="T55" t="e">
        <v>#N/A</v>
      </c>
      <c r="U55" t="e">
        <v>#N/A</v>
      </c>
    </row>
    <row r="56" ht="15.75" customHeight="1">
      <c r="B56" t="n">
        <v>53</v>
      </c>
      <c r="M56" t="n">
        <v>4</v>
      </c>
      <c r="N56" t="n">
        <v>8</v>
      </c>
      <c r="O56" t="n">
        <v>8</v>
      </c>
      <c r="P56" t="n">
        <v>16</v>
      </c>
      <c r="S56" t="e">
        <v>#N/A</v>
      </c>
      <c r="T56" t="e">
        <v>#N/A</v>
      </c>
      <c r="U56" t="e">
        <v>#N/A</v>
      </c>
    </row>
    <row r="57" ht="15.75" customHeight="1">
      <c r="B57" t="n">
        <v>54</v>
      </c>
      <c r="M57" t="n">
        <v>4</v>
      </c>
      <c r="N57" t="n">
        <v>8</v>
      </c>
      <c r="O57" t="n">
        <v>8</v>
      </c>
      <c r="P57" t="n">
        <v>16</v>
      </c>
      <c r="S57" t="e">
        <v>#N/A</v>
      </c>
      <c r="T57" t="e">
        <v>#N/A</v>
      </c>
      <c r="U57" t="e">
        <v>#N/A</v>
      </c>
    </row>
    <row r="58" ht="15.75" customHeight="1">
      <c r="B58" t="n">
        <v>55</v>
      </c>
      <c r="M58" t="n">
        <v>4</v>
      </c>
      <c r="N58" t="n">
        <v>8</v>
      </c>
      <c r="O58" t="n">
        <v>8</v>
      </c>
      <c r="P58" t="n">
        <v>16</v>
      </c>
      <c r="S58" t="e">
        <v>#N/A</v>
      </c>
      <c r="T58" t="e">
        <v>#N/A</v>
      </c>
      <c r="U58" t="e">
        <v>#N/A</v>
      </c>
    </row>
    <row r="59" ht="15.75" customHeight="1">
      <c r="B59" t="n">
        <v>56</v>
      </c>
      <c r="M59" t="n">
        <v>4</v>
      </c>
      <c r="N59" t="n">
        <v>8</v>
      </c>
      <c r="O59" t="n">
        <v>8</v>
      </c>
      <c r="P59" t="n">
        <v>16</v>
      </c>
      <c r="S59" t="e">
        <v>#N/A</v>
      </c>
      <c r="T59" t="e">
        <v>#N/A</v>
      </c>
      <c r="U59" t="e">
        <v>#N/A</v>
      </c>
    </row>
    <row r="60" ht="15.75" customHeight="1">
      <c r="B60" t="n">
        <v>57</v>
      </c>
      <c r="M60" t="n">
        <v>5</v>
      </c>
      <c r="N60" t="n">
        <v>8</v>
      </c>
      <c r="O60" t="n">
        <v>8</v>
      </c>
      <c r="P60" t="n">
        <v>16</v>
      </c>
      <c r="S60" t="e">
        <v>#N/A</v>
      </c>
      <c r="T60" t="e">
        <v>#N/A</v>
      </c>
      <c r="U60" t="e">
        <v>#N/A</v>
      </c>
    </row>
    <row r="61" ht="15.75" customHeight="1">
      <c r="B61" t="n">
        <v>58</v>
      </c>
      <c r="M61" t="n">
        <v>5</v>
      </c>
      <c r="N61" t="n">
        <v>8</v>
      </c>
      <c r="O61" t="n">
        <v>8</v>
      </c>
      <c r="P61" t="n">
        <v>16</v>
      </c>
      <c r="S61" t="e">
        <v>#N/A</v>
      </c>
      <c r="T61" t="e">
        <v>#N/A</v>
      </c>
      <c r="U61" t="e">
        <v>#N/A</v>
      </c>
    </row>
    <row r="62" ht="15.75" customHeight="1">
      <c r="B62" t="n">
        <v>59</v>
      </c>
      <c r="M62" t="n">
        <v>5</v>
      </c>
      <c r="N62" t="n">
        <v>8</v>
      </c>
      <c r="O62" t="n">
        <v>8</v>
      </c>
      <c r="P62" t="n">
        <v>16</v>
      </c>
      <c r="S62" t="e">
        <v>#N/A</v>
      </c>
      <c r="T62" t="e">
        <v>#N/A</v>
      </c>
      <c r="U62" t="e">
        <v>#N/A</v>
      </c>
    </row>
    <row r="63" ht="15.75" customHeight="1">
      <c r="B63" t="n">
        <v>60</v>
      </c>
      <c r="M63" t="n">
        <v>5</v>
      </c>
      <c r="N63" t="n">
        <v>8</v>
      </c>
      <c r="O63" t="n">
        <v>8</v>
      </c>
      <c r="P63" t="n">
        <v>16</v>
      </c>
      <c r="S63" t="e">
        <v>#N/A</v>
      </c>
      <c r="T63" t="e">
        <v>#N/A</v>
      </c>
      <c r="U63" t="e">
        <v>#N/A</v>
      </c>
    </row>
    <row r="64" ht="15.75" customHeight="1">
      <c r="B64" t="n">
        <v>61</v>
      </c>
      <c r="M64" t="n">
        <v>5</v>
      </c>
      <c r="N64" t="n">
        <v>8</v>
      </c>
      <c r="O64" t="n">
        <v>8</v>
      </c>
      <c r="P64" t="n">
        <v>16</v>
      </c>
      <c r="S64" t="e">
        <v>#N/A</v>
      </c>
      <c r="T64" t="e">
        <v>#N/A</v>
      </c>
      <c r="U64" t="e">
        <v>#N/A</v>
      </c>
    </row>
    <row r="65" ht="15.75" customHeight="1">
      <c r="B65" t="n">
        <v>62</v>
      </c>
      <c r="M65" t="n">
        <v>5</v>
      </c>
      <c r="N65" t="n">
        <v>8</v>
      </c>
      <c r="O65" t="n">
        <v>8</v>
      </c>
      <c r="P65" t="n">
        <v>16</v>
      </c>
      <c r="S65" t="e">
        <v>#N/A</v>
      </c>
      <c r="T65" t="e">
        <v>#N/A</v>
      </c>
      <c r="U65" t="e">
        <v>#N/A</v>
      </c>
    </row>
    <row r="66" ht="15.75" customHeight="1">
      <c r="B66" t="n">
        <v>63</v>
      </c>
      <c r="M66" t="n">
        <v>6</v>
      </c>
      <c r="N66" t="n">
        <v>8</v>
      </c>
      <c r="O66" t="n">
        <v>8</v>
      </c>
      <c r="P66" t="n">
        <v>16</v>
      </c>
      <c r="S66" t="e">
        <v>#N/A</v>
      </c>
      <c r="T66" t="e">
        <v>#N/A</v>
      </c>
      <c r="U66" t="e">
        <v>#N/A</v>
      </c>
    </row>
    <row r="67" ht="15.75" customHeight="1">
      <c r="A67" t="inlineStr">
        <is>
          <t>β/T0/c</t>
        </is>
      </c>
      <c r="B67" t="n">
        <v>64</v>
      </c>
      <c r="C67" t="n">
        <v>0.000107385904002138</v>
      </c>
      <c r="D67" s="2">
        <f>156970581</f>
        <v/>
      </c>
      <c r="F67">
        <f>7.82831379135183</f>
        <v/>
      </c>
      <c r="G67">
        <f>37.5744905567281</f>
        <v/>
      </c>
      <c r="H67">
        <f>0.248400388436567</f>
        <v/>
      </c>
      <c r="I67">
        <f>1.75784939640488</f>
        <v/>
      </c>
      <c r="J67">
        <f>85.0068295447397</f>
        <v/>
      </c>
      <c r="K67">
        <f>5.88296867386878</f>
        <v/>
      </c>
      <c r="L67">
        <f>951332.314426593</f>
        <v/>
      </c>
      <c r="M67" t="n">
        <v>0</v>
      </c>
      <c r="N67" t="n">
        <v>8</v>
      </c>
      <c r="O67" t="n">
        <v>8</v>
      </c>
      <c r="P67" t="n">
        <v>16</v>
      </c>
      <c r="S67" t="e">
        <v>#N/A</v>
      </c>
      <c r="T67" t="e">
        <v>#N/A</v>
      </c>
      <c r="U67" t="e">
        <v>#N/A</v>
      </c>
    </row>
    <row r="68" ht="15.75" customHeight="1">
      <c r="B68" t="n">
        <v>65</v>
      </c>
      <c r="M68" t="n">
        <v>1</v>
      </c>
      <c r="N68" t="n">
        <v>8</v>
      </c>
      <c r="O68" t="n">
        <v>8</v>
      </c>
      <c r="P68" t="n">
        <v>16</v>
      </c>
      <c r="S68" t="e">
        <v>#N/A</v>
      </c>
      <c r="T68" t="e">
        <v>#N/A</v>
      </c>
      <c r="U68" t="e">
        <v>#N/A</v>
      </c>
    </row>
    <row r="69" ht="15.75" customHeight="1">
      <c r="B69" t="n">
        <v>66</v>
      </c>
      <c r="M69" t="n">
        <v>1</v>
      </c>
      <c r="N69" t="n">
        <v>8</v>
      </c>
      <c r="O69" t="n">
        <v>8</v>
      </c>
      <c r="P69" t="n">
        <v>16</v>
      </c>
      <c r="S69" t="e">
        <v>#N/A</v>
      </c>
      <c r="T69" t="e">
        <v>#N/A</v>
      </c>
      <c r="U69" t="e">
        <v>#N/A</v>
      </c>
    </row>
    <row r="70" ht="15.75" customHeight="1">
      <c r="B70" t="n">
        <v>67</v>
      </c>
      <c r="M70" t="n">
        <v>1</v>
      </c>
      <c r="N70" t="n">
        <v>8</v>
      </c>
      <c r="O70" t="n">
        <v>8</v>
      </c>
      <c r="P70" t="n">
        <v>16</v>
      </c>
      <c r="S70" t="e">
        <v>#N/A</v>
      </c>
      <c r="T70" t="e">
        <v>#N/A</v>
      </c>
      <c r="U70" t="e">
        <v>#N/A</v>
      </c>
    </row>
    <row r="71" ht="15.75" customHeight="1">
      <c r="B71" t="n">
        <v>68</v>
      </c>
      <c r="M71" t="n">
        <v>1</v>
      </c>
      <c r="N71" t="n">
        <v>8</v>
      </c>
      <c r="O71" t="n">
        <v>8</v>
      </c>
      <c r="P71" t="n">
        <v>16</v>
      </c>
      <c r="S71" t="e">
        <v>#N/A</v>
      </c>
      <c r="T71" t="e">
        <v>#N/A</v>
      </c>
      <c r="U71" t="e">
        <v>#N/A</v>
      </c>
    </row>
    <row r="72" ht="15.75" customHeight="1">
      <c r="B72" t="n">
        <v>69</v>
      </c>
      <c r="M72" t="n">
        <v>1</v>
      </c>
      <c r="N72" t="n">
        <v>8</v>
      </c>
      <c r="O72" t="n">
        <v>8</v>
      </c>
      <c r="P72" t="n">
        <v>16</v>
      </c>
      <c r="S72" t="e">
        <v>#N/A</v>
      </c>
      <c r="T72" t="e">
        <v>#N/A</v>
      </c>
      <c r="U72" t="e">
        <v>#N/A</v>
      </c>
    </row>
    <row r="73" ht="15.75" customHeight="1">
      <c r="B73" t="n">
        <v>70</v>
      </c>
      <c r="M73" t="n">
        <v>1</v>
      </c>
      <c r="N73" t="n">
        <v>8</v>
      </c>
      <c r="O73" t="n">
        <v>8</v>
      </c>
      <c r="P73" t="n">
        <v>16</v>
      </c>
      <c r="S73" t="e">
        <v>#N/A</v>
      </c>
      <c r="T73" t="e">
        <v>#N/A</v>
      </c>
      <c r="U73" t="e">
        <v>#N/A</v>
      </c>
    </row>
    <row r="74" ht="15.75" customHeight="1">
      <c r="B74" t="n">
        <v>71</v>
      </c>
      <c r="M74" t="n">
        <v>2</v>
      </c>
      <c r="N74" t="n">
        <v>8</v>
      </c>
      <c r="O74" t="n">
        <v>8</v>
      </c>
      <c r="P74" t="n">
        <v>16</v>
      </c>
      <c r="S74" t="e">
        <v>#N/A</v>
      </c>
      <c r="T74" t="e">
        <v>#N/A</v>
      </c>
      <c r="U74" t="e">
        <v>#N/A</v>
      </c>
    </row>
    <row r="75" ht="15.75" customHeight="1">
      <c r="B75" t="n">
        <v>72</v>
      </c>
      <c r="M75" t="n">
        <v>2</v>
      </c>
      <c r="N75" t="n">
        <v>8</v>
      </c>
      <c r="O75" t="n">
        <v>8</v>
      </c>
      <c r="P75" t="n">
        <v>16</v>
      </c>
      <c r="S75" t="e">
        <v>#N/A</v>
      </c>
      <c r="T75" t="e">
        <v>#N/A</v>
      </c>
      <c r="U75" t="e">
        <v>#N/A</v>
      </c>
    </row>
    <row r="76" ht="15.75" customHeight="1">
      <c r="B76" t="n">
        <v>73</v>
      </c>
      <c r="M76" t="n">
        <v>2</v>
      </c>
      <c r="N76" t="n">
        <v>8</v>
      </c>
      <c r="O76" t="n">
        <v>8</v>
      </c>
      <c r="P76" t="n">
        <v>16</v>
      </c>
      <c r="S76" t="e">
        <v>#N/A</v>
      </c>
      <c r="T76" t="e">
        <v>#N/A</v>
      </c>
      <c r="U76" t="e">
        <v>#N/A</v>
      </c>
    </row>
    <row r="77" ht="15.75" customHeight="1">
      <c r="B77" t="n">
        <v>74</v>
      </c>
      <c r="M77" t="n">
        <v>2</v>
      </c>
      <c r="N77" t="n">
        <v>8</v>
      </c>
      <c r="O77" t="n">
        <v>8</v>
      </c>
      <c r="P77" t="n">
        <v>16</v>
      </c>
      <c r="S77" t="e">
        <v>#N/A</v>
      </c>
      <c r="T77" t="e">
        <v>#N/A</v>
      </c>
      <c r="U77" t="e">
        <v>#N/A</v>
      </c>
    </row>
    <row r="78" ht="15.75" customHeight="1">
      <c r="B78" t="n">
        <v>75</v>
      </c>
      <c r="M78" t="n">
        <v>2</v>
      </c>
      <c r="N78" t="n">
        <v>8</v>
      </c>
      <c r="O78" t="n">
        <v>8</v>
      </c>
      <c r="P78" t="n">
        <v>16</v>
      </c>
      <c r="S78" t="e">
        <v>#N/A</v>
      </c>
      <c r="T78" t="e">
        <v>#N/A</v>
      </c>
      <c r="U78" t="e">
        <v>#N/A</v>
      </c>
    </row>
    <row r="79" ht="15.75" customHeight="1">
      <c r="B79" t="n">
        <v>76</v>
      </c>
      <c r="M79" t="n">
        <v>2</v>
      </c>
      <c r="N79" t="n">
        <v>8</v>
      </c>
      <c r="O79" t="n">
        <v>8</v>
      </c>
      <c r="P79" t="n">
        <v>16</v>
      </c>
      <c r="S79" t="e">
        <v>#N/A</v>
      </c>
      <c r="T79" t="e">
        <v>#N/A</v>
      </c>
      <c r="U79" t="e">
        <v>#N/A</v>
      </c>
    </row>
    <row r="80" ht="15.75" customHeight="1">
      <c r="B80" t="n">
        <v>77</v>
      </c>
      <c r="M80" t="n">
        <v>2</v>
      </c>
      <c r="N80" t="n">
        <v>8</v>
      </c>
      <c r="O80" t="n">
        <v>8</v>
      </c>
      <c r="P80" t="n">
        <v>16</v>
      </c>
      <c r="S80" t="e">
        <v>#N/A</v>
      </c>
      <c r="T80" t="e">
        <v>#N/A</v>
      </c>
      <c r="U80" t="e">
        <v>#N/A</v>
      </c>
    </row>
    <row r="81" ht="15.75" customHeight="1">
      <c r="B81" t="n">
        <v>78</v>
      </c>
      <c r="M81" t="n">
        <v>2</v>
      </c>
      <c r="N81" t="n">
        <v>8</v>
      </c>
      <c r="O81" t="n">
        <v>8</v>
      </c>
      <c r="P81" t="n">
        <v>16</v>
      </c>
      <c r="S81" t="e">
        <v>#N/A</v>
      </c>
      <c r="T81" t="e">
        <v>#N/A</v>
      </c>
      <c r="U81" t="e">
        <v>#N/A</v>
      </c>
    </row>
    <row r="82" ht="15.75" customHeight="1">
      <c r="B82" t="n">
        <v>79</v>
      </c>
      <c r="M82" t="n">
        <v>2</v>
      </c>
      <c r="N82" t="n">
        <v>8</v>
      </c>
      <c r="O82" t="n">
        <v>8</v>
      </c>
      <c r="P82" t="n">
        <v>16</v>
      </c>
      <c r="S82" t="e">
        <v>#N/A</v>
      </c>
      <c r="T82" t="e">
        <v>#N/A</v>
      </c>
      <c r="U82" t="e">
        <v>#N/A</v>
      </c>
    </row>
    <row r="83" ht="15.75" customHeight="1">
      <c r="B83" t="n">
        <v>80</v>
      </c>
      <c r="M83" t="n">
        <v>2</v>
      </c>
      <c r="N83" t="n">
        <v>8</v>
      </c>
      <c r="O83" t="n">
        <v>8</v>
      </c>
      <c r="P83" t="n">
        <v>16</v>
      </c>
      <c r="S83" t="e">
        <v>#N/A</v>
      </c>
      <c r="T83" t="e">
        <v>#N/A</v>
      </c>
      <c r="U83" t="e">
        <v>#N/A</v>
      </c>
    </row>
    <row r="84" ht="15.75" customHeight="1">
      <c r="B84" t="n">
        <v>81</v>
      </c>
      <c r="M84" t="n">
        <v>2</v>
      </c>
      <c r="N84" t="n">
        <v>8</v>
      </c>
      <c r="O84" t="n">
        <v>8</v>
      </c>
      <c r="P84" t="n">
        <v>16</v>
      </c>
      <c r="S84" t="e">
        <v>#N/A</v>
      </c>
      <c r="T84" t="e">
        <v>#N/A</v>
      </c>
      <c r="U84" t="e">
        <v>#N/A</v>
      </c>
    </row>
    <row r="85" ht="15.75" customHeight="1">
      <c r="B85" t="n">
        <v>82</v>
      </c>
      <c r="M85" t="n">
        <v>2</v>
      </c>
      <c r="N85" t="n">
        <v>8</v>
      </c>
      <c r="O85" t="n">
        <v>8</v>
      </c>
      <c r="P85" t="n">
        <v>16</v>
      </c>
      <c r="S85" t="e">
        <v>#N/A</v>
      </c>
      <c r="T85" t="e">
        <v>#N/A</v>
      </c>
      <c r="U85" t="e">
        <v>#N/A</v>
      </c>
    </row>
    <row r="86" ht="15.75" customHeight="1">
      <c r="B86" t="n">
        <v>83</v>
      </c>
      <c r="M86" t="n">
        <v>2</v>
      </c>
      <c r="N86" t="n">
        <v>8</v>
      </c>
      <c r="O86" t="n">
        <v>8</v>
      </c>
      <c r="P86" t="n">
        <v>16</v>
      </c>
      <c r="S86" t="e">
        <v>#N/A</v>
      </c>
      <c r="T86" t="e">
        <v>#N/A</v>
      </c>
      <c r="U86" t="e">
        <v>#N/A</v>
      </c>
    </row>
    <row r="87" ht="15.75" customHeight="1">
      <c r="B87" t="n">
        <v>84</v>
      </c>
      <c r="M87" t="n">
        <v>2</v>
      </c>
      <c r="N87" t="n">
        <v>8</v>
      </c>
      <c r="O87" t="n">
        <v>8</v>
      </c>
      <c r="P87" t="n">
        <v>16</v>
      </c>
      <c r="S87" t="e">
        <v>#N/A</v>
      </c>
      <c r="T87" t="e">
        <v>#N/A</v>
      </c>
      <c r="U87" t="e">
        <v>#N/A</v>
      </c>
    </row>
    <row r="88" ht="15.75" customHeight="1">
      <c r="B88" t="n">
        <v>85</v>
      </c>
      <c r="M88" t="n">
        <v>2</v>
      </c>
      <c r="N88" t="n">
        <v>8</v>
      </c>
      <c r="O88" t="n">
        <v>8</v>
      </c>
      <c r="P88" t="n">
        <v>16</v>
      </c>
      <c r="S88" t="e">
        <v>#N/A</v>
      </c>
      <c r="T88" t="e">
        <v>#N/A</v>
      </c>
      <c r="U88" t="e">
        <v>#N/A</v>
      </c>
    </row>
    <row r="89" ht="15.75" customHeight="1">
      <c r="B89" t="n">
        <v>86</v>
      </c>
      <c r="M89" t="n">
        <v>3</v>
      </c>
      <c r="N89" t="n">
        <v>8</v>
      </c>
      <c r="O89" t="n">
        <v>8</v>
      </c>
      <c r="P89" t="n">
        <v>16</v>
      </c>
      <c r="S89" t="e">
        <v>#N/A</v>
      </c>
      <c r="T89" t="e">
        <v>#N/A</v>
      </c>
      <c r="U89" t="e">
        <v>#N/A</v>
      </c>
    </row>
    <row r="90" ht="15.75" customHeight="1">
      <c r="B90" t="n">
        <v>87</v>
      </c>
      <c r="M90" t="n">
        <v>3</v>
      </c>
      <c r="N90" t="n">
        <v>8</v>
      </c>
      <c r="O90" t="n">
        <v>8</v>
      </c>
      <c r="P90" t="n">
        <v>16</v>
      </c>
      <c r="S90" t="e">
        <v>#N/A</v>
      </c>
      <c r="T90" t="e">
        <v>#N/A</v>
      </c>
      <c r="U90" t="e">
        <v>#N/A</v>
      </c>
    </row>
    <row r="91" ht="15.75" customHeight="1">
      <c r="B91" t="n">
        <v>88</v>
      </c>
      <c r="M91" t="n">
        <v>3</v>
      </c>
      <c r="N91" t="n">
        <v>8</v>
      </c>
      <c r="O91" t="n">
        <v>8</v>
      </c>
      <c r="P91" t="n">
        <v>16</v>
      </c>
      <c r="S91" t="e">
        <v>#N/A</v>
      </c>
      <c r="T91" t="e">
        <v>#N/A</v>
      </c>
      <c r="U91" t="e">
        <v>#N/A</v>
      </c>
    </row>
    <row r="92" ht="15.75" customHeight="1">
      <c r="B92" t="n">
        <v>89</v>
      </c>
      <c r="M92" t="n">
        <v>3</v>
      </c>
      <c r="N92" t="n">
        <v>8</v>
      </c>
      <c r="O92" t="n">
        <v>8</v>
      </c>
      <c r="P92" t="n">
        <v>16</v>
      </c>
      <c r="S92" t="e">
        <v>#N/A</v>
      </c>
      <c r="T92" t="e">
        <v>#N/A</v>
      </c>
      <c r="U92" t="e">
        <v>#N/A</v>
      </c>
    </row>
    <row r="93" ht="15.75" customHeight="1">
      <c r="B93" t="n">
        <v>90</v>
      </c>
      <c r="M93" t="n">
        <v>3</v>
      </c>
      <c r="N93" t="n">
        <v>8</v>
      </c>
      <c r="O93" t="n">
        <v>8</v>
      </c>
      <c r="P93" t="n">
        <v>16</v>
      </c>
      <c r="S93" t="e">
        <v>#N/A</v>
      </c>
      <c r="T93" t="e">
        <v>#N/A</v>
      </c>
      <c r="U93" t="e">
        <v>#N/A</v>
      </c>
    </row>
    <row r="94" ht="15.75" customHeight="1">
      <c r="B94" t="n">
        <v>91</v>
      </c>
      <c r="M94" t="n">
        <v>3</v>
      </c>
      <c r="N94" t="n">
        <v>8</v>
      </c>
      <c r="O94" t="n">
        <v>8</v>
      </c>
      <c r="P94" t="n">
        <v>16</v>
      </c>
      <c r="S94" t="e">
        <v>#N/A</v>
      </c>
      <c r="T94" t="e">
        <v>#N/A</v>
      </c>
      <c r="U94" t="e">
        <v>#N/A</v>
      </c>
    </row>
    <row r="95" ht="15.75" customHeight="1">
      <c r="B95" t="n">
        <v>92</v>
      </c>
      <c r="M95" t="n">
        <v>3</v>
      </c>
      <c r="N95" t="n">
        <v>8</v>
      </c>
      <c r="O95" t="n">
        <v>8</v>
      </c>
      <c r="P95" t="n">
        <v>16</v>
      </c>
      <c r="S95" t="e">
        <v>#N/A</v>
      </c>
      <c r="T95" t="e">
        <v>#N/A</v>
      </c>
      <c r="U95" t="e">
        <v>#N/A</v>
      </c>
    </row>
    <row r="96" ht="15.75" customHeight="1">
      <c r="B96" t="n">
        <v>93</v>
      </c>
      <c r="M96" t="n">
        <v>3</v>
      </c>
      <c r="N96" t="n">
        <v>8</v>
      </c>
      <c r="O96" t="n">
        <v>8</v>
      </c>
      <c r="P96" t="n">
        <v>16</v>
      </c>
      <c r="S96" t="e">
        <v>#N/A</v>
      </c>
      <c r="T96" t="e">
        <v>#N/A</v>
      </c>
      <c r="U96" t="e">
        <v>#N/A</v>
      </c>
    </row>
    <row r="97" ht="15.75" customHeight="1">
      <c r="B97" t="n">
        <v>94</v>
      </c>
      <c r="M97" t="n">
        <v>3</v>
      </c>
      <c r="N97" t="n">
        <v>8</v>
      </c>
      <c r="O97" t="n">
        <v>8</v>
      </c>
      <c r="P97" t="n">
        <v>16</v>
      </c>
      <c r="S97" t="e">
        <v>#N/A</v>
      </c>
      <c r="T97" t="e">
        <v>#N/A</v>
      </c>
      <c r="U97" t="e">
        <v>#N/A</v>
      </c>
    </row>
    <row r="98" ht="15.75" customHeight="1">
      <c r="B98" t="n">
        <v>95</v>
      </c>
      <c r="M98" t="n">
        <v>3</v>
      </c>
      <c r="N98" t="n">
        <v>8</v>
      </c>
      <c r="O98" t="n">
        <v>8</v>
      </c>
      <c r="P98" t="n">
        <v>16</v>
      </c>
      <c r="S98" t="e">
        <v>#N/A</v>
      </c>
      <c r="T98" t="e">
        <v>#N/A</v>
      </c>
      <c r="U98" t="e">
        <v>#N/A</v>
      </c>
    </row>
    <row r="99" ht="15.75" customHeight="1">
      <c r="B99" t="n">
        <v>96</v>
      </c>
      <c r="M99" t="n">
        <v>3</v>
      </c>
      <c r="N99" t="n">
        <v>8</v>
      </c>
      <c r="O99" t="n">
        <v>8</v>
      </c>
      <c r="P99" t="n">
        <v>16</v>
      </c>
      <c r="S99" t="e">
        <v>#N/A</v>
      </c>
      <c r="T99" t="e">
        <v>#N/A</v>
      </c>
      <c r="U99" t="e">
        <v>#N/A</v>
      </c>
    </row>
    <row r="100" ht="15.75" customHeight="1">
      <c r="B100" t="n">
        <v>97</v>
      </c>
      <c r="M100" t="n">
        <v>3</v>
      </c>
      <c r="N100" t="n">
        <v>8</v>
      </c>
      <c r="O100" t="n">
        <v>8</v>
      </c>
      <c r="P100" t="n">
        <v>16</v>
      </c>
      <c r="S100" t="e">
        <v>#N/A</v>
      </c>
      <c r="T100" t="e">
        <v>#N/A</v>
      </c>
      <c r="U100" t="e">
        <v>#N/A</v>
      </c>
    </row>
    <row r="101" ht="15.75" customHeight="1">
      <c r="B101" t="n">
        <v>98</v>
      </c>
      <c r="M101" t="n">
        <v>3</v>
      </c>
      <c r="N101" t="n">
        <v>8</v>
      </c>
      <c r="O101" t="n">
        <v>8</v>
      </c>
      <c r="P101" t="n">
        <v>16</v>
      </c>
      <c r="S101" t="e">
        <v>#N/A</v>
      </c>
      <c r="T101" t="e">
        <v>#N/A</v>
      </c>
      <c r="U101" t="e">
        <v>#N/A</v>
      </c>
    </row>
    <row r="102" ht="15.75" customHeight="1">
      <c r="B102" t="n">
        <v>99</v>
      </c>
      <c r="M102" t="n">
        <v>3</v>
      </c>
      <c r="N102" t="n">
        <v>8</v>
      </c>
      <c r="O102" t="n">
        <v>8</v>
      </c>
      <c r="P102" t="n">
        <v>16</v>
      </c>
      <c r="S102" t="e">
        <v>#N/A</v>
      </c>
      <c r="T102" t="e">
        <v>#N/A</v>
      </c>
      <c r="U102" t="e">
        <v>#N/A</v>
      </c>
    </row>
    <row r="103" ht="15.75" customHeight="1">
      <c r="B103" t="n">
        <v>100</v>
      </c>
      <c r="M103" t="n">
        <v>3</v>
      </c>
      <c r="N103" t="n">
        <v>8</v>
      </c>
      <c r="O103" t="n">
        <v>8</v>
      </c>
      <c r="P103" t="n">
        <v>16</v>
      </c>
      <c r="S103" t="e">
        <v>#N/A</v>
      </c>
      <c r="T103" t="e">
        <v>#N/A</v>
      </c>
      <c r="U103" t="e">
        <v>#N/A</v>
      </c>
    </row>
    <row r="104" ht="15.75" customHeight="1">
      <c r="B104" t="n">
        <v>101</v>
      </c>
      <c r="M104" t="n">
        <v>3</v>
      </c>
      <c r="N104" t="n">
        <v>8</v>
      </c>
      <c r="O104" t="n">
        <v>8</v>
      </c>
      <c r="P104" t="n">
        <v>16</v>
      </c>
      <c r="S104" t="e">
        <v>#N/A</v>
      </c>
      <c r="T104" t="e">
        <v>#N/A</v>
      </c>
      <c r="U104" t="e">
        <v>#N/A</v>
      </c>
    </row>
    <row r="105" ht="15.75" customHeight="1">
      <c r="B105" t="n">
        <v>102</v>
      </c>
      <c r="M105" t="n">
        <v>3</v>
      </c>
      <c r="N105" t="n">
        <v>8</v>
      </c>
      <c r="O105" t="n">
        <v>8</v>
      </c>
      <c r="P105" t="n">
        <v>16</v>
      </c>
      <c r="S105" t="e">
        <v>#N/A</v>
      </c>
      <c r="T105" t="e">
        <v>#N/A</v>
      </c>
      <c r="U105" t="e">
        <v>#N/A</v>
      </c>
    </row>
    <row r="106" ht="15.75" customHeight="1">
      <c r="B106" t="n">
        <v>103</v>
      </c>
      <c r="M106" t="n">
        <v>3</v>
      </c>
      <c r="N106" t="n">
        <v>8</v>
      </c>
      <c r="O106" t="n">
        <v>8</v>
      </c>
      <c r="P106" t="n">
        <v>16</v>
      </c>
      <c r="S106" t="e">
        <v>#N/A</v>
      </c>
      <c r="T106" t="e">
        <v>#N/A</v>
      </c>
      <c r="U106" t="e">
        <v>#N/A</v>
      </c>
    </row>
    <row r="107" ht="15.75" customHeight="1">
      <c r="B107" t="n">
        <v>104</v>
      </c>
      <c r="M107" t="n">
        <v>3</v>
      </c>
      <c r="N107" t="n">
        <v>8</v>
      </c>
      <c r="O107" t="n">
        <v>8</v>
      </c>
      <c r="P107" t="n">
        <v>16</v>
      </c>
      <c r="S107" t="e">
        <v>#N/A</v>
      </c>
      <c r="T107" t="e">
        <v>#N/A</v>
      </c>
      <c r="U107" t="e">
        <v>#N/A</v>
      </c>
    </row>
    <row r="108" ht="15.75" customHeight="1">
      <c r="B108" t="n">
        <v>105</v>
      </c>
      <c r="M108" t="n">
        <v>3</v>
      </c>
      <c r="N108" t="n">
        <v>8</v>
      </c>
      <c r="O108" t="n">
        <v>8</v>
      </c>
      <c r="P108" t="n">
        <v>16</v>
      </c>
      <c r="S108" t="e">
        <v>#N/A</v>
      </c>
      <c r="T108" t="e">
        <v>#N/A</v>
      </c>
      <c r="U108" t="e">
        <v>#N/A</v>
      </c>
    </row>
    <row r="109" ht="15.75" customHeight="1">
      <c r="B109" t="n">
        <v>106</v>
      </c>
      <c r="M109" t="n">
        <v>4</v>
      </c>
      <c r="N109" t="n">
        <v>8</v>
      </c>
      <c r="O109" t="n">
        <v>8</v>
      </c>
      <c r="P109" t="n">
        <v>16</v>
      </c>
      <c r="S109" t="e">
        <v>#N/A</v>
      </c>
      <c r="T109" t="e">
        <v>#N/A</v>
      </c>
      <c r="U109" t="e">
        <v>#N/A</v>
      </c>
    </row>
    <row r="110" ht="15.75" customHeight="1">
      <c r="B110" t="n">
        <v>107</v>
      </c>
      <c r="M110" t="n">
        <v>4</v>
      </c>
      <c r="N110" t="n">
        <v>8</v>
      </c>
      <c r="O110" t="n">
        <v>8</v>
      </c>
      <c r="P110" t="n">
        <v>16</v>
      </c>
      <c r="S110" t="e">
        <v>#N/A</v>
      </c>
      <c r="T110" t="e">
        <v>#N/A</v>
      </c>
      <c r="U110" t="e">
        <v>#N/A</v>
      </c>
    </row>
    <row r="111" ht="15.75" customHeight="1">
      <c r="B111" t="n">
        <v>108</v>
      </c>
      <c r="M111" t="n">
        <v>4</v>
      </c>
      <c r="N111" t="n">
        <v>8</v>
      </c>
      <c r="O111" t="n">
        <v>8</v>
      </c>
      <c r="P111" t="n">
        <v>16</v>
      </c>
      <c r="S111" t="e">
        <v>#N/A</v>
      </c>
      <c r="T111" t="e">
        <v>#N/A</v>
      </c>
      <c r="U111" t="e">
        <v>#N/A</v>
      </c>
    </row>
    <row r="112" ht="15.75" customHeight="1">
      <c r="B112" t="n">
        <v>109</v>
      </c>
      <c r="M112" t="n">
        <v>4</v>
      </c>
      <c r="N112" t="n">
        <v>8</v>
      </c>
      <c r="O112" t="n">
        <v>8</v>
      </c>
      <c r="P112" t="n">
        <v>16</v>
      </c>
      <c r="S112" t="e">
        <v>#N/A</v>
      </c>
      <c r="T112" t="e">
        <v>#N/A</v>
      </c>
      <c r="U112" t="e">
        <v>#N/A</v>
      </c>
    </row>
    <row r="113" ht="15.75" customHeight="1">
      <c r="B113" t="n">
        <v>110</v>
      </c>
      <c r="M113" t="n">
        <v>4</v>
      </c>
      <c r="N113" t="n">
        <v>8</v>
      </c>
      <c r="O113" t="n">
        <v>8</v>
      </c>
      <c r="P113" t="n">
        <v>16</v>
      </c>
      <c r="S113" t="e">
        <v>#N/A</v>
      </c>
      <c r="T113" t="e">
        <v>#N/A</v>
      </c>
      <c r="U113" t="e">
        <v>#N/A</v>
      </c>
    </row>
    <row r="114" ht="15.75" customHeight="1">
      <c r="B114" t="n">
        <v>111</v>
      </c>
      <c r="M114" t="n">
        <v>4</v>
      </c>
      <c r="N114" t="n">
        <v>8</v>
      </c>
      <c r="O114" t="n">
        <v>8</v>
      </c>
      <c r="P114" t="n">
        <v>16</v>
      </c>
      <c r="S114" t="e">
        <v>#N/A</v>
      </c>
      <c r="T114" t="e">
        <v>#N/A</v>
      </c>
      <c r="U114" t="e">
        <v>#N/A</v>
      </c>
    </row>
    <row r="115" ht="15.75" customHeight="1">
      <c r="B115" t="n">
        <v>112</v>
      </c>
      <c r="M115" t="n">
        <v>4</v>
      </c>
      <c r="N115" t="n">
        <v>8</v>
      </c>
      <c r="O115" t="n">
        <v>8</v>
      </c>
      <c r="P115" t="n">
        <v>16</v>
      </c>
      <c r="S115" t="e">
        <v>#N/A</v>
      </c>
      <c r="T115" t="e">
        <v>#N/A</v>
      </c>
      <c r="U115" t="e">
        <v>#N/A</v>
      </c>
    </row>
    <row r="116" ht="15.75" customHeight="1">
      <c r="B116" t="n">
        <v>113</v>
      </c>
      <c r="M116" t="n">
        <v>4</v>
      </c>
      <c r="N116" t="n">
        <v>8</v>
      </c>
      <c r="O116" t="n">
        <v>8</v>
      </c>
      <c r="P116" t="n">
        <v>16</v>
      </c>
      <c r="S116" t="e">
        <v>#N/A</v>
      </c>
      <c r="T116" t="e">
        <v>#N/A</v>
      </c>
      <c r="U116" t="e">
        <v>#N/A</v>
      </c>
    </row>
    <row r="117" ht="15.75" customHeight="1">
      <c r="B117" t="n">
        <v>114</v>
      </c>
      <c r="M117" t="n">
        <v>4</v>
      </c>
      <c r="N117" t="n">
        <v>8</v>
      </c>
      <c r="O117" t="n">
        <v>8</v>
      </c>
      <c r="P117" t="n">
        <v>16</v>
      </c>
      <c r="S117" t="e">
        <v>#N/A</v>
      </c>
      <c r="T117" t="e">
        <v>#N/A</v>
      </c>
      <c r="U117" t="e">
        <v>#N/A</v>
      </c>
    </row>
    <row r="118" ht="15.75" customHeight="1">
      <c r="B118" t="n">
        <v>115</v>
      </c>
      <c r="M118" t="n">
        <v>4</v>
      </c>
      <c r="N118" t="n">
        <v>8</v>
      </c>
      <c r="O118" t="n">
        <v>8</v>
      </c>
      <c r="P118" t="n">
        <v>16</v>
      </c>
      <c r="S118" t="e">
        <v>#N/A</v>
      </c>
      <c r="T118" t="e">
        <v>#N/A</v>
      </c>
      <c r="U118" t="e">
        <v>#N/A</v>
      </c>
    </row>
    <row r="119" ht="15.75" customHeight="1">
      <c r="B119" t="n">
        <v>116</v>
      </c>
      <c r="M119" t="n">
        <v>4</v>
      </c>
      <c r="N119" t="n">
        <v>8</v>
      </c>
      <c r="O119" t="n">
        <v>8</v>
      </c>
      <c r="P119" t="n">
        <v>16</v>
      </c>
      <c r="S119" t="e">
        <v>#N/A</v>
      </c>
      <c r="T119" t="e">
        <v>#N/A</v>
      </c>
      <c r="U119" t="e">
        <v>#N/A</v>
      </c>
    </row>
    <row r="120" ht="15.75" customHeight="1">
      <c r="B120" t="n">
        <v>117</v>
      </c>
      <c r="M120" t="n">
        <v>4</v>
      </c>
      <c r="N120" t="n">
        <v>8</v>
      </c>
      <c r="O120" t="n">
        <v>8</v>
      </c>
      <c r="P120" t="n">
        <v>16</v>
      </c>
      <c r="S120" t="e">
        <v>#N/A</v>
      </c>
      <c r="T120" t="e">
        <v>#N/A</v>
      </c>
      <c r="U120" t="e">
        <v>#N/A</v>
      </c>
    </row>
    <row r="121" ht="15.75" customHeight="1">
      <c r="B121" t="n">
        <v>118</v>
      </c>
      <c r="M121" t="n">
        <v>4</v>
      </c>
      <c r="N121" t="n">
        <v>8</v>
      </c>
      <c r="O121" t="n">
        <v>8</v>
      </c>
      <c r="P121" t="n">
        <v>16</v>
      </c>
      <c r="S121" t="e">
        <v>#N/A</v>
      </c>
      <c r="T121" t="e">
        <v>#N/A</v>
      </c>
      <c r="U121" t="e">
        <v>#N/A</v>
      </c>
    </row>
    <row r="122" ht="15.75" customHeight="1">
      <c r="B122" t="n">
        <v>119</v>
      </c>
      <c r="M122" t="n">
        <v>4</v>
      </c>
      <c r="N122" t="n">
        <v>8</v>
      </c>
      <c r="O122" t="n">
        <v>8</v>
      </c>
      <c r="P122" t="n">
        <v>16</v>
      </c>
      <c r="S122" t="e">
        <v>#N/A</v>
      </c>
      <c r="T122" t="e">
        <v>#N/A</v>
      </c>
      <c r="U122" t="e">
        <v>#N/A</v>
      </c>
    </row>
    <row r="123" ht="15.75" customHeight="1">
      <c r="B123" t="n">
        <v>120</v>
      </c>
      <c r="M123" t="n">
        <v>4</v>
      </c>
      <c r="N123" t="n">
        <v>8</v>
      </c>
      <c r="O123" t="n">
        <v>8</v>
      </c>
      <c r="P123" t="n">
        <v>16</v>
      </c>
      <c r="S123" t="e">
        <v>#N/A</v>
      </c>
      <c r="T123" t="e">
        <v>#N/A</v>
      </c>
      <c r="U123" t="e">
        <v>#N/A</v>
      </c>
    </row>
    <row r="124" ht="15.75" customHeight="1">
      <c r="B124" t="n">
        <v>121</v>
      </c>
      <c r="M124" t="n">
        <v>5</v>
      </c>
      <c r="N124" t="n">
        <v>8</v>
      </c>
      <c r="O124" t="n">
        <v>8</v>
      </c>
      <c r="P124" t="n">
        <v>16</v>
      </c>
      <c r="S124" t="e">
        <v>#N/A</v>
      </c>
      <c r="T124" t="e">
        <v>#N/A</v>
      </c>
      <c r="U124" t="e">
        <v>#N/A</v>
      </c>
    </row>
    <row r="125" ht="15.75" customHeight="1">
      <c r="B125" t="n">
        <v>122</v>
      </c>
      <c r="M125" t="n">
        <v>5</v>
      </c>
      <c r="N125" t="n">
        <v>8</v>
      </c>
      <c r="O125" t="n">
        <v>8</v>
      </c>
      <c r="P125" t="n">
        <v>16</v>
      </c>
      <c r="S125" t="e">
        <v>#N/A</v>
      </c>
      <c r="T125" t="e">
        <v>#N/A</v>
      </c>
      <c r="U125" t="e">
        <v>#N/A</v>
      </c>
    </row>
    <row r="126" ht="15.75" customHeight="1">
      <c r="B126" t="n">
        <v>123</v>
      </c>
      <c r="M126" t="n">
        <v>5</v>
      </c>
      <c r="N126" t="n">
        <v>8</v>
      </c>
      <c r="O126" t="n">
        <v>8</v>
      </c>
      <c r="P126" t="n">
        <v>16</v>
      </c>
      <c r="S126" t="e">
        <v>#N/A</v>
      </c>
      <c r="T126" t="e">
        <v>#N/A</v>
      </c>
      <c r="U126" t="e">
        <v>#N/A</v>
      </c>
    </row>
    <row r="127" ht="15.75" customHeight="1">
      <c r="B127" t="n">
        <v>124</v>
      </c>
      <c r="M127" t="n">
        <v>5</v>
      </c>
      <c r="N127" t="n">
        <v>8</v>
      </c>
      <c r="O127" t="n">
        <v>8</v>
      </c>
      <c r="P127" t="n">
        <v>16</v>
      </c>
      <c r="S127" t="e">
        <v>#N/A</v>
      </c>
      <c r="T127" t="e">
        <v>#N/A</v>
      </c>
      <c r="U127" t="e">
        <v>#N/A</v>
      </c>
    </row>
    <row r="128" ht="15.75" customHeight="1">
      <c r="B128" t="n">
        <v>125</v>
      </c>
      <c r="M128" t="n">
        <v>5</v>
      </c>
      <c r="N128" t="n">
        <v>8</v>
      </c>
      <c r="O128" t="n">
        <v>8</v>
      </c>
      <c r="P128" t="n">
        <v>16</v>
      </c>
      <c r="S128" t="e">
        <v>#N/A</v>
      </c>
      <c r="T128" t="e">
        <v>#N/A</v>
      </c>
      <c r="U128" t="e">
        <v>#N/A</v>
      </c>
    </row>
    <row r="129" ht="15.75" customHeight="1">
      <c r="B129" t="n">
        <v>126</v>
      </c>
      <c r="M129" t="n">
        <v>5</v>
      </c>
      <c r="N129" t="n">
        <v>8</v>
      </c>
      <c r="O129" t="n">
        <v>8</v>
      </c>
      <c r="P129" t="n">
        <v>16</v>
      </c>
      <c r="S129" t="e">
        <v>#N/A</v>
      </c>
      <c r="T129" t="e">
        <v>#N/A</v>
      </c>
      <c r="U129" t="e">
        <v>#N/A</v>
      </c>
    </row>
    <row r="130" ht="15.75" customHeight="1">
      <c r="B130" t="n">
        <v>127</v>
      </c>
      <c r="M130" t="n">
        <v>6</v>
      </c>
      <c r="N130" t="n">
        <v>8</v>
      </c>
      <c r="O130" t="n">
        <v>8</v>
      </c>
      <c r="P130" t="n">
        <v>16</v>
      </c>
      <c r="S130" t="e">
        <v>#N/A</v>
      </c>
      <c r="T130" t="e">
        <v>#N/A</v>
      </c>
      <c r="U130" t="e">
        <v>#N/A</v>
      </c>
    </row>
  </sheetData>
  <conditionalFormatting sqref="Q2:Q50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 Q51:Q1048576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50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 R51:R1048576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6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7:S1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rank="1" priority="9" dxfId="4" bottom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6">
    <cfRule type="expression" priority="8" dxfId="0">
      <formula>T2 &lt;= MIN($T$2:$T$66) + 2</formula>
    </cfRule>
  </conditionalFormatting>
  <conditionalFormatting sqref="T67:T130">
    <cfRule type="expression" priority="6" dxfId="0">
      <formula>T67 &lt;= MIN($T$67:$T$130) + 2</formula>
    </cfRule>
  </conditionalFormatting>
  <conditionalFormatting sqref="T131:T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expression" priority="7" dxfId="0">
      <formula>U2 &lt;= MIN($U$2:$U$66) + 2</formula>
    </cfRule>
  </conditionalFormatting>
  <conditionalFormatting sqref="U67:U130">
    <cfRule type="expression" priority="5" dxfId="0">
      <formula>U67 &lt;= MIN($T$67:$U$130) + 2</formula>
    </cfRule>
  </conditionalFormatting>
  <conditionalFormatting sqref="U131:U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U130"/>
  <sheetViews>
    <sheetView zoomScaleNormal="100" workbookViewId="0">
      <pane ySplit="1" topLeftCell="A42" activePane="bottomLeft" state="frozen"/>
      <selection activeCell="C1" sqref="C1"/>
      <selection pane="bottomLeft" activeCell="C67" sqref="C67:L67"/>
    </sheetView>
  </sheetViews>
  <sheetFormatPr baseColWidth="8" defaultRowHeight="15"/>
  <cols>
    <col width="6.5703125" bestFit="1" customWidth="1" min="1" max="1"/>
    <col width="4" bestFit="1" customWidth="1" min="2" max="2"/>
    <col width="12" bestFit="1" customWidth="1" min="3" max="3"/>
    <col width="10" bestFit="1" customWidth="1" min="4" max="4"/>
    <col width="8.28515625" bestFit="1" customWidth="1" min="5" max="5"/>
    <col width="6" bestFit="1" customWidth="1" min="6" max="6"/>
    <col width="6.5703125" bestFit="1" customWidth="1" min="7" max="8"/>
    <col width="4.5703125" bestFit="1" customWidth="1" min="9" max="9"/>
    <col width="4.5703125" customWidth="1" min="10" max="10"/>
    <col width="6.5703125" bestFit="1" customWidth="1" min="11" max="11"/>
    <col width="8.5703125" bestFit="1" customWidth="1" min="12" max="12"/>
    <col width="4.28515625" bestFit="1" customWidth="1" min="13" max="13"/>
    <col width="4.140625" bestFit="1" customWidth="1" min="14" max="14"/>
    <col width="6.42578125" bestFit="1" customWidth="1" min="15" max="15"/>
    <col width="3" bestFit="1" customWidth="1" min="16" max="16"/>
    <col width="6.5703125" bestFit="1" customWidth="1" min="17" max="17"/>
    <col width="6.42578125" bestFit="1" customWidth="1" min="18" max="18"/>
    <col width="6.5703125" bestFit="1" customWidth="1" min="19" max="19"/>
    <col width="6.28515625" bestFit="1" customWidth="1" min="20" max="21"/>
  </cols>
  <sheetData>
    <row r="1" ht="15.75" customHeight="1">
      <c r="A1" t="n">
        <v>302</v>
      </c>
      <c r="B1" t="inlineStr">
        <is>
          <t>#</t>
        </is>
      </c>
      <c r="C1" t="inlineStr">
        <is>
          <t>β</t>
        </is>
      </c>
      <c r="D1" t="inlineStr">
        <is>
          <t>T0</t>
        </is>
      </c>
      <c r="E1" t="inlineStr">
        <is>
          <t>p</t>
        </is>
      </c>
      <c r="F1" t="inlineStr">
        <is>
          <t>c</t>
        </is>
      </c>
      <c r="G1" t="inlineStr">
        <is>
          <t>xi</t>
        </is>
      </c>
      <c r="H1" t="inlineStr">
        <is>
          <t>a</t>
        </is>
      </c>
      <c r="I1" t="inlineStr">
        <is>
          <t>tau</t>
        </is>
      </c>
      <c r="J1" t="inlineStr">
        <is>
          <t>d_E</t>
        </is>
      </c>
      <c r="K1" t="inlineStr">
        <is>
          <t>delta_E</t>
        </is>
      </c>
      <c r="L1" t="inlineStr">
        <is>
          <t>K_delta_E</t>
        </is>
      </c>
      <c r="M1" t="inlineStr">
        <is>
          <t>DOF</t>
        </is>
      </c>
      <c r="N1" t="inlineStr">
        <is>
          <t>n(V)</t>
        </is>
      </c>
      <c r="O1" t="inlineStr">
        <is>
          <t>n(CD8)</t>
        </is>
      </c>
      <c r="P1" t="inlineStr">
        <is>
          <t>n</t>
        </is>
      </c>
      <c r="Q1" t="inlineStr">
        <is>
          <t>Vsse</t>
        </is>
      </c>
      <c r="R1" t="inlineStr">
        <is>
          <t>CDsse</t>
        </is>
      </c>
      <c r="S1" t="inlineStr">
        <is>
          <t>SSE</t>
        </is>
      </c>
      <c r="T1" t="inlineStr">
        <is>
          <t>AIC</t>
        </is>
      </c>
      <c r="U1" t="inlineStr">
        <is>
          <t>AICc</t>
        </is>
      </c>
    </row>
    <row r="2">
      <c r="A2" t="inlineStr">
        <is>
          <t>MP</t>
        </is>
      </c>
      <c r="B2" t="n">
        <v>-1</v>
      </c>
      <c r="C2" t="n">
        <v>0.00010888</v>
      </c>
      <c r="D2" t="n">
        <v>400000000</v>
      </c>
      <c r="E2" t="n">
        <v>0.02978</v>
      </c>
      <c r="F2" t="n">
        <v>13.934</v>
      </c>
      <c r="G2" t="n">
        <v>0.12</v>
      </c>
      <c r="H2" t="n">
        <v>0.3615</v>
      </c>
      <c r="I2" t="n">
        <v>1.38</v>
      </c>
      <c r="J2" t="n">
        <v>1.25</v>
      </c>
      <c r="K2" t="n">
        <v>8.939</v>
      </c>
      <c r="L2" t="n">
        <v>13019</v>
      </c>
      <c r="M2" t="n">
        <v>0</v>
      </c>
      <c r="N2" t="n">
        <v>8</v>
      </c>
      <c r="O2" t="n">
        <v>8</v>
      </c>
      <c r="P2" t="n">
        <v>16</v>
      </c>
      <c r="Q2" t="n">
        <v>6.3368</v>
      </c>
      <c r="R2" t="n">
        <v>0.7806</v>
      </c>
      <c r="S2" t="n">
        <v>7.1174</v>
      </c>
      <c r="T2" t="n">
        <v>-12.96073971272783</v>
      </c>
      <c r="U2" t="n">
        <v>-12.96073971272783</v>
      </c>
    </row>
    <row r="3" ht="15.75" customHeight="1">
      <c r="A3" t="inlineStr">
        <is>
          <t>β/p/c</t>
        </is>
      </c>
      <c r="B3" t="n">
        <v>0</v>
      </c>
      <c r="C3" t="n">
        <v>9.68004405368927e-07</v>
      </c>
      <c r="E3" t="n">
        <v>49.3508328111874</v>
      </c>
      <c r="F3" t="n">
        <v>576.421688907275</v>
      </c>
      <c r="G3" t="n">
        <v>0.12</v>
      </c>
      <c r="H3" t="n">
        <v>0.3615</v>
      </c>
      <c r="I3" t="n">
        <v>1.38</v>
      </c>
      <c r="J3" t="n">
        <v>1.25</v>
      </c>
      <c r="K3" t="n">
        <v>8.939</v>
      </c>
      <c r="L3" t="n">
        <v>13019</v>
      </c>
      <c r="M3" t="n">
        <v>0</v>
      </c>
      <c r="N3" t="n">
        <v>8</v>
      </c>
      <c r="O3" t="n">
        <v>8</v>
      </c>
      <c r="P3" t="n">
        <v>16</v>
      </c>
      <c r="Q3" t="n">
        <v>0.94485967</v>
      </c>
      <c r="R3" t="n">
        <v>1.08915287</v>
      </c>
      <c r="S3" t="n">
        <v>2.03401254</v>
      </c>
      <c r="T3" t="n">
        <v>-33.00125215105083</v>
      </c>
      <c r="U3" t="n">
        <v>-33.00125215105083</v>
      </c>
    </row>
    <row r="4" ht="15.75" customHeight="1">
      <c r="B4" t="n">
        <v>1</v>
      </c>
      <c r="G4" t="n">
        <v>0.1373711161155384</v>
      </c>
      <c r="M4" t="n">
        <v>1</v>
      </c>
      <c r="N4" t="n">
        <v>8</v>
      </c>
      <c r="O4" t="n">
        <v>8</v>
      </c>
      <c r="P4" t="n">
        <v>16</v>
      </c>
      <c r="Q4" t="n">
        <v>1.39178931</v>
      </c>
      <c r="R4" t="n">
        <v>0.9651607800000001</v>
      </c>
      <c r="S4" t="n">
        <v>2.34634419</v>
      </c>
      <c r="T4" t="n">
        <v>-28.71568430743826</v>
      </c>
      <c r="U4" t="n">
        <v>-28.42997002172398</v>
      </c>
    </row>
    <row r="5" ht="15.75" customHeight="1">
      <c r="B5" t="n">
        <v>2</v>
      </c>
      <c r="H5" t="n">
        <v>0.4167374849398122</v>
      </c>
      <c r="M5" t="n">
        <v>1</v>
      </c>
      <c r="N5" t="n">
        <v>8</v>
      </c>
      <c r="O5" t="n">
        <v>8</v>
      </c>
      <c r="P5" t="n">
        <v>16</v>
      </c>
      <c r="Q5" t="n">
        <v>1.4327444</v>
      </c>
      <c r="R5" t="n">
        <v>0.96044156</v>
      </c>
      <c r="S5" t="n">
        <v>2.45922763</v>
      </c>
      <c r="T5" t="n">
        <v>-27.96386229023376</v>
      </c>
      <c r="U5" t="n">
        <v>-27.67814800451947</v>
      </c>
    </row>
    <row r="6" ht="15.75" customHeight="1">
      <c r="A6" t="inlineStr">
        <is>
          <t>Weight</t>
        </is>
      </c>
      <c r="B6" t="n">
        <v>3</v>
      </c>
      <c r="I6" t="n">
        <v>1.306352589442513</v>
      </c>
      <c r="M6" t="n">
        <v>1</v>
      </c>
      <c r="N6" t="n">
        <v>8</v>
      </c>
      <c r="O6" t="n">
        <v>8</v>
      </c>
      <c r="P6" t="n">
        <v>16</v>
      </c>
      <c r="Q6" t="n">
        <v>1.48078794</v>
      </c>
      <c r="R6" t="n">
        <v>0.97087629</v>
      </c>
      <c r="S6" t="n">
        <v>1.93409777</v>
      </c>
      <c r="T6" t="n">
        <v>-31.80716437166327</v>
      </c>
      <c r="U6" t="n">
        <v>-31.52145008594898</v>
      </c>
    </row>
    <row r="7" ht="15.75" customHeight="1">
      <c r="A7" t="n">
        <v>7.518</v>
      </c>
      <c r="B7" t="n">
        <v>4</v>
      </c>
      <c r="J7" t="n">
        <v>0.9951915913158516</v>
      </c>
      <c r="M7" t="n">
        <v>1</v>
      </c>
      <c r="N7" t="n">
        <v>8</v>
      </c>
      <c r="O7" t="n">
        <v>8</v>
      </c>
      <c r="P7" t="n">
        <v>16</v>
      </c>
      <c r="Q7" t="n">
        <v>1.30124766</v>
      </c>
      <c r="R7" t="n">
        <v>0.95939786</v>
      </c>
      <c r="S7" t="n">
        <v>2.31156176</v>
      </c>
      <c r="T7" t="n">
        <v>-28.95464543311304</v>
      </c>
      <c r="U7" t="n">
        <v>-28.66893114739876</v>
      </c>
    </row>
    <row r="8" ht="15.75" customHeight="1">
      <c r="B8" t="n">
        <v>5</v>
      </c>
      <c r="K8" t="n">
        <v>5.600601162000416</v>
      </c>
      <c r="M8" t="n">
        <v>1</v>
      </c>
      <c r="N8" t="n">
        <v>8</v>
      </c>
      <c r="O8" t="n">
        <v>8</v>
      </c>
      <c r="P8" t="n">
        <v>16</v>
      </c>
      <c r="Q8" t="n">
        <v>0.80343346</v>
      </c>
      <c r="R8" t="n">
        <v>1.08764725</v>
      </c>
      <c r="S8" t="n">
        <v>1.59177757</v>
      </c>
      <c r="T8" t="n">
        <v>-34.9237977906504</v>
      </c>
      <c r="U8" t="n">
        <v>-34.63808350493611</v>
      </c>
    </row>
    <row r="9" ht="15.75" customHeight="1">
      <c r="B9" t="n">
        <v>6</v>
      </c>
      <c r="L9" t="n">
        <v>669500.6602906577</v>
      </c>
      <c r="M9" t="n">
        <v>1</v>
      </c>
      <c r="N9" t="n">
        <v>8</v>
      </c>
      <c r="O9" t="n">
        <v>8</v>
      </c>
      <c r="P9" t="n">
        <v>16</v>
      </c>
      <c r="Q9" t="n">
        <v>0.8281233</v>
      </c>
      <c r="R9" t="n">
        <v>1.0889247</v>
      </c>
      <c r="S9" t="n">
        <v>1.70177721</v>
      </c>
      <c r="T9" t="n">
        <v>-33.85464959358454</v>
      </c>
      <c r="U9" t="n">
        <v>-33.56893530787026</v>
      </c>
    </row>
    <row r="10" ht="15.75" customHeight="1">
      <c r="B10" t="n">
        <v>7</v>
      </c>
      <c r="G10" t="n">
        <v>0.09653812416409835</v>
      </c>
      <c r="H10" t="n">
        <v>0.4518149111404286</v>
      </c>
      <c r="M10" t="n">
        <v>2</v>
      </c>
      <c r="N10" t="n">
        <v>8</v>
      </c>
      <c r="O10" t="n">
        <v>8</v>
      </c>
      <c r="P10" t="n">
        <v>16</v>
      </c>
      <c r="Q10" t="n">
        <v>0.91764116</v>
      </c>
      <c r="R10" t="n">
        <v>1.05044343</v>
      </c>
      <c r="S10" t="n">
        <v>1.96808459</v>
      </c>
      <c r="T10" t="n">
        <v>-29.52844706895797</v>
      </c>
      <c r="U10" t="n">
        <v>-28.60537014588104</v>
      </c>
    </row>
    <row r="11" ht="15.75" customHeight="1">
      <c r="B11" t="n">
        <v>8</v>
      </c>
      <c r="G11" t="n">
        <v>4.988770792111261</v>
      </c>
      <c r="I11" t="n">
        <v>4.606846497063621</v>
      </c>
      <c r="M11" t="n">
        <v>2</v>
      </c>
      <c r="N11" t="n">
        <v>8</v>
      </c>
      <c r="O11" t="n">
        <v>8</v>
      </c>
      <c r="P11" t="n">
        <v>16</v>
      </c>
      <c r="Q11" t="n">
        <v>0.76851718</v>
      </c>
      <c r="R11" t="n">
        <v>0.9842946</v>
      </c>
      <c r="S11" t="n">
        <v>1.75281178</v>
      </c>
      <c r="T11" t="n">
        <v>-31.38187987660407</v>
      </c>
      <c r="U11" t="n">
        <v>-30.45880295352715</v>
      </c>
    </row>
    <row r="12" ht="15.75" customHeight="1">
      <c r="B12" t="n">
        <v>9</v>
      </c>
      <c r="G12" t="n">
        <v>4.37524144644307</v>
      </c>
      <c r="J12" t="n">
        <v>62.09225607385702</v>
      </c>
      <c r="M12" t="n">
        <v>2</v>
      </c>
      <c r="N12" t="n">
        <v>8</v>
      </c>
      <c r="O12" t="n">
        <v>8</v>
      </c>
      <c r="P12" t="n">
        <v>16</v>
      </c>
      <c r="Q12" t="n">
        <v>1.31103777</v>
      </c>
      <c r="R12" t="n">
        <v>1.07625065</v>
      </c>
      <c r="S12" t="n">
        <v>2.38728842</v>
      </c>
      <c r="T12" t="n">
        <v>-26.43888884302874</v>
      </c>
      <c r="U12" t="n">
        <v>-25.51581191995181</v>
      </c>
    </row>
    <row r="13" ht="15.75" customHeight="1">
      <c r="B13" t="n">
        <v>10</v>
      </c>
      <c r="G13" t="n">
        <v>0.6802161396972153</v>
      </c>
      <c r="K13" t="n">
        <v>0.6122961829420035</v>
      </c>
      <c r="M13" t="n">
        <v>2</v>
      </c>
      <c r="N13" t="n">
        <v>8</v>
      </c>
      <c r="O13" t="n">
        <v>8</v>
      </c>
      <c r="P13" t="n">
        <v>16</v>
      </c>
      <c r="Q13" t="n">
        <v>0.8391016</v>
      </c>
      <c r="R13" t="n">
        <v>0.37252394</v>
      </c>
      <c r="S13" t="n">
        <v>1.21162554</v>
      </c>
      <c r="T13" t="n">
        <v>-37.29001348362871</v>
      </c>
      <c r="U13" t="n">
        <v>-36.36693656055179</v>
      </c>
    </row>
    <row r="14" ht="15.75" customHeight="1">
      <c r="B14" t="n">
        <v>11</v>
      </c>
      <c r="G14" t="n">
        <v>0.1955021607350247</v>
      </c>
      <c r="L14" t="n">
        <v>984809.3830655897</v>
      </c>
      <c r="M14" t="n">
        <v>2</v>
      </c>
      <c r="N14" t="n">
        <v>8</v>
      </c>
      <c r="O14" t="n">
        <v>8</v>
      </c>
      <c r="P14" t="n">
        <v>16</v>
      </c>
      <c r="Q14" t="n">
        <v>1.50962835</v>
      </c>
      <c r="R14" t="n">
        <v>0.63405555</v>
      </c>
      <c r="S14" t="n">
        <v>2.1436839</v>
      </c>
      <c r="T14" t="n">
        <v>-28.16100679363652</v>
      </c>
      <c r="U14" t="n">
        <v>-27.23792987055959</v>
      </c>
    </row>
    <row r="15" ht="15.75" customHeight="1">
      <c r="B15" t="n">
        <v>12</v>
      </c>
      <c r="H15" t="n">
        <v>0.94381885944291</v>
      </c>
      <c r="I15" t="n">
        <v>1.940783481761463</v>
      </c>
      <c r="M15" t="n">
        <v>2</v>
      </c>
      <c r="N15" t="n">
        <v>8</v>
      </c>
      <c r="O15" t="n">
        <v>8</v>
      </c>
      <c r="P15" t="n">
        <v>16</v>
      </c>
      <c r="Q15" t="n">
        <v>0.928085</v>
      </c>
      <c r="R15" t="n">
        <v>0.98504812</v>
      </c>
      <c r="S15" t="n">
        <v>1.91313312</v>
      </c>
      <c r="T15" t="n">
        <v>-29.98154315466659</v>
      </c>
      <c r="U15" t="n">
        <v>-29.05846623158967</v>
      </c>
    </row>
    <row r="16" ht="15.75" customHeight="1">
      <c r="B16" t="n">
        <v>13</v>
      </c>
      <c r="H16" t="n">
        <v>7.663725167233748</v>
      </c>
      <c r="J16" t="n">
        <v>38.87893173189434</v>
      </c>
      <c r="M16" t="n">
        <v>2</v>
      </c>
      <c r="N16" t="n">
        <v>8</v>
      </c>
      <c r="O16" t="n">
        <v>8</v>
      </c>
      <c r="P16" t="n">
        <v>16</v>
      </c>
      <c r="Q16" t="n">
        <v>0.86639794</v>
      </c>
      <c r="R16" t="n">
        <v>1.15976941</v>
      </c>
      <c r="S16" t="n">
        <v>2.02616735</v>
      </c>
      <c r="T16" t="n">
        <v>-29.06308349823967</v>
      </c>
      <c r="U16" t="n">
        <v>-28.14000657516275</v>
      </c>
    </row>
    <row r="17" ht="15.75" customHeight="1">
      <c r="B17" t="n">
        <v>14</v>
      </c>
      <c r="H17" t="n">
        <v>1.377767200937118</v>
      </c>
      <c r="K17" t="n">
        <v>1.270347175976369</v>
      </c>
      <c r="M17" t="n">
        <v>2</v>
      </c>
      <c r="N17" t="n">
        <v>8</v>
      </c>
      <c r="O17" t="n">
        <v>8</v>
      </c>
      <c r="P17" t="n">
        <v>16</v>
      </c>
      <c r="Q17" t="n">
        <v>0.8156547200000001</v>
      </c>
      <c r="R17" t="n">
        <v>0.3030668</v>
      </c>
      <c r="S17" t="n">
        <v>1.11872152</v>
      </c>
      <c r="T17" t="n">
        <v>-38.56643502304205</v>
      </c>
      <c r="U17" t="n">
        <v>-37.64335809996513</v>
      </c>
    </row>
    <row r="18" ht="15.75" customHeight="1">
      <c r="B18" t="n">
        <v>15</v>
      </c>
      <c r="H18" t="n">
        <v>0.4770338779714409</v>
      </c>
      <c r="L18" t="n">
        <v>397845.9038401796</v>
      </c>
      <c r="M18" t="n">
        <v>2</v>
      </c>
      <c r="N18" t="n">
        <v>8</v>
      </c>
      <c r="O18" t="n">
        <v>8</v>
      </c>
      <c r="P18" t="n">
        <v>16</v>
      </c>
      <c r="Q18" t="n">
        <v>1.43290271</v>
      </c>
      <c r="R18" t="n">
        <v>0.80807268</v>
      </c>
      <c r="S18" t="n">
        <v>2.24097539</v>
      </c>
      <c r="T18" t="n">
        <v>-27.45084014697419</v>
      </c>
      <c r="U18" t="n">
        <v>-26.52776322389727</v>
      </c>
    </row>
    <row r="19" ht="15.75" customHeight="1">
      <c r="B19" t="n">
        <v>16</v>
      </c>
      <c r="I19" t="n">
        <v>0.6785265467356931</v>
      </c>
      <c r="J19" t="n">
        <v>7.119227881789605</v>
      </c>
      <c r="M19" t="n">
        <v>2</v>
      </c>
      <c r="N19" t="n">
        <v>8</v>
      </c>
      <c r="O19" t="n">
        <v>8</v>
      </c>
      <c r="P19" t="n">
        <v>16</v>
      </c>
      <c r="Q19" t="n">
        <v>0.87726473</v>
      </c>
      <c r="R19" t="n">
        <v>1.55708052</v>
      </c>
      <c r="S19" t="n">
        <v>2.43434525</v>
      </c>
      <c r="T19" t="n">
        <v>-26.12657428853395</v>
      </c>
      <c r="U19" t="n">
        <v>-25.20349736545703</v>
      </c>
    </row>
    <row r="20" ht="15.75" customHeight="1">
      <c r="B20" t="n">
        <v>17</v>
      </c>
      <c r="I20" t="n">
        <v>0.5623824506104504</v>
      </c>
      <c r="K20" t="n">
        <v>0.6902788611082045</v>
      </c>
      <c r="M20" t="n">
        <v>2</v>
      </c>
      <c r="N20" t="n">
        <v>8</v>
      </c>
      <c r="O20" t="n">
        <v>8</v>
      </c>
      <c r="P20" t="n">
        <v>16</v>
      </c>
      <c r="Q20" t="n">
        <v>0.8046298</v>
      </c>
      <c r="R20" t="n">
        <v>0.10759413</v>
      </c>
      <c r="S20" t="n">
        <v>0.9122239299999999</v>
      </c>
      <c r="T20" t="n">
        <v>-41.83133606409968</v>
      </c>
      <c r="U20" t="n">
        <v>-40.90825914102276</v>
      </c>
    </row>
    <row r="21" ht="15.75" customHeight="1">
      <c r="B21" t="n">
        <v>18</v>
      </c>
      <c r="I21" t="n">
        <v>1.106635137559501</v>
      </c>
      <c r="L21" t="n">
        <v>974007.3262691142</v>
      </c>
      <c r="M21" t="n">
        <v>2</v>
      </c>
      <c r="N21" t="n">
        <v>8</v>
      </c>
      <c r="O21" t="n">
        <v>8</v>
      </c>
      <c r="P21" t="n">
        <v>16</v>
      </c>
      <c r="Q21" t="n">
        <v>1.89464288</v>
      </c>
      <c r="R21" t="n">
        <v>0.61623661</v>
      </c>
      <c r="S21" t="n">
        <v>2.51087949</v>
      </c>
      <c r="T21" t="n">
        <v>-25.63129017676108</v>
      </c>
      <c r="U21" t="n">
        <v>-24.70821325368415</v>
      </c>
    </row>
    <row r="22" ht="15.75" customHeight="1">
      <c r="B22" t="n">
        <v>19</v>
      </c>
      <c r="J22" t="n">
        <v>0.4968732656297377</v>
      </c>
      <c r="K22" t="n">
        <v>3.453901563094306</v>
      </c>
      <c r="M22" t="n">
        <v>2</v>
      </c>
      <c r="N22" t="n">
        <v>8</v>
      </c>
      <c r="O22" t="n">
        <v>8</v>
      </c>
      <c r="P22" t="n">
        <v>16</v>
      </c>
      <c r="Q22" t="n">
        <v>0.5378408099999999</v>
      </c>
      <c r="R22" t="n">
        <v>0.6653535699999999</v>
      </c>
      <c r="S22" t="n">
        <v>1.20319438</v>
      </c>
      <c r="T22" t="n">
        <v>-37.40173950263858</v>
      </c>
      <c r="U22" t="n">
        <v>-36.47866257956166</v>
      </c>
    </row>
    <row r="23" ht="15.75" customHeight="1">
      <c r="B23" t="n">
        <v>20</v>
      </c>
      <c r="J23" t="n">
        <v>0.7480819507089436</v>
      </c>
      <c r="L23" t="n">
        <v>752431.6126764452</v>
      </c>
      <c r="M23" t="n">
        <v>2</v>
      </c>
      <c r="N23" t="n">
        <v>8</v>
      </c>
      <c r="O23" t="n">
        <v>8</v>
      </c>
      <c r="P23" t="n">
        <v>16</v>
      </c>
      <c r="Q23" t="n">
        <v>0.8993672</v>
      </c>
      <c r="R23" t="n">
        <v>0.79123151</v>
      </c>
      <c r="S23" t="n">
        <v>1.69059871</v>
      </c>
      <c r="T23" t="n">
        <v>-31.96009583632142</v>
      </c>
      <c r="U23" t="n">
        <v>-31.0370189132445</v>
      </c>
    </row>
    <row r="24" ht="15.75" customHeight="1">
      <c r="B24" t="n">
        <v>21</v>
      </c>
      <c r="K24" t="n">
        <v>4.569915951398229</v>
      </c>
      <c r="L24" t="n">
        <v>117090.4186026613</v>
      </c>
      <c r="M24" t="n">
        <v>2</v>
      </c>
      <c r="N24" t="n">
        <v>8</v>
      </c>
      <c r="O24" t="n">
        <v>8</v>
      </c>
      <c r="P24" t="n">
        <v>16</v>
      </c>
      <c r="Q24" t="n">
        <v>0.53841662</v>
      </c>
      <c r="R24" t="n">
        <v>1.04743175</v>
      </c>
      <c r="S24" t="n">
        <v>1.58584837</v>
      </c>
      <c r="T24" t="n">
        <v>-32.98350734230313</v>
      </c>
      <c r="U24" t="n">
        <v>-32.06043041922621</v>
      </c>
    </row>
    <row r="25" ht="15.75" customHeight="1">
      <c r="B25" t="n">
        <v>22</v>
      </c>
      <c r="G25" t="n">
        <v>24.13225883935721</v>
      </c>
      <c r="H25" t="n">
        <v>0.01961342617975514</v>
      </c>
      <c r="I25" t="n">
        <v>3.066719371364622</v>
      </c>
      <c r="M25" t="n">
        <v>3</v>
      </c>
      <c r="N25" t="n">
        <v>8</v>
      </c>
      <c r="O25" t="n">
        <v>8</v>
      </c>
      <c r="P25" t="n">
        <v>16</v>
      </c>
      <c r="Q25" t="n">
        <v>0.90955263</v>
      </c>
      <c r="R25" t="n">
        <v>0.95165746</v>
      </c>
      <c r="S25" t="n">
        <v>1.86121009</v>
      </c>
      <c r="T25" t="n">
        <v>-28.42178976052011</v>
      </c>
      <c r="U25" t="n">
        <v>-26.42178976052011</v>
      </c>
    </row>
    <row r="26" ht="15.75" customHeight="1">
      <c r="B26" t="n">
        <v>23</v>
      </c>
      <c r="G26" t="n">
        <v>0.4831272976264671</v>
      </c>
      <c r="H26" t="n">
        <v>2.445907851990667</v>
      </c>
      <c r="J26" t="n">
        <v>45.40728580832653</v>
      </c>
      <c r="M26" t="n">
        <v>3</v>
      </c>
      <c r="N26" t="n">
        <v>8</v>
      </c>
      <c r="O26" t="n">
        <v>8</v>
      </c>
      <c r="P26" t="n">
        <v>16</v>
      </c>
      <c r="Q26" t="n">
        <v>1.11508806</v>
      </c>
      <c r="R26" t="n">
        <v>1.06161088</v>
      </c>
      <c r="S26" t="n">
        <v>2.17669894</v>
      </c>
      <c r="T26" t="n">
        <v>-25.91646785243108</v>
      </c>
      <c r="U26" t="n">
        <v>-23.91646785243108</v>
      </c>
    </row>
    <row r="27" ht="15.75" customHeight="1">
      <c r="B27" t="n">
        <v>24</v>
      </c>
      <c r="G27" t="n">
        <v>0.5811061105383359</v>
      </c>
      <c r="H27" t="n">
        <v>0.3364880329385898</v>
      </c>
      <c r="K27" t="n">
        <v>1.174692996431766</v>
      </c>
      <c r="M27" t="n">
        <v>3</v>
      </c>
      <c r="N27" t="n">
        <v>8</v>
      </c>
      <c r="O27" t="n">
        <v>8</v>
      </c>
      <c r="P27" t="n">
        <v>16</v>
      </c>
      <c r="Q27" t="n">
        <v>0.52781905</v>
      </c>
      <c r="R27" t="n">
        <v>0.2678288</v>
      </c>
      <c r="S27" t="n">
        <v>0.7956478499999999</v>
      </c>
      <c r="T27" t="n">
        <v>-42.01899700420083</v>
      </c>
      <c r="U27" t="n">
        <v>-40.01899700420083</v>
      </c>
    </row>
    <row r="28" ht="15.75" customHeight="1">
      <c r="B28" t="n">
        <v>25</v>
      </c>
      <c r="G28" t="n">
        <v>2.722357129348133</v>
      </c>
      <c r="H28" t="n">
        <v>0.02653221107520221</v>
      </c>
      <c r="L28" t="n">
        <v>888739.6139259364</v>
      </c>
      <c r="M28" t="n">
        <v>3</v>
      </c>
      <c r="N28" t="n">
        <v>8</v>
      </c>
      <c r="O28" t="n">
        <v>8</v>
      </c>
      <c r="P28" t="n">
        <v>16</v>
      </c>
      <c r="Q28" t="n">
        <v>2.0599699</v>
      </c>
      <c r="R28" t="n">
        <v>0.6092026699999999</v>
      </c>
      <c r="S28" t="n">
        <v>2.66917257</v>
      </c>
      <c r="T28" t="n">
        <v>-22.65312314772172</v>
      </c>
      <c r="U28" t="n">
        <v>-20.65312314772172</v>
      </c>
    </row>
    <row r="29" ht="15.75" customHeight="1">
      <c r="B29" t="n">
        <v>26</v>
      </c>
      <c r="G29" t="n">
        <v>1.831030024214499</v>
      </c>
      <c r="I29" t="n">
        <v>1.175923913495225</v>
      </c>
      <c r="J29" t="n">
        <v>37.53004029072781</v>
      </c>
      <c r="M29" t="n">
        <v>3</v>
      </c>
      <c r="N29" t="n">
        <v>8</v>
      </c>
      <c r="O29" t="n">
        <v>8</v>
      </c>
      <c r="P29" t="n">
        <v>16</v>
      </c>
      <c r="Q29" t="n">
        <v>1.27487734</v>
      </c>
      <c r="R29" t="n">
        <v>1.14576062</v>
      </c>
      <c r="S29" t="n">
        <v>2.42063796</v>
      </c>
      <c r="T29" t="n">
        <v>-24.21692155164926</v>
      </c>
      <c r="U29" t="n">
        <v>-22.21692155164926</v>
      </c>
    </row>
    <row r="30" ht="15.75" customHeight="1">
      <c r="B30" t="n">
        <v>27</v>
      </c>
      <c r="G30" t="n">
        <v>0.857001356143788</v>
      </c>
      <c r="I30" t="n">
        <v>0.0510475729381143</v>
      </c>
      <c r="K30" t="n">
        <v>0.414746218002861</v>
      </c>
      <c r="M30" t="n">
        <v>3</v>
      </c>
      <c r="N30" t="n">
        <v>8</v>
      </c>
      <c r="O30" t="n">
        <v>8</v>
      </c>
      <c r="P30" t="n">
        <v>16</v>
      </c>
      <c r="Q30" t="n">
        <v>0.8354184</v>
      </c>
      <c r="R30" t="n">
        <v>0.11488402</v>
      </c>
      <c r="S30" t="n">
        <v>0.95030242</v>
      </c>
      <c r="T30" t="n">
        <v>-39.17701968709837</v>
      </c>
      <c r="U30" t="n">
        <v>-37.17701968709837</v>
      </c>
    </row>
    <row r="31" ht="15.75" customHeight="1">
      <c r="B31" t="n">
        <v>28</v>
      </c>
      <c r="G31" t="n">
        <v>0.09799997071903022</v>
      </c>
      <c r="I31" t="n">
        <v>1.107913109031447</v>
      </c>
      <c r="L31" t="n">
        <v>595112.8347542379</v>
      </c>
      <c r="M31" t="n">
        <v>3</v>
      </c>
      <c r="N31" t="n">
        <v>8</v>
      </c>
      <c r="O31" t="n">
        <v>8</v>
      </c>
      <c r="P31" t="n">
        <v>16</v>
      </c>
      <c r="Q31" t="n">
        <v>1.57142369</v>
      </c>
      <c r="R31" t="n">
        <v>0.79119388</v>
      </c>
      <c r="S31" t="n">
        <v>2.36261757</v>
      </c>
      <c r="T31" t="n">
        <v>-24.60509724820633</v>
      </c>
      <c r="U31" t="n">
        <v>-22.60509724820633</v>
      </c>
    </row>
    <row r="32" ht="15.75" customHeight="1">
      <c r="B32" t="n">
        <v>29</v>
      </c>
      <c r="G32" t="n">
        <v>10.8043919538186</v>
      </c>
      <c r="J32" t="n">
        <v>99.22575105603011</v>
      </c>
      <c r="K32" t="n">
        <v>1.00159899912878</v>
      </c>
      <c r="M32" t="n">
        <v>3</v>
      </c>
      <c r="N32" t="n">
        <v>8</v>
      </c>
      <c r="O32" t="n">
        <v>8</v>
      </c>
      <c r="P32" t="n">
        <v>16</v>
      </c>
      <c r="Q32" t="n">
        <v>0.79696629</v>
      </c>
      <c r="R32" t="n">
        <v>0.14439748</v>
      </c>
      <c r="S32" t="n">
        <v>0.9413637699999999</v>
      </c>
      <c r="T32" t="n">
        <v>-39.32822973168334</v>
      </c>
      <c r="U32" t="n">
        <v>-37.32822973168334</v>
      </c>
    </row>
    <row r="33" ht="15.75" customHeight="1">
      <c r="B33" t="n">
        <v>30</v>
      </c>
      <c r="G33" t="n">
        <v>5.715010012193545</v>
      </c>
      <c r="J33" t="n">
        <v>48.96494868069028</v>
      </c>
      <c r="L33" t="n">
        <v>851631.2925858921</v>
      </c>
      <c r="M33" t="n">
        <v>3</v>
      </c>
      <c r="N33" t="n">
        <v>8</v>
      </c>
      <c r="O33" t="n">
        <v>8</v>
      </c>
      <c r="P33" t="n">
        <v>16</v>
      </c>
      <c r="Q33" t="n">
        <v>1.72780122</v>
      </c>
      <c r="R33" t="n">
        <v>0.5360571200000001</v>
      </c>
      <c r="S33" t="n">
        <v>2.26385834</v>
      </c>
      <c r="T33" t="n">
        <v>-25.28829015244558</v>
      </c>
      <c r="U33" t="n">
        <v>-23.28829015244558</v>
      </c>
    </row>
    <row r="34" ht="15.75" customHeight="1">
      <c r="B34" t="n">
        <v>31</v>
      </c>
      <c r="G34" t="n">
        <v>0.6382624014519678</v>
      </c>
      <c r="K34" t="n">
        <v>0.6665728665785551</v>
      </c>
      <c r="L34" t="n">
        <v>99458.22982313059</v>
      </c>
      <c r="M34" t="n">
        <v>3</v>
      </c>
      <c r="N34" t="n">
        <v>8</v>
      </c>
      <c r="O34" t="n">
        <v>8</v>
      </c>
      <c r="P34" t="n">
        <v>16</v>
      </c>
      <c r="Q34" t="n">
        <v>0.54137526</v>
      </c>
      <c r="R34" t="n">
        <v>0.31124302</v>
      </c>
      <c r="S34" t="n">
        <v>0.85261828</v>
      </c>
      <c r="T34" t="n">
        <v>-40.91251290912624</v>
      </c>
      <c r="U34" t="n">
        <v>-38.91251290912624</v>
      </c>
    </row>
    <row r="35" ht="15.75" customHeight="1">
      <c r="B35" t="n">
        <v>32</v>
      </c>
      <c r="H35" t="n">
        <v>6.297962199526512</v>
      </c>
      <c r="I35" t="n">
        <v>0.9497768808614393</v>
      </c>
      <c r="J35" t="n">
        <v>64.7312428520641</v>
      </c>
      <c r="M35" t="n">
        <v>3</v>
      </c>
      <c r="N35" t="n">
        <v>8</v>
      </c>
      <c r="O35" t="n">
        <v>8</v>
      </c>
      <c r="P35" t="n">
        <v>16</v>
      </c>
      <c r="Q35" t="n">
        <v>1.36624143</v>
      </c>
      <c r="R35" t="n">
        <v>1.24381292</v>
      </c>
      <c r="S35" t="n">
        <v>2.61005435</v>
      </c>
      <c r="T35" t="n">
        <v>-23.01148283787522</v>
      </c>
      <c r="U35" t="n">
        <v>-21.01148283787522</v>
      </c>
    </row>
    <row r="36" ht="15.75" customHeight="1">
      <c r="B36" t="n">
        <v>33</v>
      </c>
      <c r="H36" t="n">
        <v>0.4615045477935258</v>
      </c>
      <c r="I36" t="n">
        <v>0.6169792250758179</v>
      </c>
      <c r="K36" t="n">
        <v>0.4711013477071191</v>
      </c>
      <c r="M36" t="n">
        <v>3</v>
      </c>
      <c r="N36" t="n">
        <v>8</v>
      </c>
      <c r="O36" t="n">
        <v>8</v>
      </c>
      <c r="P36" t="n">
        <v>16</v>
      </c>
      <c r="Q36" t="n">
        <v>0.82491085</v>
      </c>
      <c r="R36" t="n">
        <v>0.10615903</v>
      </c>
      <c r="S36" t="n">
        <v>0.93106988</v>
      </c>
      <c r="T36" t="n">
        <v>-39.50415468296609</v>
      </c>
      <c r="U36" t="n">
        <v>-37.50415468296609</v>
      </c>
    </row>
    <row r="37" ht="15.75" customHeight="1">
      <c r="B37" t="n">
        <v>34</v>
      </c>
      <c r="H37" t="n">
        <v>0.1943284803507632</v>
      </c>
      <c r="I37" t="n">
        <v>0.7768138679265688</v>
      </c>
      <c r="L37" t="n">
        <v>989847.6016410391</v>
      </c>
      <c r="M37" t="n">
        <v>3</v>
      </c>
      <c r="N37" t="n">
        <v>8</v>
      </c>
      <c r="O37" t="n">
        <v>8</v>
      </c>
      <c r="P37" t="n">
        <v>16</v>
      </c>
      <c r="Q37" t="n">
        <v>3.00965732</v>
      </c>
      <c r="R37" t="n">
        <v>0.60248572</v>
      </c>
      <c r="S37" t="n">
        <v>3.61214304</v>
      </c>
      <c r="T37" t="n">
        <v>-17.81259977824401</v>
      </c>
      <c r="U37" t="n">
        <v>-15.81259977824401</v>
      </c>
    </row>
    <row r="38" ht="15.75" customHeight="1">
      <c r="B38" t="n">
        <v>35</v>
      </c>
      <c r="H38" t="n">
        <v>9.891321723166648</v>
      </c>
      <c r="J38" t="n">
        <v>8.596504403270366</v>
      </c>
      <c r="K38" t="n">
        <v>1.178963505485989</v>
      </c>
      <c r="M38" t="n">
        <v>3</v>
      </c>
      <c r="N38" t="n">
        <v>8</v>
      </c>
      <c r="O38" t="n">
        <v>8</v>
      </c>
      <c r="P38" t="n">
        <v>16</v>
      </c>
      <c r="Q38" t="n">
        <v>0.62452397</v>
      </c>
      <c r="R38" t="n">
        <v>0.12605487</v>
      </c>
      <c r="S38" t="n">
        <v>0.7505788400000001</v>
      </c>
      <c r="T38" t="n">
        <v>-42.95198889118518</v>
      </c>
      <c r="U38" t="n">
        <v>-40.95198889118518</v>
      </c>
    </row>
    <row r="39" ht="15.75" customHeight="1">
      <c r="B39" t="n">
        <v>36</v>
      </c>
      <c r="H39" t="n">
        <v>9.109906146496968</v>
      </c>
      <c r="J39" t="n">
        <v>24.27458984804774</v>
      </c>
      <c r="L39" t="n">
        <v>988367.423238222</v>
      </c>
      <c r="M39" t="n">
        <v>3</v>
      </c>
      <c r="N39" t="n">
        <v>8</v>
      </c>
      <c r="O39" t="n">
        <v>8</v>
      </c>
      <c r="P39" t="n">
        <v>16</v>
      </c>
      <c r="Q39" t="n">
        <v>1.99139749</v>
      </c>
      <c r="R39" t="n">
        <v>0.53920902</v>
      </c>
      <c r="S39" t="n">
        <v>2.53060651</v>
      </c>
      <c r="T39" t="n">
        <v>-23.50607553532186</v>
      </c>
      <c r="U39" t="n">
        <v>-21.50607553532186</v>
      </c>
    </row>
    <row r="40" ht="15.75" customHeight="1">
      <c r="B40" t="n">
        <v>37</v>
      </c>
      <c r="H40" t="n">
        <v>1.415310926769568</v>
      </c>
      <c r="K40" t="n">
        <v>2.442159180414002</v>
      </c>
      <c r="L40" t="n">
        <v>687393.8970854071</v>
      </c>
      <c r="M40" t="n">
        <v>3</v>
      </c>
      <c r="N40" t="n">
        <v>8</v>
      </c>
      <c r="O40" t="n">
        <v>8</v>
      </c>
      <c r="P40" t="n">
        <v>16</v>
      </c>
      <c r="Q40" t="n">
        <v>0.7259954</v>
      </c>
      <c r="R40" t="n">
        <v>0.260887</v>
      </c>
      <c r="S40" t="n">
        <v>0.9868823999999999</v>
      </c>
      <c r="T40" t="n">
        <v>-38.57268988517448</v>
      </c>
      <c r="U40" t="n">
        <v>-36.57268988517448</v>
      </c>
    </row>
    <row r="41" ht="15.75" customHeight="1">
      <c r="B41" t="n">
        <v>38</v>
      </c>
      <c r="I41" t="n">
        <v>0.5641672968003184</v>
      </c>
      <c r="J41" t="n">
        <v>1.086797354973449</v>
      </c>
      <c r="K41" t="n">
        <v>0.4248311724147271</v>
      </c>
      <c r="M41" t="n">
        <v>3</v>
      </c>
      <c r="N41" t="n">
        <v>8</v>
      </c>
      <c r="O41" t="n">
        <v>8</v>
      </c>
      <c r="P41" t="n">
        <v>16</v>
      </c>
      <c r="Q41" t="n">
        <v>0.83271133</v>
      </c>
      <c r="R41" t="n">
        <v>0.1052558</v>
      </c>
      <c r="S41" t="n">
        <v>0.93796713</v>
      </c>
      <c r="T41" t="n">
        <v>-39.386065527578</v>
      </c>
      <c r="U41" t="n">
        <v>-37.386065527578</v>
      </c>
    </row>
    <row r="42" ht="15.75" customHeight="1">
      <c r="B42" t="n">
        <v>39</v>
      </c>
      <c r="I42" t="n">
        <v>0.9013191593226946</v>
      </c>
      <c r="J42" t="n">
        <v>2.854408224125457</v>
      </c>
      <c r="L42" t="n">
        <v>548249.2474754103</v>
      </c>
      <c r="M42" t="n">
        <v>3</v>
      </c>
      <c r="N42" t="n">
        <v>8</v>
      </c>
      <c r="O42" t="n">
        <v>8</v>
      </c>
      <c r="P42" t="n">
        <v>16</v>
      </c>
      <c r="Q42" t="n">
        <v>1.75819832</v>
      </c>
      <c r="R42" t="n">
        <v>0.93211006</v>
      </c>
      <c r="S42" t="n">
        <v>2.69030838</v>
      </c>
      <c r="T42" t="n">
        <v>-22.52692633266278</v>
      </c>
      <c r="U42" t="n">
        <v>-20.52692633266278</v>
      </c>
    </row>
    <row r="43" ht="15.75" customHeight="1">
      <c r="B43" t="n">
        <v>40</v>
      </c>
      <c r="I43" t="n">
        <v>0.5728753555046315</v>
      </c>
      <c r="K43" t="n">
        <v>0.6817207465356532</v>
      </c>
      <c r="L43" t="n">
        <v>80919.66143248969</v>
      </c>
      <c r="M43" t="n">
        <v>3</v>
      </c>
      <c r="N43" t="n">
        <v>8</v>
      </c>
      <c r="O43" t="n">
        <v>8</v>
      </c>
      <c r="P43" t="n">
        <v>16</v>
      </c>
      <c r="Q43" t="n">
        <v>0.80442396</v>
      </c>
      <c r="R43" t="n">
        <v>0.10258057</v>
      </c>
      <c r="S43" t="n">
        <v>0.90700453</v>
      </c>
      <c r="T43" t="n">
        <v>-39.92314490611093</v>
      </c>
      <c r="U43" t="n">
        <v>-37.92314490611093</v>
      </c>
    </row>
    <row r="44" ht="15.75" customHeight="1">
      <c r="B44" t="n">
        <v>41</v>
      </c>
      <c r="J44" t="n">
        <v>0.5377337744756332</v>
      </c>
      <c r="K44" t="n">
        <v>3.578206604203217</v>
      </c>
      <c r="L44" t="n">
        <v>340332.9780277772</v>
      </c>
      <c r="M44" t="n">
        <v>3</v>
      </c>
      <c r="N44" t="n">
        <v>8</v>
      </c>
      <c r="O44" t="n">
        <v>8</v>
      </c>
      <c r="P44" t="n">
        <v>16</v>
      </c>
      <c r="Q44" t="n">
        <v>0.5410518600000001</v>
      </c>
      <c r="R44" t="n">
        <v>0.68367274</v>
      </c>
      <c r="S44" t="n">
        <v>1.2247246</v>
      </c>
      <c r="T44" t="n">
        <v>-35.1179635175136</v>
      </c>
      <c r="U44" t="n">
        <v>-33.1179635175136</v>
      </c>
    </row>
    <row r="45" ht="15.75" customHeight="1">
      <c r="B45" t="n">
        <v>42</v>
      </c>
      <c r="G45" t="n">
        <v>12.10450218020776</v>
      </c>
      <c r="H45" t="n">
        <v>1.622562656317242</v>
      </c>
      <c r="I45" t="n">
        <v>3.014836418597465</v>
      </c>
      <c r="J45" t="n">
        <v>87.15672511452661</v>
      </c>
      <c r="M45" t="n">
        <v>4</v>
      </c>
      <c r="N45" t="n">
        <v>8</v>
      </c>
      <c r="O45" t="n">
        <v>8</v>
      </c>
      <c r="P45" t="n">
        <v>16</v>
      </c>
      <c r="Q45" t="n">
        <v>0.9092722</v>
      </c>
      <c r="R45" t="n">
        <v>0.9499290500000001</v>
      </c>
      <c r="S45" t="n">
        <v>1.85920125</v>
      </c>
      <c r="T45" t="n">
        <v>-26.43906819571786</v>
      </c>
      <c r="U45" t="n">
        <v>-22.80270455935422</v>
      </c>
    </row>
    <row r="46" ht="15.75" customHeight="1">
      <c r="B46" t="n">
        <v>43</v>
      </c>
      <c r="G46" t="n">
        <v>0.07231677802569436</v>
      </c>
      <c r="H46" t="n">
        <v>0.6893460143987822</v>
      </c>
      <c r="I46" t="n">
        <v>0.5877777383254656</v>
      </c>
      <c r="K46" t="n">
        <v>0.5002873760920679</v>
      </c>
      <c r="M46" t="n">
        <v>4</v>
      </c>
      <c r="N46" t="n">
        <v>8</v>
      </c>
      <c r="O46" t="n">
        <v>8</v>
      </c>
      <c r="P46" t="n">
        <v>16</v>
      </c>
      <c r="Q46" t="n">
        <v>0.62828865</v>
      </c>
      <c r="R46" t="n">
        <v>0.10131436</v>
      </c>
      <c r="S46" t="n">
        <v>0.7296030100000001</v>
      </c>
      <c r="T46" t="n">
        <v>-41.40549499075298</v>
      </c>
      <c r="U46" t="n">
        <v>-37.76913135438934</v>
      </c>
    </row>
    <row r="47" ht="15.75" customHeight="1">
      <c r="B47" t="n">
        <v>44</v>
      </c>
      <c r="G47" t="n">
        <v>30.37511589064112</v>
      </c>
      <c r="H47" t="n">
        <v>0.01142655183819663</v>
      </c>
      <c r="I47" t="n">
        <v>2.502650478806411</v>
      </c>
      <c r="L47" t="n">
        <v>618900.1848725117</v>
      </c>
      <c r="M47" t="n">
        <v>4</v>
      </c>
      <c r="N47" t="n">
        <v>8</v>
      </c>
      <c r="O47" t="n">
        <v>8</v>
      </c>
      <c r="P47" t="n">
        <v>16</v>
      </c>
      <c r="Q47" t="n">
        <v>1.5382007</v>
      </c>
      <c r="R47" t="n">
        <v>0.71064513</v>
      </c>
      <c r="S47" t="n">
        <v>2.24884583</v>
      </c>
      <c r="T47" t="n">
        <v>-23.39474563326668</v>
      </c>
      <c r="U47" t="n">
        <v>-19.75838199690304</v>
      </c>
    </row>
    <row r="48" ht="15.75" customHeight="1">
      <c r="B48" t="n">
        <v>45</v>
      </c>
      <c r="G48" t="n">
        <v>5.616661977242025</v>
      </c>
      <c r="H48" t="n">
        <v>1.428445436550092</v>
      </c>
      <c r="J48" t="n">
        <v>55.57167524537852</v>
      </c>
      <c r="K48" t="n">
        <v>0.6286376474316668</v>
      </c>
      <c r="M48" t="n">
        <v>4</v>
      </c>
      <c r="N48" t="n">
        <v>8</v>
      </c>
      <c r="O48" t="n">
        <v>8</v>
      </c>
      <c r="P48" t="n">
        <v>16</v>
      </c>
      <c r="Q48" t="n">
        <v>0.55261879</v>
      </c>
      <c r="R48" t="n">
        <v>0.11627302</v>
      </c>
      <c r="S48" t="n">
        <v>0.6688918100000001</v>
      </c>
      <c r="T48" t="n">
        <v>-42.79554677048275</v>
      </c>
      <c r="U48" t="n">
        <v>-39.15918313411912</v>
      </c>
    </row>
    <row r="49" ht="15.75" customHeight="1">
      <c r="B49" t="n">
        <v>46</v>
      </c>
      <c r="G49" t="n">
        <v>6.66633388403789</v>
      </c>
      <c r="H49" t="n">
        <v>0.3888265843052681</v>
      </c>
      <c r="J49" t="n">
        <v>56.64485247320771</v>
      </c>
      <c r="L49" t="n">
        <v>991248.2570789966</v>
      </c>
      <c r="M49" t="n">
        <v>4</v>
      </c>
      <c r="N49" t="n">
        <v>8</v>
      </c>
      <c r="O49" t="n">
        <v>8</v>
      </c>
      <c r="P49" t="n">
        <v>16</v>
      </c>
      <c r="Q49" t="n">
        <v>2.77390096</v>
      </c>
      <c r="R49" t="n">
        <v>0.50893106</v>
      </c>
      <c r="S49" t="n">
        <v>3.28283202</v>
      </c>
      <c r="T49" t="n">
        <v>-17.3421160263245</v>
      </c>
      <c r="U49" t="n">
        <v>-13.70575238996087</v>
      </c>
    </row>
    <row r="50" ht="15.75" customHeight="1">
      <c r="B50" t="n">
        <v>47</v>
      </c>
      <c r="G50" t="n">
        <v>0.3344617249327726</v>
      </c>
      <c r="H50" t="n">
        <v>0.6155216449597019</v>
      </c>
      <c r="K50" t="n">
        <v>1.124049881250592</v>
      </c>
      <c r="L50" t="n">
        <v>243820.1778255896</v>
      </c>
      <c r="M50" t="n">
        <v>4</v>
      </c>
      <c r="N50" t="n">
        <v>8</v>
      </c>
      <c r="O50" t="n">
        <v>8</v>
      </c>
      <c r="P50" t="n">
        <v>16</v>
      </c>
      <c r="Q50" t="n">
        <v>0.54720717</v>
      </c>
      <c r="R50" t="n">
        <v>0.27774854</v>
      </c>
      <c r="S50" t="n">
        <v>0.82495571</v>
      </c>
      <c r="T50" t="n">
        <v>-39.44022881882888</v>
      </c>
      <c r="U50" t="n">
        <v>-35.80386518246525</v>
      </c>
    </row>
    <row r="51" ht="15.75" customHeight="1">
      <c r="B51" t="n">
        <v>48</v>
      </c>
      <c r="G51" t="n">
        <v>6.838889797892222</v>
      </c>
      <c r="I51" t="n">
        <v>0.9648181321621891</v>
      </c>
      <c r="J51" t="n">
        <v>36.12821113619606</v>
      </c>
      <c r="K51" t="n">
        <v>0.6961120200973596</v>
      </c>
      <c r="M51" t="n">
        <v>4</v>
      </c>
      <c r="N51" t="n">
        <v>8</v>
      </c>
      <c r="O51" t="n">
        <v>8</v>
      </c>
      <c r="P51" t="n">
        <v>16</v>
      </c>
      <c r="Q51" t="n">
        <v>0.80248548</v>
      </c>
      <c r="R51" t="n">
        <v>0.05820216</v>
      </c>
      <c r="S51" t="n">
        <v>0.86068764</v>
      </c>
      <c r="T51" t="n">
        <v>-38.76179760118277</v>
      </c>
      <c r="U51" t="n">
        <v>-35.12543396481914</v>
      </c>
    </row>
    <row r="52" ht="15.75" customHeight="1">
      <c r="B52" t="n">
        <v>49</v>
      </c>
      <c r="G52" t="n">
        <v>6.574690598594444</v>
      </c>
      <c r="I52" t="n">
        <v>0.9790534513997473</v>
      </c>
      <c r="J52" t="n">
        <v>98.85290225764905</v>
      </c>
      <c r="L52" t="n">
        <v>992976.5387468518</v>
      </c>
      <c r="M52" t="n">
        <v>4</v>
      </c>
      <c r="N52" t="n">
        <v>8</v>
      </c>
      <c r="O52" t="n">
        <v>8</v>
      </c>
      <c r="P52" t="n">
        <v>16</v>
      </c>
      <c r="Q52" t="n">
        <v>4.33611622</v>
      </c>
      <c r="R52" t="n">
        <v>0.55620162</v>
      </c>
      <c r="S52" t="n">
        <v>4.89231784</v>
      </c>
      <c r="T52" t="n">
        <v>-10.9587605622969</v>
      </c>
      <c r="U52" t="n">
        <v>-7.322396925933262</v>
      </c>
    </row>
    <row r="53" ht="15.75" customHeight="1">
      <c r="B53" t="n">
        <v>50</v>
      </c>
      <c r="G53" t="n">
        <v>9.118903303866801</v>
      </c>
      <c r="I53" t="n">
        <v>4.177407321155068</v>
      </c>
      <c r="K53" t="n">
        <v>2.659732905072595</v>
      </c>
      <c r="L53" t="n">
        <v>549373.8545422601</v>
      </c>
      <c r="M53" t="n">
        <v>4</v>
      </c>
      <c r="N53" t="n">
        <v>8</v>
      </c>
      <c r="O53" t="n">
        <v>8</v>
      </c>
      <c r="P53" t="n">
        <v>16</v>
      </c>
      <c r="Q53" t="n">
        <v>0.44992853</v>
      </c>
      <c r="R53" t="n">
        <v>0.5946298800000001</v>
      </c>
      <c r="S53" t="n">
        <v>1.04455841</v>
      </c>
      <c r="T53" t="n">
        <v>-35.66391200472493</v>
      </c>
      <c r="U53" t="n">
        <v>-32.0275483683613</v>
      </c>
    </row>
    <row r="54" ht="15.75" customHeight="1">
      <c r="B54" t="n">
        <v>51</v>
      </c>
      <c r="G54" t="n">
        <v>27.02199120422726</v>
      </c>
      <c r="J54" t="n">
        <v>71.62279329100932</v>
      </c>
      <c r="K54" t="n">
        <v>1.555120098796898</v>
      </c>
      <c r="L54" t="n">
        <v>594653.9128777863</v>
      </c>
      <c r="M54" t="n">
        <v>4</v>
      </c>
      <c r="N54" t="n">
        <v>8</v>
      </c>
      <c r="O54" t="n">
        <v>8</v>
      </c>
      <c r="P54" t="n">
        <v>16</v>
      </c>
      <c r="Q54" t="n">
        <v>0.68802867</v>
      </c>
      <c r="R54" t="n">
        <v>0.09935171</v>
      </c>
      <c r="S54" t="n">
        <v>0.78738038</v>
      </c>
      <c r="T54" t="n">
        <v>-40.18612064756098</v>
      </c>
      <c r="U54" t="n">
        <v>-36.54975701119734</v>
      </c>
    </row>
    <row r="55" ht="15.75" customHeight="1">
      <c r="B55" t="n">
        <v>52</v>
      </c>
      <c r="H55" t="n">
        <v>7.301190459805567</v>
      </c>
      <c r="I55" t="n">
        <v>0.9465279846570032</v>
      </c>
      <c r="J55" t="n">
        <v>14.07754160156767</v>
      </c>
      <c r="K55" t="n">
        <v>0.9278512346131365</v>
      </c>
      <c r="M55" t="n">
        <v>4</v>
      </c>
      <c r="N55" t="n">
        <v>8</v>
      </c>
      <c r="O55" t="n">
        <v>8</v>
      </c>
      <c r="P55" t="n">
        <v>16</v>
      </c>
      <c r="Q55" t="n">
        <v>0.79087978</v>
      </c>
      <c r="R55" t="n">
        <v>0.05537979</v>
      </c>
      <c r="S55" t="n">
        <v>0.8462595700000001</v>
      </c>
      <c r="T55" t="n">
        <v>-39.03228589351132</v>
      </c>
      <c r="U55" t="n">
        <v>-35.39592225714769</v>
      </c>
    </row>
    <row r="56" ht="15.75" customHeight="1">
      <c r="B56" t="n">
        <v>53</v>
      </c>
      <c r="H56" t="n">
        <v>9.577885771436833</v>
      </c>
      <c r="I56" t="n">
        <v>0.9712402034753047</v>
      </c>
      <c r="J56" t="n">
        <v>49.88312222757261</v>
      </c>
      <c r="L56" t="n">
        <v>995556.4497878486</v>
      </c>
      <c r="M56" t="n">
        <v>4</v>
      </c>
      <c r="N56" t="n">
        <v>8</v>
      </c>
      <c r="O56" t="n">
        <v>8</v>
      </c>
      <c r="P56" t="n">
        <v>16</v>
      </c>
      <c r="Q56" t="n">
        <v>4.11554878</v>
      </c>
      <c r="R56" t="n">
        <v>0.58690604</v>
      </c>
      <c r="S56" t="n">
        <v>4.70245482</v>
      </c>
      <c r="T56" t="n">
        <v>-11.59206476397422</v>
      </c>
      <c r="U56" t="n">
        <v>-7.955701127610588</v>
      </c>
    </row>
    <row r="57" ht="15.75" customHeight="1">
      <c r="B57" t="n">
        <v>54</v>
      </c>
      <c r="H57" t="n">
        <v>0.4113069650891177</v>
      </c>
      <c r="I57" t="n">
        <v>0.6288799773066591</v>
      </c>
      <c r="K57" t="n">
        <v>0.8257795994667632</v>
      </c>
      <c r="L57" t="n">
        <v>68142.04087347991</v>
      </c>
      <c r="M57" t="n">
        <v>4</v>
      </c>
      <c r="N57" t="n">
        <v>8</v>
      </c>
      <c r="O57" t="n">
        <v>8</v>
      </c>
      <c r="P57" t="n">
        <v>16</v>
      </c>
      <c r="Q57" t="n">
        <v>0.79514862</v>
      </c>
      <c r="R57" t="n">
        <v>0.08876276</v>
      </c>
      <c r="S57" t="n">
        <v>0.88391138</v>
      </c>
      <c r="T57" t="n">
        <v>-38.33579507965291</v>
      </c>
      <c r="U57" t="n">
        <v>-34.69943144328928</v>
      </c>
    </row>
    <row r="58" ht="15.75" customHeight="1">
      <c r="B58" t="n">
        <v>55</v>
      </c>
      <c r="H58" t="n">
        <v>9.870601081024557</v>
      </c>
      <c r="J58" t="n">
        <v>9.054849312413481</v>
      </c>
      <c r="K58" t="n">
        <v>1.164370392820679</v>
      </c>
      <c r="L58" t="n">
        <v>194383.3125741772</v>
      </c>
      <c r="M58" t="n">
        <v>4</v>
      </c>
      <c r="N58" t="n">
        <v>8</v>
      </c>
      <c r="O58" t="n">
        <v>8</v>
      </c>
      <c r="P58" t="n">
        <v>16</v>
      </c>
      <c r="Q58" t="n">
        <v>0.58768698</v>
      </c>
      <c r="R58" t="n">
        <v>0.11394908</v>
      </c>
      <c r="S58" t="n">
        <v>0.70163606</v>
      </c>
      <c r="T58" t="n">
        <v>-42.03086663483869</v>
      </c>
      <c r="U58" t="n">
        <v>-38.39450299847505</v>
      </c>
    </row>
    <row r="59" ht="15.75" customHeight="1">
      <c r="B59" t="n">
        <v>56</v>
      </c>
      <c r="I59" t="n">
        <v>0.582846602688307</v>
      </c>
      <c r="J59" t="n">
        <v>0.9665126146104654</v>
      </c>
      <c r="K59" t="n">
        <v>0.6501184717606918</v>
      </c>
      <c r="L59" t="n">
        <v>79073.38534879463</v>
      </c>
      <c r="M59" t="n">
        <v>4</v>
      </c>
      <c r="N59" t="n">
        <v>8</v>
      </c>
      <c r="O59" t="n">
        <v>8</v>
      </c>
      <c r="P59" t="n">
        <v>16</v>
      </c>
      <c r="Q59" t="n">
        <v>0.57850084</v>
      </c>
      <c r="R59" t="n">
        <v>0.10157372</v>
      </c>
      <c r="S59" t="n">
        <v>0.68007456</v>
      </c>
      <c r="T59" t="n">
        <v>-42.53026499205987</v>
      </c>
      <c r="U59" t="n">
        <v>-38.89390135569624</v>
      </c>
    </row>
    <row r="60" ht="15.75" customHeight="1">
      <c r="B60" t="n">
        <v>57</v>
      </c>
      <c r="G60" t="n">
        <v>20.02660612105355</v>
      </c>
      <c r="H60" t="n">
        <v>0.2449407832370385</v>
      </c>
      <c r="I60" t="n">
        <v>0.9723197741252361</v>
      </c>
      <c r="J60" t="n">
        <v>71.81523235405598</v>
      </c>
      <c r="K60" t="n">
        <v>0.6182568824524282</v>
      </c>
      <c r="M60" t="n">
        <v>5</v>
      </c>
      <c r="N60" t="n">
        <v>8</v>
      </c>
      <c r="O60" t="n">
        <v>8</v>
      </c>
      <c r="P60" t="n">
        <v>16</v>
      </c>
      <c r="Q60" t="n">
        <v>0.5476164100000001</v>
      </c>
      <c r="R60" t="n">
        <v>0.05467383</v>
      </c>
      <c r="S60" t="n">
        <v>0.6022902400000001</v>
      </c>
      <c r="T60" t="n">
        <v>-42.47367273364425</v>
      </c>
      <c r="U60" t="n">
        <v>-36.47367273364425</v>
      </c>
    </row>
    <row r="61" ht="15.75" customHeight="1">
      <c r="B61" t="n">
        <v>58</v>
      </c>
      <c r="G61" t="n">
        <v>65.05152948279215</v>
      </c>
      <c r="H61" t="n">
        <v>0.03403227937706799</v>
      </c>
      <c r="I61" t="n">
        <v>1.279713068876962</v>
      </c>
      <c r="J61" t="n">
        <v>67.74683670216365</v>
      </c>
      <c r="L61" t="n">
        <v>838383.5831364966</v>
      </c>
      <c r="M61" t="n">
        <v>5</v>
      </c>
      <c r="N61" t="n">
        <v>8</v>
      </c>
      <c r="O61" t="n">
        <v>8</v>
      </c>
      <c r="P61" t="n">
        <v>16</v>
      </c>
      <c r="Q61" t="n">
        <v>2.7732088</v>
      </c>
      <c r="R61" t="n">
        <v>0.63301575</v>
      </c>
      <c r="S61" t="n">
        <v>3.40622455</v>
      </c>
      <c r="T61" t="n">
        <v>-14.75174743036655</v>
      </c>
      <c r="U61" t="n">
        <v>-8.751747430366549</v>
      </c>
    </row>
    <row r="62" ht="15.75" customHeight="1">
      <c r="B62" t="n">
        <v>59</v>
      </c>
      <c r="G62" t="n">
        <v>0.1694374920410411</v>
      </c>
      <c r="H62" t="n">
        <v>0.3342964084127846</v>
      </c>
      <c r="I62" t="n">
        <v>0.642375156625312</v>
      </c>
      <c r="K62" t="n">
        <v>1.428045461443809</v>
      </c>
      <c r="L62" t="n">
        <v>527353.511253118</v>
      </c>
      <c r="M62" t="n">
        <v>5</v>
      </c>
      <c r="N62" t="n">
        <v>8</v>
      </c>
      <c r="O62" t="n">
        <v>8</v>
      </c>
      <c r="P62" t="n">
        <v>16</v>
      </c>
      <c r="Q62" t="n">
        <v>0.89898966</v>
      </c>
      <c r="R62" t="n">
        <v>0.09353263000000001</v>
      </c>
      <c r="S62" t="n">
        <v>0.99252229</v>
      </c>
      <c r="T62" t="n">
        <v>-34.48151248759156</v>
      </c>
      <c r="U62" t="n">
        <v>-28.48151248759156</v>
      </c>
    </row>
    <row r="63" ht="15.75" customHeight="1">
      <c r="B63" t="n">
        <v>60</v>
      </c>
      <c r="G63" t="n">
        <v>6.11151485784788</v>
      </c>
      <c r="H63" t="n">
        <v>0.9588212728069996</v>
      </c>
      <c r="J63" t="n">
        <v>39.66602559940554</v>
      </c>
      <c r="K63" t="n">
        <v>1.251050128733489</v>
      </c>
      <c r="L63" t="n">
        <v>434816.9100554583</v>
      </c>
      <c r="M63" t="n">
        <v>5</v>
      </c>
      <c r="N63" t="n">
        <v>8</v>
      </c>
      <c r="O63" t="n">
        <v>8</v>
      </c>
      <c r="P63" t="n">
        <v>16</v>
      </c>
      <c r="Q63" t="n">
        <v>0.5823928</v>
      </c>
      <c r="R63" t="n">
        <v>0.12551603</v>
      </c>
      <c r="S63" t="n">
        <v>0.70790883</v>
      </c>
      <c r="T63" t="n">
        <v>-39.88845899210176</v>
      </c>
      <c r="U63" t="n">
        <v>-33.88845899210176</v>
      </c>
    </row>
    <row r="64" ht="15.75" customHeight="1">
      <c r="B64" t="n">
        <v>61</v>
      </c>
      <c r="G64" t="n">
        <v>10.73933521528785</v>
      </c>
      <c r="I64" t="n">
        <v>0.9660278699414724</v>
      </c>
      <c r="J64" t="n">
        <v>59.43092896533643</v>
      </c>
      <c r="K64" t="n">
        <v>1.030909711075793</v>
      </c>
      <c r="L64" t="n">
        <v>148234.5453936313</v>
      </c>
      <c r="M64" t="n">
        <v>5</v>
      </c>
      <c r="N64" t="n">
        <v>8</v>
      </c>
      <c r="O64" t="n">
        <v>8</v>
      </c>
      <c r="P64" t="n">
        <v>16</v>
      </c>
      <c r="Q64" t="n">
        <v>0.54218775</v>
      </c>
      <c r="R64" t="n">
        <v>0.05166597</v>
      </c>
      <c r="S64" t="n">
        <v>0.5938537199999999</v>
      </c>
      <c r="T64" t="n">
        <v>-42.69937559701049</v>
      </c>
      <c r="U64" t="n">
        <v>-36.69937559701049</v>
      </c>
    </row>
    <row r="65" ht="15.75" customHeight="1">
      <c r="B65" t="n">
        <v>62</v>
      </c>
      <c r="H65" t="n">
        <v>9.390422219109862</v>
      </c>
      <c r="I65" t="n">
        <v>0.9058054837977305</v>
      </c>
      <c r="J65" t="n">
        <v>19.14725776750586</v>
      </c>
      <c r="K65" t="n">
        <v>0.826609871272467</v>
      </c>
      <c r="L65" t="n">
        <v>26407.75385962252</v>
      </c>
      <c r="M65" t="n">
        <v>5</v>
      </c>
      <c r="N65" t="n">
        <v>8</v>
      </c>
      <c r="O65" t="n">
        <v>8</v>
      </c>
      <c r="P65" t="n">
        <v>16</v>
      </c>
      <c r="Q65" t="n">
        <v>0.59680217</v>
      </c>
      <c r="R65" t="n">
        <v>0.06025315</v>
      </c>
      <c r="S65" t="n">
        <v>0.65705532</v>
      </c>
      <c r="T65" t="n">
        <v>-41.08121256590022</v>
      </c>
      <c r="U65" t="n">
        <v>-35.08121256590022</v>
      </c>
    </row>
    <row r="66" ht="15.75" customHeight="1">
      <c r="B66" t="n">
        <v>63</v>
      </c>
      <c r="G66" t="n">
        <v>1.143430513708942</v>
      </c>
      <c r="H66" t="n">
        <v>2.9511552292634</v>
      </c>
      <c r="I66" t="n">
        <v>1.028101613934811</v>
      </c>
      <c r="J66" t="n">
        <v>39.3826444187368</v>
      </c>
      <c r="K66" t="n">
        <v>1.191696569141591</v>
      </c>
      <c r="L66" t="n">
        <v>381280.9154085552</v>
      </c>
      <c r="M66" t="n">
        <v>6</v>
      </c>
      <c r="N66" t="n">
        <v>8</v>
      </c>
      <c r="O66" t="n">
        <v>8</v>
      </c>
      <c r="P66" t="n">
        <v>16</v>
      </c>
      <c r="Q66" t="n">
        <v>0.64943186</v>
      </c>
      <c r="R66" t="n">
        <v>0.08018699999999999</v>
      </c>
      <c r="S66" t="n">
        <v>0.72961886</v>
      </c>
      <c r="T66" t="n">
        <v>-37.40514740824312</v>
      </c>
      <c r="U66" t="n">
        <v>-28.07181407490978</v>
      </c>
    </row>
    <row r="67" ht="15.75" customHeight="1">
      <c r="A67" t="inlineStr">
        <is>
          <t>β/T0/c</t>
        </is>
      </c>
      <c r="B67" t="n">
        <v>64</v>
      </c>
      <c r="C67" t="n">
        <v>0.000107385904002138</v>
      </c>
      <c r="D67" s="2">
        <f>156970581</f>
        <v/>
      </c>
      <c r="F67">
        <f>7.82831379135183</f>
        <v/>
      </c>
      <c r="G67">
        <f>37.5744905567281</f>
        <v/>
      </c>
      <c r="H67">
        <f>0.248400388436567</f>
        <v/>
      </c>
      <c r="I67">
        <f>1.75784939640488</f>
        <v/>
      </c>
      <c r="J67">
        <f>85.0068295447397</f>
        <v/>
      </c>
      <c r="K67">
        <f>5.88296867386878</f>
        <v/>
      </c>
      <c r="L67">
        <f>951332.314426593</f>
        <v/>
      </c>
      <c r="M67" t="n">
        <v>0</v>
      </c>
      <c r="N67" t="n">
        <v>8</v>
      </c>
      <c r="O67" t="n">
        <v>8</v>
      </c>
      <c r="P67" t="n">
        <v>16</v>
      </c>
      <c r="S67" t="e">
        <v>#N/A</v>
      </c>
      <c r="T67" t="e">
        <v>#N/A</v>
      </c>
      <c r="U67" t="e">
        <v>#N/A</v>
      </c>
    </row>
    <row r="68" ht="15.75" customHeight="1">
      <c r="B68" t="n">
        <v>65</v>
      </c>
      <c r="M68" t="n">
        <v>1</v>
      </c>
      <c r="N68" t="n">
        <v>8</v>
      </c>
      <c r="O68" t="n">
        <v>8</v>
      </c>
      <c r="P68" t="n">
        <v>16</v>
      </c>
      <c r="S68" t="e">
        <v>#N/A</v>
      </c>
      <c r="T68" t="e">
        <v>#N/A</v>
      </c>
      <c r="U68" t="e">
        <v>#N/A</v>
      </c>
    </row>
    <row r="69" ht="15.75" customHeight="1">
      <c r="B69" t="n">
        <v>66</v>
      </c>
      <c r="M69" t="n">
        <v>1</v>
      </c>
      <c r="N69" t="n">
        <v>8</v>
      </c>
      <c r="O69" t="n">
        <v>8</v>
      </c>
      <c r="P69" t="n">
        <v>16</v>
      </c>
      <c r="S69" t="e">
        <v>#N/A</v>
      </c>
      <c r="T69" t="e">
        <v>#N/A</v>
      </c>
      <c r="U69" t="e">
        <v>#N/A</v>
      </c>
    </row>
    <row r="70" ht="15.75" customHeight="1">
      <c r="B70" t="n">
        <v>67</v>
      </c>
      <c r="M70" t="n">
        <v>1</v>
      </c>
      <c r="N70" t="n">
        <v>8</v>
      </c>
      <c r="O70" t="n">
        <v>8</v>
      </c>
      <c r="P70" t="n">
        <v>16</v>
      </c>
      <c r="S70" t="e">
        <v>#N/A</v>
      </c>
      <c r="T70" t="e">
        <v>#N/A</v>
      </c>
      <c r="U70" t="e">
        <v>#N/A</v>
      </c>
    </row>
    <row r="71" ht="15.75" customHeight="1">
      <c r="B71" t="n">
        <v>68</v>
      </c>
      <c r="M71" t="n">
        <v>1</v>
      </c>
      <c r="N71" t="n">
        <v>8</v>
      </c>
      <c r="O71" t="n">
        <v>8</v>
      </c>
      <c r="P71" t="n">
        <v>16</v>
      </c>
      <c r="S71" t="e">
        <v>#N/A</v>
      </c>
      <c r="T71" t="e">
        <v>#N/A</v>
      </c>
      <c r="U71" t="e">
        <v>#N/A</v>
      </c>
    </row>
    <row r="72" ht="15.75" customHeight="1">
      <c r="B72" t="n">
        <v>69</v>
      </c>
      <c r="M72" t="n">
        <v>1</v>
      </c>
      <c r="N72" t="n">
        <v>8</v>
      </c>
      <c r="O72" t="n">
        <v>8</v>
      </c>
      <c r="P72" t="n">
        <v>16</v>
      </c>
      <c r="S72" t="e">
        <v>#N/A</v>
      </c>
      <c r="T72" t="e">
        <v>#N/A</v>
      </c>
      <c r="U72" t="e">
        <v>#N/A</v>
      </c>
    </row>
    <row r="73" ht="15.75" customHeight="1">
      <c r="B73" t="n">
        <v>70</v>
      </c>
      <c r="M73" t="n">
        <v>1</v>
      </c>
      <c r="N73" t="n">
        <v>8</v>
      </c>
      <c r="O73" t="n">
        <v>8</v>
      </c>
      <c r="P73" t="n">
        <v>16</v>
      </c>
      <c r="S73" t="e">
        <v>#N/A</v>
      </c>
      <c r="T73" t="e">
        <v>#N/A</v>
      </c>
      <c r="U73" t="e">
        <v>#N/A</v>
      </c>
    </row>
    <row r="74" ht="15.75" customHeight="1">
      <c r="B74" t="n">
        <v>71</v>
      </c>
      <c r="M74" t="n">
        <v>2</v>
      </c>
      <c r="N74" t="n">
        <v>8</v>
      </c>
      <c r="O74" t="n">
        <v>8</v>
      </c>
      <c r="P74" t="n">
        <v>16</v>
      </c>
      <c r="S74" t="e">
        <v>#N/A</v>
      </c>
      <c r="T74" t="e">
        <v>#N/A</v>
      </c>
      <c r="U74" t="e">
        <v>#N/A</v>
      </c>
    </row>
    <row r="75" ht="15.75" customHeight="1">
      <c r="B75" t="n">
        <v>72</v>
      </c>
      <c r="M75" t="n">
        <v>2</v>
      </c>
      <c r="N75" t="n">
        <v>8</v>
      </c>
      <c r="O75" t="n">
        <v>8</v>
      </c>
      <c r="P75" t="n">
        <v>16</v>
      </c>
      <c r="S75" t="e">
        <v>#N/A</v>
      </c>
      <c r="T75" t="e">
        <v>#N/A</v>
      </c>
      <c r="U75" t="e">
        <v>#N/A</v>
      </c>
    </row>
    <row r="76" ht="15.75" customHeight="1">
      <c r="B76" t="n">
        <v>73</v>
      </c>
      <c r="M76" t="n">
        <v>2</v>
      </c>
      <c r="N76" t="n">
        <v>8</v>
      </c>
      <c r="O76" t="n">
        <v>8</v>
      </c>
      <c r="P76" t="n">
        <v>16</v>
      </c>
      <c r="S76" t="e">
        <v>#N/A</v>
      </c>
      <c r="T76" t="e">
        <v>#N/A</v>
      </c>
      <c r="U76" t="e">
        <v>#N/A</v>
      </c>
    </row>
    <row r="77" ht="15.75" customHeight="1">
      <c r="B77" t="n">
        <v>74</v>
      </c>
      <c r="M77" t="n">
        <v>2</v>
      </c>
      <c r="N77" t="n">
        <v>8</v>
      </c>
      <c r="O77" t="n">
        <v>8</v>
      </c>
      <c r="P77" t="n">
        <v>16</v>
      </c>
      <c r="S77" t="e">
        <v>#N/A</v>
      </c>
      <c r="T77" t="e">
        <v>#N/A</v>
      </c>
      <c r="U77" t="e">
        <v>#N/A</v>
      </c>
    </row>
    <row r="78" ht="15.75" customHeight="1">
      <c r="B78" t="n">
        <v>75</v>
      </c>
      <c r="M78" t="n">
        <v>2</v>
      </c>
      <c r="N78" t="n">
        <v>8</v>
      </c>
      <c r="O78" t="n">
        <v>8</v>
      </c>
      <c r="P78" t="n">
        <v>16</v>
      </c>
      <c r="S78" t="e">
        <v>#N/A</v>
      </c>
      <c r="T78" t="e">
        <v>#N/A</v>
      </c>
      <c r="U78" t="e">
        <v>#N/A</v>
      </c>
    </row>
    <row r="79" ht="15.75" customHeight="1">
      <c r="B79" t="n">
        <v>76</v>
      </c>
      <c r="M79" t="n">
        <v>2</v>
      </c>
      <c r="N79" t="n">
        <v>8</v>
      </c>
      <c r="O79" t="n">
        <v>8</v>
      </c>
      <c r="P79" t="n">
        <v>16</v>
      </c>
      <c r="S79" t="e">
        <v>#N/A</v>
      </c>
      <c r="T79" t="e">
        <v>#N/A</v>
      </c>
      <c r="U79" t="e">
        <v>#N/A</v>
      </c>
    </row>
    <row r="80" ht="15.75" customHeight="1">
      <c r="B80" t="n">
        <v>77</v>
      </c>
      <c r="M80" t="n">
        <v>2</v>
      </c>
      <c r="N80" t="n">
        <v>8</v>
      </c>
      <c r="O80" t="n">
        <v>8</v>
      </c>
      <c r="P80" t="n">
        <v>16</v>
      </c>
      <c r="S80" t="e">
        <v>#N/A</v>
      </c>
      <c r="T80" t="e">
        <v>#N/A</v>
      </c>
      <c r="U80" t="e">
        <v>#N/A</v>
      </c>
    </row>
    <row r="81" ht="15.75" customHeight="1">
      <c r="B81" t="n">
        <v>78</v>
      </c>
      <c r="M81" t="n">
        <v>2</v>
      </c>
      <c r="N81" t="n">
        <v>8</v>
      </c>
      <c r="O81" t="n">
        <v>8</v>
      </c>
      <c r="P81" t="n">
        <v>16</v>
      </c>
      <c r="S81" t="e">
        <v>#N/A</v>
      </c>
      <c r="T81" t="e">
        <v>#N/A</v>
      </c>
      <c r="U81" t="e">
        <v>#N/A</v>
      </c>
    </row>
    <row r="82" ht="15.75" customHeight="1">
      <c r="B82" t="n">
        <v>79</v>
      </c>
      <c r="M82" t="n">
        <v>2</v>
      </c>
      <c r="N82" t="n">
        <v>8</v>
      </c>
      <c r="O82" t="n">
        <v>8</v>
      </c>
      <c r="P82" t="n">
        <v>16</v>
      </c>
      <c r="S82" t="e">
        <v>#N/A</v>
      </c>
      <c r="T82" t="e">
        <v>#N/A</v>
      </c>
      <c r="U82" t="e">
        <v>#N/A</v>
      </c>
    </row>
    <row r="83" ht="15.75" customHeight="1">
      <c r="B83" t="n">
        <v>80</v>
      </c>
      <c r="M83" t="n">
        <v>2</v>
      </c>
      <c r="N83" t="n">
        <v>8</v>
      </c>
      <c r="O83" t="n">
        <v>8</v>
      </c>
      <c r="P83" t="n">
        <v>16</v>
      </c>
      <c r="S83" t="e">
        <v>#N/A</v>
      </c>
      <c r="T83" t="e">
        <v>#N/A</v>
      </c>
      <c r="U83" t="e">
        <v>#N/A</v>
      </c>
    </row>
    <row r="84" ht="15.75" customHeight="1">
      <c r="B84" t="n">
        <v>81</v>
      </c>
      <c r="M84" t="n">
        <v>2</v>
      </c>
      <c r="N84" t="n">
        <v>8</v>
      </c>
      <c r="O84" t="n">
        <v>8</v>
      </c>
      <c r="P84" t="n">
        <v>16</v>
      </c>
      <c r="S84" t="e">
        <v>#N/A</v>
      </c>
      <c r="T84" t="e">
        <v>#N/A</v>
      </c>
      <c r="U84" t="e">
        <v>#N/A</v>
      </c>
    </row>
    <row r="85" ht="15.75" customHeight="1">
      <c r="B85" t="n">
        <v>82</v>
      </c>
      <c r="M85" t="n">
        <v>2</v>
      </c>
      <c r="N85" t="n">
        <v>8</v>
      </c>
      <c r="O85" t="n">
        <v>8</v>
      </c>
      <c r="P85" t="n">
        <v>16</v>
      </c>
      <c r="S85" t="e">
        <v>#N/A</v>
      </c>
      <c r="T85" t="e">
        <v>#N/A</v>
      </c>
      <c r="U85" t="e">
        <v>#N/A</v>
      </c>
    </row>
    <row r="86" ht="15.75" customHeight="1">
      <c r="B86" t="n">
        <v>83</v>
      </c>
      <c r="M86" t="n">
        <v>2</v>
      </c>
      <c r="N86" t="n">
        <v>8</v>
      </c>
      <c r="O86" t="n">
        <v>8</v>
      </c>
      <c r="P86" t="n">
        <v>16</v>
      </c>
      <c r="S86" t="e">
        <v>#N/A</v>
      </c>
      <c r="T86" t="e">
        <v>#N/A</v>
      </c>
      <c r="U86" t="e">
        <v>#N/A</v>
      </c>
    </row>
    <row r="87" ht="15.75" customHeight="1">
      <c r="B87" t="n">
        <v>84</v>
      </c>
      <c r="M87" t="n">
        <v>2</v>
      </c>
      <c r="N87" t="n">
        <v>8</v>
      </c>
      <c r="O87" t="n">
        <v>8</v>
      </c>
      <c r="P87" t="n">
        <v>16</v>
      </c>
      <c r="S87" t="e">
        <v>#N/A</v>
      </c>
      <c r="T87" t="e">
        <v>#N/A</v>
      </c>
      <c r="U87" t="e">
        <v>#N/A</v>
      </c>
    </row>
    <row r="88" ht="15.75" customHeight="1">
      <c r="B88" t="n">
        <v>85</v>
      </c>
      <c r="M88" t="n">
        <v>2</v>
      </c>
      <c r="N88" t="n">
        <v>8</v>
      </c>
      <c r="O88" t="n">
        <v>8</v>
      </c>
      <c r="P88" t="n">
        <v>16</v>
      </c>
      <c r="S88" t="e">
        <v>#N/A</v>
      </c>
      <c r="T88" t="e">
        <v>#N/A</v>
      </c>
      <c r="U88" t="e">
        <v>#N/A</v>
      </c>
    </row>
    <row r="89" ht="15.75" customHeight="1">
      <c r="B89" t="n">
        <v>86</v>
      </c>
      <c r="M89" t="n">
        <v>3</v>
      </c>
      <c r="N89" t="n">
        <v>8</v>
      </c>
      <c r="O89" t="n">
        <v>8</v>
      </c>
      <c r="P89" t="n">
        <v>16</v>
      </c>
      <c r="S89" t="e">
        <v>#N/A</v>
      </c>
      <c r="T89" t="e">
        <v>#N/A</v>
      </c>
      <c r="U89" t="e">
        <v>#N/A</v>
      </c>
    </row>
    <row r="90" ht="15.75" customHeight="1">
      <c r="B90" t="n">
        <v>87</v>
      </c>
      <c r="M90" t="n">
        <v>3</v>
      </c>
      <c r="N90" t="n">
        <v>8</v>
      </c>
      <c r="O90" t="n">
        <v>8</v>
      </c>
      <c r="P90" t="n">
        <v>16</v>
      </c>
      <c r="S90" t="e">
        <v>#N/A</v>
      </c>
      <c r="T90" t="e">
        <v>#N/A</v>
      </c>
      <c r="U90" t="e">
        <v>#N/A</v>
      </c>
    </row>
    <row r="91" ht="15.75" customHeight="1">
      <c r="B91" t="n">
        <v>88</v>
      </c>
      <c r="M91" t="n">
        <v>3</v>
      </c>
      <c r="N91" t="n">
        <v>8</v>
      </c>
      <c r="O91" t="n">
        <v>8</v>
      </c>
      <c r="P91" t="n">
        <v>16</v>
      </c>
      <c r="S91" t="e">
        <v>#N/A</v>
      </c>
      <c r="T91" t="e">
        <v>#N/A</v>
      </c>
      <c r="U91" t="e">
        <v>#N/A</v>
      </c>
    </row>
    <row r="92" ht="15.75" customHeight="1">
      <c r="B92" t="n">
        <v>89</v>
      </c>
      <c r="M92" t="n">
        <v>3</v>
      </c>
      <c r="N92" t="n">
        <v>8</v>
      </c>
      <c r="O92" t="n">
        <v>8</v>
      </c>
      <c r="P92" t="n">
        <v>16</v>
      </c>
      <c r="S92" t="e">
        <v>#N/A</v>
      </c>
      <c r="T92" t="e">
        <v>#N/A</v>
      </c>
      <c r="U92" t="e">
        <v>#N/A</v>
      </c>
    </row>
    <row r="93" ht="15.75" customHeight="1">
      <c r="B93" t="n">
        <v>90</v>
      </c>
      <c r="M93" t="n">
        <v>3</v>
      </c>
      <c r="N93" t="n">
        <v>8</v>
      </c>
      <c r="O93" t="n">
        <v>8</v>
      </c>
      <c r="P93" t="n">
        <v>16</v>
      </c>
      <c r="S93" t="e">
        <v>#N/A</v>
      </c>
      <c r="T93" t="e">
        <v>#N/A</v>
      </c>
      <c r="U93" t="e">
        <v>#N/A</v>
      </c>
    </row>
    <row r="94" ht="15.75" customHeight="1">
      <c r="B94" t="n">
        <v>91</v>
      </c>
      <c r="M94" t="n">
        <v>3</v>
      </c>
      <c r="N94" t="n">
        <v>8</v>
      </c>
      <c r="O94" t="n">
        <v>8</v>
      </c>
      <c r="P94" t="n">
        <v>16</v>
      </c>
      <c r="S94" t="e">
        <v>#N/A</v>
      </c>
      <c r="T94" t="e">
        <v>#N/A</v>
      </c>
      <c r="U94" t="e">
        <v>#N/A</v>
      </c>
    </row>
    <row r="95" ht="15.75" customHeight="1">
      <c r="B95" t="n">
        <v>92</v>
      </c>
      <c r="M95" t="n">
        <v>3</v>
      </c>
      <c r="N95" t="n">
        <v>8</v>
      </c>
      <c r="O95" t="n">
        <v>8</v>
      </c>
      <c r="P95" t="n">
        <v>16</v>
      </c>
      <c r="S95" t="e">
        <v>#N/A</v>
      </c>
      <c r="T95" t="e">
        <v>#N/A</v>
      </c>
      <c r="U95" t="e">
        <v>#N/A</v>
      </c>
    </row>
    <row r="96" ht="15.75" customHeight="1">
      <c r="B96" t="n">
        <v>93</v>
      </c>
      <c r="M96" t="n">
        <v>3</v>
      </c>
      <c r="N96" t="n">
        <v>8</v>
      </c>
      <c r="O96" t="n">
        <v>8</v>
      </c>
      <c r="P96" t="n">
        <v>16</v>
      </c>
      <c r="S96" t="e">
        <v>#N/A</v>
      </c>
      <c r="T96" t="e">
        <v>#N/A</v>
      </c>
      <c r="U96" t="e">
        <v>#N/A</v>
      </c>
    </row>
    <row r="97" ht="15.75" customHeight="1">
      <c r="B97" t="n">
        <v>94</v>
      </c>
      <c r="M97" t="n">
        <v>3</v>
      </c>
      <c r="N97" t="n">
        <v>8</v>
      </c>
      <c r="O97" t="n">
        <v>8</v>
      </c>
      <c r="P97" t="n">
        <v>16</v>
      </c>
      <c r="S97" t="e">
        <v>#N/A</v>
      </c>
      <c r="T97" t="e">
        <v>#N/A</v>
      </c>
      <c r="U97" t="e">
        <v>#N/A</v>
      </c>
    </row>
    <row r="98" ht="15.75" customHeight="1">
      <c r="B98" t="n">
        <v>95</v>
      </c>
      <c r="M98" t="n">
        <v>3</v>
      </c>
      <c r="N98" t="n">
        <v>8</v>
      </c>
      <c r="O98" t="n">
        <v>8</v>
      </c>
      <c r="P98" t="n">
        <v>16</v>
      </c>
      <c r="S98" t="e">
        <v>#N/A</v>
      </c>
      <c r="T98" t="e">
        <v>#N/A</v>
      </c>
      <c r="U98" t="e">
        <v>#N/A</v>
      </c>
    </row>
    <row r="99" ht="15.75" customHeight="1">
      <c r="B99" t="n">
        <v>96</v>
      </c>
      <c r="M99" t="n">
        <v>3</v>
      </c>
      <c r="N99" t="n">
        <v>8</v>
      </c>
      <c r="O99" t="n">
        <v>8</v>
      </c>
      <c r="P99" t="n">
        <v>16</v>
      </c>
      <c r="S99" t="e">
        <v>#N/A</v>
      </c>
      <c r="T99" t="e">
        <v>#N/A</v>
      </c>
      <c r="U99" t="e">
        <v>#N/A</v>
      </c>
    </row>
    <row r="100" ht="15.75" customHeight="1">
      <c r="B100" t="n">
        <v>97</v>
      </c>
      <c r="M100" t="n">
        <v>3</v>
      </c>
      <c r="N100" t="n">
        <v>8</v>
      </c>
      <c r="O100" t="n">
        <v>8</v>
      </c>
      <c r="P100" t="n">
        <v>16</v>
      </c>
      <c r="S100" t="e">
        <v>#N/A</v>
      </c>
      <c r="T100" t="e">
        <v>#N/A</v>
      </c>
      <c r="U100" t="e">
        <v>#N/A</v>
      </c>
    </row>
    <row r="101" ht="15.75" customHeight="1">
      <c r="B101" t="n">
        <v>98</v>
      </c>
      <c r="M101" t="n">
        <v>3</v>
      </c>
      <c r="N101" t="n">
        <v>8</v>
      </c>
      <c r="O101" t="n">
        <v>8</v>
      </c>
      <c r="P101" t="n">
        <v>16</v>
      </c>
      <c r="S101" t="e">
        <v>#N/A</v>
      </c>
      <c r="T101" t="e">
        <v>#N/A</v>
      </c>
      <c r="U101" t="e">
        <v>#N/A</v>
      </c>
    </row>
    <row r="102" ht="15.75" customHeight="1">
      <c r="B102" t="n">
        <v>99</v>
      </c>
      <c r="M102" t="n">
        <v>3</v>
      </c>
      <c r="N102" t="n">
        <v>8</v>
      </c>
      <c r="O102" t="n">
        <v>8</v>
      </c>
      <c r="P102" t="n">
        <v>16</v>
      </c>
      <c r="S102" t="e">
        <v>#N/A</v>
      </c>
      <c r="T102" t="e">
        <v>#N/A</v>
      </c>
      <c r="U102" t="e">
        <v>#N/A</v>
      </c>
    </row>
    <row r="103" ht="15.75" customHeight="1">
      <c r="B103" t="n">
        <v>100</v>
      </c>
      <c r="M103" t="n">
        <v>3</v>
      </c>
      <c r="N103" t="n">
        <v>8</v>
      </c>
      <c r="O103" t="n">
        <v>8</v>
      </c>
      <c r="P103" t="n">
        <v>16</v>
      </c>
      <c r="S103" t="e">
        <v>#N/A</v>
      </c>
      <c r="T103" t="e">
        <v>#N/A</v>
      </c>
      <c r="U103" t="e">
        <v>#N/A</v>
      </c>
    </row>
    <row r="104" ht="15.75" customHeight="1">
      <c r="B104" t="n">
        <v>101</v>
      </c>
      <c r="M104" t="n">
        <v>3</v>
      </c>
      <c r="N104" t="n">
        <v>8</v>
      </c>
      <c r="O104" t="n">
        <v>8</v>
      </c>
      <c r="P104" t="n">
        <v>16</v>
      </c>
      <c r="S104" t="e">
        <v>#N/A</v>
      </c>
      <c r="T104" t="e">
        <v>#N/A</v>
      </c>
      <c r="U104" t="e">
        <v>#N/A</v>
      </c>
    </row>
    <row r="105" ht="15.75" customHeight="1">
      <c r="B105" t="n">
        <v>102</v>
      </c>
      <c r="M105" t="n">
        <v>3</v>
      </c>
      <c r="N105" t="n">
        <v>8</v>
      </c>
      <c r="O105" t="n">
        <v>8</v>
      </c>
      <c r="P105" t="n">
        <v>16</v>
      </c>
      <c r="S105" t="e">
        <v>#N/A</v>
      </c>
      <c r="T105" t="e">
        <v>#N/A</v>
      </c>
      <c r="U105" t="e">
        <v>#N/A</v>
      </c>
    </row>
    <row r="106" ht="15.75" customHeight="1">
      <c r="B106" t="n">
        <v>103</v>
      </c>
      <c r="M106" t="n">
        <v>3</v>
      </c>
      <c r="N106" t="n">
        <v>8</v>
      </c>
      <c r="O106" t="n">
        <v>8</v>
      </c>
      <c r="P106" t="n">
        <v>16</v>
      </c>
      <c r="S106" t="e">
        <v>#N/A</v>
      </c>
      <c r="T106" t="e">
        <v>#N/A</v>
      </c>
      <c r="U106" t="e">
        <v>#N/A</v>
      </c>
    </row>
    <row r="107" ht="15.75" customHeight="1">
      <c r="B107" t="n">
        <v>104</v>
      </c>
      <c r="M107" t="n">
        <v>3</v>
      </c>
      <c r="N107" t="n">
        <v>8</v>
      </c>
      <c r="O107" t="n">
        <v>8</v>
      </c>
      <c r="P107" t="n">
        <v>16</v>
      </c>
      <c r="S107" t="e">
        <v>#N/A</v>
      </c>
      <c r="T107" t="e">
        <v>#N/A</v>
      </c>
      <c r="U107" t="e">
        <v>#N/A</v>
      </c>
    </row>
    <row r="108" ht="15.75" customHeight="1">
      <c r="B108" t="n">
        <v>105</v>
      </c>
      <c r="M108" t="n">
        <v>3</v>
      </c>
      <c r="N108" t="n">
        <v>8</v>
      </c>
      <c r="O108" t="n">
        <v>8</v>
      </c>
      <c r="P108" t="n">
        <v>16</v>
      </c>
      <c r="S108" t="e">
        <v>#N/A</v>
      </c>
      <c r="T108" t="e">
        <v>#N/A</v>
      </c>
      <c r="U108" t="e">
        <v>#N/A</v>
      </c>
    </row>
    <row r="109" ht="15.75" customHeight="1">
      <c r="B109" t="n">
        <v>106</v>
      </c>
      <c r="M109" t="n">
        <v>4</v>
      </c>
      <c r="N109" t="n">
        <v>8</v>
      </c>
      <c r="O109" t="n">
        <v>8</v>
      </c>
      <c r="P109" t="n">
        <v>16</v>
      </c>
      <c r="S109" t="e">
        <v>#N/A</v>
      </c>
      <c r="T109" t="e">
        <v>#N/A</v>
      </c>
      <c r="U109" t="e">
        <v>#N/A</v>
      </c>
    </row>
    <row r="110" ht="15.75" customHeight="1">
      <c r="B110" t="n">
        <v>107</v>
      </c>
      <c r="M110" t="n">
        <v>4</v>
      </c>
      <c r="N110" t="n">
        <v>8</v>
      </c>
      <c r="O110" t="n">
        <v>8</v>
      </c>
      <c r="P110" t="n">
        <v>16</v>
      </c>
      <c r="S110" t="e">
        <v>#N/A</v>
      </c>
      <c r="T110" t="e">
        <v>#N/A</v>
      </c>
      <c r="U110" t="e">
        <v>#N/A</v>
      </c>
    </row>
    <row r="111" ht="15.75" customHeight="1">
      <c r="B111" t="n">
        <v>108</v>
      </c>
      <c r="M111" t="n">
        <v>4</v>
      </c>
      <c r="N111" t="n">
        <v>8</v>
      </c>
      <c r="O111" t="n">
        <v>8</v>
      </c>
      <c r="P111" t="n">
        <v>16</v>
      </c>
      <c r="S111" t="e">
        <v>#N/A</v>
      </c>
      <c r="T111" t="e">
        <v>#N/A</v>
      </c>
      <c r="U111" t="e">
        <v>#N/A</v>
      </c>
    </row>
    <row r="112" ht="15.75" customHeight="1">
      <c r="B112" t="n">
        <v>109</v>
      </c>
      <c r="M112" t="n">
        <v>4</v>
      </c>
      <c r="N112" t="n">
        <v>8</v>
      </c>
      <c r="O112" t="n">
        <v>8</v>
      </c>
      <c r="P112" t="n">
        <v>16</v>
      </c>
      <c r="S112" t="e">
        <v>#N/A</v>
      </c>
      <c r="T112" t="e">
        <v>#N/A</v>
      </c>
      <c r="U112" t="e">
        <v>#N/A</v>
      </c>
    </row>
    <row r="113" ht="15.75" customHeight="1">
      <c r="B113" t="n">
        <v>110</v>
      </c>
      <c r="M113" t="n">
        <v>4</v>
      </c>
      <c r="N113" t="n">
        <v>8</v>
      </c>
      <c r="O113" t="n">
        <v>8</v>
      </c>
      <c r="P113" t="n">
        <v>16</v>
      </c>
      <c r="S113" t="e">
        <v>#N/A</v>
      </c>
      <c r="T113" t="e">
        <v>#N/A</v>
      </c>
      <c r="U113" t="e">
        <v>#N/A</v>
      </c>
    </row>
    <row r="114" ht="15.75" customHeight="1">
      <c r="B114" t="n">
        <v>111</v>
      </c>
      <c r="M114" t="n">
        <v>4</v>
      </c>
      <c r="N114" t="n">
        <v>8</v>
      </c>
      <c r="O114" t="n">
        <v>8</v>
      </c>
      <c r="P114" t="n">
        <v>16</v>
      </c>
      <c r="S114" t="e">
        <v>#N/A</v>
      </c>
      <c r="T114" t="e">
        <v>#N/A</v>
      </c>
      <c r="U114" t="e">
        <v>#N/A</v>
      </c>
    </row>
    <row r="115" ht="15.75" customHeight="1">
      <c r="B115" t="n">
        <v>112</v>
      </c>
      <c r="M115" t="n">
        <v>4</v>
      </c>
      <c r="N115" t="n">
        <v>8</v>
      </c>
      <c r="O115" t="n">
        <v>8</v>
      </c>
      <c r="P115" t="n">
        <v>16</v>
      </c>
      <c r="S115" t="e">
        <v>#N/A</v>
      </c>
      <c r="T115" t="e">
        <v>#N/A</v>
      </c>
      <c r="U115" t="e">
        <v>#N/A</v>
      </c>
    </row>
    <row r="116" ht="15.75" customHeight="1">
      <c r="B116" t="n">
        <v>113</v>
      </c>
      <c r="M116" t="n">
        <v>4</v>
      </c>
      <c r="N116" t="n">
        <v>8</v>
      </c>
      <c r="O116" t="n">
        <v>8</v>
      </c>
      <c r="P116" t="n">
        <v>16</v>
      </c>
      <c r="S116" t="e">
        <v>#N/A</v>
      </c>
      <c r="T116" t="e">
        <v>#N/A</v>
      </c>
      <c r="U116" t="e">
        <v>#N/A</v>
      </c>
    </row>
    <row r="117" ht="15.75" customHeight="1">
      <c r="B117" t="n">
        <v>114</v>
      </c>
      <c r="M117" t="n">
        <v>4</v>
      </c>
      <c r="N117" t="n">
        <v>8</v>
      </c>
      <c r="O117" t="n">
        <v>8</v>
      </c>
      <c r="P117" t="n">
        <v>16</v>
      </c>
      <c r="S117" t="e">
        <v>#N/A</v>
      </c>
      <c r="T117" t="e">
        <v>#N/A</v>
      </c>
      <c r="U117" t="e">
        <v>#N/A</v>
      </c>
    </row>
    <row r="118" ht="15.75" customHeight="1">
      <c r="B118" t="n">
        <v>115</v>
      </c>
      <c r="M118" t="n">
        <v>4</v>
      </c>
      <c r="N118" t="n">
        <v>8</v>
      </c>
      <c r="O118" t="n">
        <v>8</v>
      </c>
      <c r="P118" t="n">
        <v>16</v>
      </c>
      <c r="S118" t="e">
        <v>#N/A</v>
      </c>
      <c r="T118" t="e">
        <v>#N/A</v>
      </c>
      <c r="U118" t="e">
        <v>#N/A</v>
      </c>
    </row>
    <row r="119" ht="15.75" customHeight="1">
      <c r="B119" t="n">
        <v>116</v>
      </c>
      <c r="M119" t="n">
        <v>4</v>
      </c>
      <c r="N119" t="n">
        <v>8</v>
      </c>
      <c r="O119" t="n">
        <v>8</v>
      </c>
      <c r="P119" t="n">
        <v>16</v>
      </c>
      <c r="S119" t="e">
        <v>#N/A</v>
      </c>
      <c r="T119" t="e">
        <v>#N/A</v>
      </c>
      <c r="U119" t="e">
        <v>#N/A</v>
      </c>
    </row>
    <row r="120" ht="15.75" customHeight="1">
      <c r="B120" t="n">
        <v>117</v>
      </c>
      <c r="M120" t="n">
        <v>4</v>
      </c>
      <c r="N120" t="n">
        <v>8</v>
      </c>
      <c r="O120" t="n">
        <v>8</v>
      </c>
      <c r="P120" t="n">
        <v>16</v>
      </c>
      <c r="S120" t="e">
        <v>#N/A</v>
      </c>
      <c r="T120" t="e">
        <v>#N/A</v>
      </c>
      <c r="U120" t="e">
        <v>#N/A</v>
      </c>
    </row>
    <row r="121" ht="15.75" customHeight="1">
      <c r="B121" t="n">
        <v>118</v>
      </c>
      <c r="M121" t="n">
        <v>4</v>
      </c>
      <c r="N121" t="n">
        <v>8</v>
      </c>
      <c r="O121" t="n">
        <v>8</v>
      </c>
      <c r="P121" t="n">
        <v>16</v>
      </c>
      <c r="S121" t="e">
        <v>#N/A</v>
      </c>
      <c r="T121" t="e">
        <v>#N/A</v>
      </c>
      <c r="U121" t="e">
        <v>#N/A</v>
      </c>
    </row>
    <row r="122" ht="15.75" customHeight="1">
      <c r="B122" t="n">
        <v>119</v>
      </c>
      <c r="M122" t="n">
        <v>4</v>
      </c>
      <c r="N122" t="n">
        <v>8</v>
      </c>
      <c r="O122" t="n">
        <v>8</v>
      </c>
      <c r="P122" t="n">
        <v>16</v>
      </c>
      <c r="S122" t="e">
        <v>#N/A</v>
      </c>
      <c r="T122" t="e">
        <v>#N/A</v>
      </c>
      <c r="U122" t="e">
        <v>#N/A</v>
      </c>
    </row>
    <row r="123" ht="15.75" customHeight="1">
      <c r="B123" t="n">
        <v>120</v>
      </c>
      <c r="M123" t="n">
        <v>4</v>
      </c>
      <c r="N123" t="n">
        <v>8</v>
      </c>
      <c r="O123" t="n">
        <v>8</v>
      </c>
      <c r="P123" t="n">
        <v>16</v>
      </c>
      <c r="S123" t="e">
        <v>#N/A</v>
      </c>
      <c r="T123" t="e">
        <v>#N/A</v>
      </c>
      <c r="U123" t="e">
        <v>#N/A</v>
      </c>
    </row>
    <row r="124" ht="15.75" customHeight="1">
      <c r="B124" t="n">
        <v>121</v>
      </c>
      <c r="M124" t="n">
        <v>5</v>
      </c>
      <c r="N124" t="n">
        <v>8</v>
      </c>
      <c r="O124" t="n">
        <v>8</v>
      </c>
      <c r="P124" t="n">
        <v>16</v>
      </c>
      <c r="S124" t="e">
        <v>#N/A</v>
      </c>
      <c r="T124" t="e">
        <v>#N/A</v>
      </c>
      <c r="U124" t="e">
        <v>#N/A</v>
      </c>
    </row>
    <row r="125" ht="15.75" customHeight="1">
      <c r="B125" t="n">
        <v>122</v>
      </c>
      <c r="M125" t="n">
        <v>5</v>
      </c>
      <c r="N125" t="n">
        <v>8</v>
      </c>
      <c r="O125" t="n">
        <v>8</v>
      </c>
      <c r="P125" t="n">
        <v>16</v>
      </c>
      <c r="S125" t="e">
        <v>#N/A</v>
      </c>
      <c r="T125" t="e">
        <v>#N/A</v>
      </c>
      <c r="U125" t="e">
        <v>#N/A</v>
      </c>
    </row>
    <row r="126" ht="15.75" customHeight="1">
      <c r="B126" t="n">
        <v>123</v>
      </c>
      <c r="M126" t="n">
        <v>5</v>
      </c>
      <c r="N126" t="n">
        <v>8</v>
      </c>
      <c r="O126" t="n">
        <v>8</v>
      </c>
      <c r="P126" t="n">
        <v>16</v>
      </c>
      <c r="S126" t="e">
        <v>#N/A</v>
      </c>
      <c r="T126" t="e">
        <v>#N/A</v>
      </c>
      <c r="U126" t="e">
        <v>#N/A</v>
      </c>
    </row>
    <row r="127" ht="15.75" customHeight="1">
      <c r="B127" t="n">
        <v>124</v>
      </c>
      <c r="M127" t="n">
        <v>5</v>
      </c>
      <c r="N127" t="n">
        <v>8</v>
      </c>
      <c r="O127" t="n">
        <v>8</v>
      </c>
      <c r="P127" t="n">
        <v>16</v>
      </c>
      <c r="S127" t="e">
        <v>#N/A</v>
      </c>
      <c r="T127" t="e">
        <v>#N/A</v>
      </c>
      <c r="U127" t="e">
        <v>#N/A</v>
      </c>
    </row>
    <row r="128" ht="15.75" customHeight="1">
      <c r="B128" t="n">
        <v>125</v>
      </c>
      <c r="M128" t="n">
        <v>5</v>
      </c>
      <c r="N128" t="n">
        <v>8</v>
      </c>
      <c r="O128" t="n">
        <v>8</v>
      </c>
      <c r="P128" t="n">
        <v>16</v>
      </c>
      <c r="S128" t="e">
        <v>#N/A</v>
      </c>
      <c r="T128" t="e">
        <v>#N/A</v>
      </c>
      <c r="U128" t="e">
        <v>#N/A</v>
      </c>
    </row>
    <row r="129" ht="15.75" customHeight="1">
      <c r="B129" t="n">
        <v>126</v>
      </c>
      <c r="M129" t="n">
        <v>5</v>
      </c>
      <c r="N129" t="n">
        <v>8</v>
      </c>
      <c r="O129" t="n">
        <v>8</v>
      </c>
      <c r="P129" t="n">
        <v>16</v>
      </c>
      <c r="S129" t="e">
        <v>#N/A</v>
      </c>
      <c r="T129" t="e">
        <v>#N/A</v>
      </c>
      <c r="U129" t="e">
        <v>#N/A</v>
      </c>
    </row>
    <row r="130" ht="15.75" customHeight="1">
      <c r="B130" t="n">
        <v>127</v>
      </c>
      <c r="M130" t="n">
        <v>6</v>
      </c>
      <c r="N130" t="n">
        <v>8</v>
      </c>
      <c r="O130" t="n">
        <v>8</v>
      </c>
      <c r="P130" t="n">
        <v>16</v>
      </c>
      <c r="S130" t="e">
        <v>#N/A</v>
      </c>
      <c r="T130" t="e">
        <v>#N/A</v>
      </c>
      <c r="U130" t="e">
        <v>#N/A</v>
      </c>
    </row>
  </sheetData>
  <conditionalFormatting sqref="Q2:Q50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 Q51:Q1048576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50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 R51:R1048576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6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7:S1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rank="1" priority="9" dxfId="4" bottom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6">
    <cfRule type="expression" priority="8" dxfId="0">
      <formula>T2 &lt;= MIN($T$2:$T$66) + 2</formula>
    </cfRule>
  </conditionalFormatting>
  <conditionalFormatting sqref="T67:T130">
    <cfRule type="expression" priority="6" dxfId="0">
      <formula>T67 &lt;= MIN($T$67:$T$130) + 2</formula>
    </cfRule>
  </conditionalFormatting>
  <conditionalFormatting sqref="T131:T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expression" priority="7" dxfId="0">
      <formula>U2 &lt;= MIN($U$2:$U$66) + 2</formula>
    </cfRule>
  </conditionalFormatting>
  <conditionalFormatting sqref="U67:U130">
    <cfRule type="expression" priority="5" dxfId="0">
      <formula>U67 &lt;= MIN($T$67:$U$130) + 2</formula>
    </cfRule>
  </conditionalFormatting>
  <conditionalFormatting sqref="U131:U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U130"/>
  <sheetViews>
    <sheetView topLeftCell="A38" zoomScaleNormal="100" workbookViewId="0">
      <selection activeCell="C67" sqref="C67:L67"/>
    </sheetView>
  </sheetViews>
  <sheetFormatPr baseColWidth="8" defaultRowHeight="15"/>
  <cols>
    <col width="6.5703125" bestFit="1" customWidth="1" min="1" max="1"/>
    <col width="4" bestFit="1" customWidth="1" min="2" max="2"/>
    <col width="12" bestFit="1" customWidth="1" min="3" max="3"/>
    <col width="10" bestFit="1" customWidth="1" min="4" max="4"/>
    <col width="8.28515625" bestFit="1" customWidth="1" min="5" max="5"/>
    <col width="6" bestFit="1" customWidth="1" min="6" max="6"/>
    <col width="6.5703125" bestFit="1" customWidth="1" min="7" max="8"/>
    <col width="4.5703125" bestFit="1" customWidth="1" min="9" max="9"/>
    <col width="4.5703125" customWidth="1" min="10" max="10"/>
    <col width="6.5703125" bestFit="1" customWidth="1" min="11" max="11"/>
    <col width="8.5703125" bestFit="1" customWidth="1" min="12" max="12"/>
    <col width="4.28515625" bestFit="1" customWidth="1" min="13" max="13"/>
    <col width="4.140625" bestFit="1" customWidth="1" min="14" max="14"/>
    <col width="6.42578125" bestFit="1" customWidth="1" min="15" max="15"/>
    <col width="3" bestFit="1" customWidth="1" min="16" max="16"/>
    <col width="6.5703125" bestFit="1" customWidth="1" min="17" max="17"/>
    <col width="6.42578125" bestFit="1" customWidth="1" min="18" max="18"/>
    <col width="6.5703125" bestFit="1" customWidth="1" min="19" max="19"/>
    <col width="6.28515625" bestFit="1" customWidth="1" min="20" max="21"/>
  </cols>
  <sheetData>
    <row r="1" ht="15.75" customHeight="1">
      <c r="A1" t="n">
        <v>307</v>
      </c>
      <c r="B1" t="inlineStr">
        <is>
          <t>#</t>
        </is>
      </c>
      <c r="C1" t="inlineStr">
        <is>
          <t>β</t>
        </is>
      </c>
      <c r="D1" t="inlineStr">
        <is>
          <t>T0</t>
        </is>
      </c>
      <c r="E1" t="inlineStr">
        <is>
          <t>p</t>
        </is>
      </c>
      <c r="F1" t="inlineStr">
        <is>
          <t>c</t>
        </is>
      </c>
      <c r="G1" t="inlineStr">
        <is>
          <t>xi</t>
        </is>
      </c>
      <c r="H1" t="inlineStr">
        <is>
          <t>a</t>
        </is>
      </c>
      <c r="I1" t="inlineStr">
        <is>
          <t>tau</t>
        </is>
      </c>
      <c r="J1" t="inlineStr">
        <is>
          <t>d_E</t>
        </is>
      </c>
      <c r="K1" t="inlineStr">
        <is>
          <t>delta_E</t>
        </is>
      </c>
      <c r="L1" t="inlineStr">
        <is>
          <t>K_delta_E</t>
        </is>
      </c>
      <c r="M1" t="inlineStr">
        <is>
          <t>DOF</t>
        </is>
      </c>
      <c r="N1" t="inlineStr">
        <is>
          <t>n(V)</t>
        </is>
      </c>
      <c r="O1" t="inlineStr">
        <is>
          <t>n(CD8)</t>
        </is>
      </c>
      <c r="P1" t="inlineStr">
        <is>
          <t>n</t>
        </is>
      </c>
      <c r="Q1" t="inlineStr">
        <is>
          <t>Vsse</t>
        </is>
      </c>
      <c r="R1" t="inlineStr">
        <is>
          <t>CDsse</t>
        </is>
      </c>
      <c r="S1" t="inlineStr">
        <is>
          <t>SSE</t>
        </is>
      </c>
      <c r="T1" t="inlineStr">
        <is>
          <t>AIC</t>
        </is>
      </c>
      <c r="U1" t="inlineStr">
        <is>
          <t>AICc</t>
        </is>
      </c>
    </row>
    <row r="2">
      <c r="A2" t="inlineStr">
        <is>
          <t>MP</t>
        </is>
      </c>
      <c r="B2" t="n">
        <v>-1</v>
      </c>
      <c r="C2" t="n">
        <v>0.00010888</v>
      </c>
      <c r="D2" t="n">
        <v>400000000</v>
      </c>
      <c r="E2" t="n">
        <v>0.02978</v>
      </c>
      <c r="F2" t="n">
        <v>13.934</v>
      </c>
      <c r="G2" t="n">
        <v>0.12</v>
      </c>
      <c r="H2" t="n">
        <v>0.3615</v>
      </c>
      <c r="I2" t="n">
        <v>1.38</v>
      </c>
      <c r="J2" t="n">
        <v>1.25</v>
      </c>
      <c r="K2" t="n">
        <v>8.939</v>
      </c>
      <c r="L2" t="n">
        <v>13019</v>
      </c>
      <c r="M2" t="n">
        <v>0</v>
      </c>
      <c r="N2" t="n">
        <v>8</v>
      </c>
      <c r="O2" t="n">
        <v>8</v>
      </c>
      <c r="P2" t="n">
        <v>16</v>
      </c>
      <c r="Q2" t="n">
        <v>9.498100000000001</v>
      </c>
      <c r="R2" t="n">
        <v>1.2622</v>
      </c>
      <c r="S2" t="n">
        <v>10.7603</v>
      </c>
      <c r="T2" t="n">
        <v>-6.347604589662714</v>
      </c>
      <c r="U2" t="n">
        <v>-6.347604589662714</v>
      </c>
    </row>
    <row r="3" ht="15.75" customHeight="1">
      <c r="A3" t="inlineStr">
        <is>
          <t>β/p/c</t>
        </is>
      </c>
      <c r="B3" t="n">
        <v>0</v>
      </c>
      <c r="C3" t="n">
        <v>1.92755955544937e-06</v>
      </c>
      <c r="E3" t="n">
        <v>4.6602839345966</v>
      </c>
      <c r="F3" t="n">
        <v>56.9963827804804</v>
      </c>
      <c r="G3" t="n">
        <v>0.12</v>
      </c>
      <c r="H3" t="n">
        <v>0.3615</v>
      </c>
      <c r="I3" t="n">
        <v>1.38</v>
      </c>
      <c r="J3" t="n">
        <v>1.25</v>
      </c>
      <c r="K3" t="n">
        <v>8.939</v>
      </c>
      <c r="L3" t="n">
        <v>13019</v>
      </c>
      <c r="M3" t="n">
        <v>0</v>
      </c>
      <c r="N3" t="n">
        <v>8</v>
      </c>
      <c r="O3" t="n">
        <v>8</v>
      </c>
      <c r="P3" t="n">
        <v>16</v>
      </c>
      <c r="Q3" t="n">
        <v>1.82521557</v>
      </c>
      <c r="R3" t="n">
        <v>0.96178464</v>
      </c>
      <c r="S3" t="n">
        <v>2.78700021</v>
      </c>
      <c r="T3" t="n">
        <v>-27.96196637424215</v>
      </c>
      <c r="U3" t="n">
        <v>-27.96196637424215</v>
      </c>
    </row>
    <row r="4" ht="15.75" customHeight="1">
      <c r="B4" t="n">
        <v>1</v>
      </c>
      <c r="G4" t="n">
        <v>0.06380124653111352</v>
      </c>
      <c r="M4" t="n">
        <v>1</v>
      </c>
      <c r="N4" t="n">
        <v>8</v>
      </c>
      <c r="O4" t="n">
        <v>8</v>
      </c>
      <c r="P4" t="n">
        <v>16</v>
      </c>
      <c r="Q4" t="n">
        <v>2.64220116</v>
      </c>
      <c r="R4" t="n">
        <v>0.69681491</v>
      </c>
      <c r="S4" t="n">
        <v>3.33901607</v>
      </c>
      <c r="T4" t="n">
        <v>-23.07060077554618</v>
      </c>
      <c r="U4" t="n">
        <v>-22.78488648983189</v>
      </c>
    </row>
    <row r="5" ht="15.75" customHeight="1">
      <c r="B5" t="n">
        <v>2</v>
      </c>
      <c r="H5" t="n">
        <v>0.1830353094419817</v>
      </c>
      <c r="M5" t="n">
        <v>1</v>
      </c>
      <c r="N5" t="n">
        <v>8</v>
      </c>
      <c r="O5" t="n">
        <v>8</v>
      </c>
      <c r="P5" t="n">
        <v>16</v>
      </c>
      <c r="Q5" t="n">
        <v>2.67060728</v>
      </c>
      <c r="R5" t="n">
        <v>0.6928683</v>
      </c>
      <c r="S5" t="n">
        <v>3.36347558</v>
      </c>
      <c r="T5" t="n">
        <v>-22.9538221452312</v>
      </c>
      <c r="U5" t="n">
        <v>-22.66810785951692</v>
      </c>
    </row>
    <row r="6" ht="15.75" customHeight="1">
      <c r="A6" t="inlineStr">
        <is>
          <t>Weight</t>
        </is>
      </c>
      <c r="B6" t="n">
        <v>3</v>
      </c>
      <c r="I6" t="n">
        <v>1.661227369836857</v>
      </c>
      <c r="M6" t="n">
        <v>1</v>
      </c>
      <c r="N6" t="n">
        <v>8</v>
      </c>
      <c r="O6" t="n">
        <v>8</v>
      </c>
      <c r="P6" t="n">
        <v>16</v>
      </c>
      <c r="Q6" t="n">
        <v>2.51388149</v>
      </c>
      <c r="R6" t="n">
        <v>0.77443315</v>
      </c>
      <c r="S6" t="n">
        <v>3.28831464</v>
      </c>
      <c r="T6" t="n">
        <v>-23.31541689909624</v>
      </c>
      <c r="U6" t="n">
        <v>-23.02970261338195</v>
      </c>
    </row>
    <row r="7" ht="15.75" customHeight="1">
      <c r="A7" t="n">
        <v>6.584</v>
      </c>
      <c r="B7" t="n">
        <v>4</v>
      </c>
      <c r="J7" t="n">
        <v>2.924800696937751</v>
      </c>
      <c r="M7" t="n">
        <v>1</v>
      </c>
      <c r="N7" t="n">
        <v>8</v>
      </c>
      <c r="O7" t="n">
        <v>8</v>
      </c>
      <c r="P7" t="n">
        <v>16</v>
      </c>
      <c r="Q7" t="n">
        <v>2.65264912</v>
      </c>
      <c r="R7" t="n">
        <v>0.68257215</v>
      </c>
      <c r="S7" t="n">
        <v>3.33522127</v>
      </c>
      <c r="T7" t="n">
        <v>-23.08879515595243</v>
      </c>
      <c r="U7" t="n">
        <v>-22.80308087023815</v>
      </c>
    </row>
    <row r="8" ht="15.75" customHeight="1">
      <c r="B8" t="n">
        <v>5</v>
      </c>
      <c r="K8" t="n">
        <v>9.82158362415106</v>
      </c>
      <c r="M8" t="n">
        <v>1</v>
      </c>
      <c r="N8" t="n">
        <v>8</v>
      </c>
      <c r="O8" t="n">
        <v>8</v>
      </c>
      <c r="P8" t="n">
        <v>16</v>
      </c>
      <c r="Q8" t="n">
        <v>1.70775253</v>
      </c>
      <c r="R8" t="n">
        <v>0.96333435</v>
      </c>
      <c r="S8" t="n">
        <v>2.67108688</v>
      </c>
      <c r="T8" t="n">
        <v>-26.64165218396099</v>
      </c>
      <c r="U8" t="n">
        <v>-26.3559378982467</v>
      </c>
    </row>
    <row r="9" ht="15.75" customHeight="1">
      <c r="B9" t="n">
        <v>6</v>
      </c>
      <c r="L9" t="n">
        <v>21226.86718749994</v>
      </c>
      <c r="M9" t="n">
        <v>1</v>
      </c>
      <c r="N9" t="n">
        <v>8</v>
      </c>
      <c r="O9" t="n">
        <v>8</v>
      </c>
      <c r="P9" t="n">
        <v>16</v>
      </c>
      <c r="Q9" t="n">
        <v>1.88608724</v>
      </c>
      <c r="R9" t="n">
        <v>0.97095631</v>
      </c>
      <c r="S9" t="n">
        <v>2.85704355</v>
      </c>
      <c r="T9" t="n">
        <v>-25.56482169352255</v>
      </c>
      <c r="U9" t="n">
        <v>-25.27910740780827</v>
      </c>
    </row>
    <row r="10" ht="15.75" customHeight="1">
      <c r="B10" t="n">
        <v>7</v>
      </c>
      <c r="G10" t="n">
        <v>0.04447284576144739</v>
      </c>
      <c r="H10" t="n">
        <v>0.4796005902025966</v>
      </c>
      <c r="M10" t="n">
        <v>2</v>
      </c>
      <c r="N10" t="n">
        <v>8</v>
      </c>
      <c r="O10" t="n">
        <v>8</v>
      </c>
      <c r="P10" t="n">
        <v>16</v>
      </c>
      <c r="Q10" t="n">
        <v>2.69302261</v>
      </c>
      <c r="R10" t="n">
        <v>0.69162083</v>
      </c>
      <c r="S10" t="n">
        <v>3.38464344</v>
      </c>
      <c r="T10" t="n">
        <v>-20.85344250762403</v>
      </c>
      <c r="U10" t="n">
        <v>-19.93036558454711</v>
      </c>
    </row>
    <row r="11" ht="15.75" customHeight="1">
      <c r="B11" t="n">
        <v>8</v>
      </c>
      <c r="G11" t="n">
        <v>0.03502165267416757</v>
      </c>
      <c r="I11" t="n">
        <v>1.007954352434283</v>
      </c>
      <c r="M11" t="n">
        <v>2</v>
      </c>
      <c r="N11" t="n">
        <v>8</v>
      </c>
      <c r="O11" t="n">
        <v>8</v>
      </c>
      <c r="P11" t="n">
        <v>16</v>
      </c>
      <c r="Q11" t="n">
        <v>2.53211908</v>
      </c>
      <c r="R11" t="n">
        <v>0.6728326100000001</v>
      </c>
      <c r="S11" t="n">
        <v>3.20495169</v>
      </c>
      <c r="T11" t="n">
        <v>-21.72626728485895</v>
      </c>
      <c r="U11" t="n">
        <v>-20.80319036178203</v>
      </c>
    </row>
    <row r="12" ht="15.75" customHeight="1">
      <c r="B12" t="n">
        <v>9</v>
      </c>
      <c r="G12" t="n">
        <v>1.557444657767547</v>
      </c>
      <c r="J12" t="n">
        <v>36.52930730067489</v>
      </c>
      <c r="M12" t="n">
        <v>2</v>
      </c>
      <c r="N12" t="n">
        <v>8</v>
      </c>
      <c r="O12" t="n">
        <v>8</v>
      </c>
      <c r="P12" t="n">
        <v>16</v>
      </c>
      <c r="Q12" t="n">
        <v>2.61388063</v>
      </c>
      <c r="R12" t="n">
        <v>0.69686132</v>
      </c>
      <c r="S12" t="n">
        <v>3.31074195</v>
      </c>
      <c r="T12" t="n">
        <v>-21.20666246225651</v>
      </c>
      <c r="U12" t="n">
        <v>-20.28358553917958</v>
      </c>
    </row>
    <row r="13" ht="15.75" customHeight="1">
      <c r="B13" t="n">
        <v>10</v>
      </c>
      <c r="G13" t="n">
        <v>0.05723092561652265</v>
      </c>
      <c r="K13" t="n">
        <v>18.05904823489129</v>
      </c>
      <c r="M13" t="n">
        <v>2</v>
      </c>
      <c r="N13" t="n">
        <v>8</v>
      </c>
      <c r="O13" t="n">
        <v>8</v>
      </c>
      <c r="P13" t="n">
        <v>16</v>
      </c>
      <c r="Q13" t="n">
        <v>1.83448876</v>
      </c>
      <c r="R13" t="n">
        <v>0.6891227</v>
      </c>
      <c r="S13" t="n">
        <v>2.52361146</v>
      </c>
      <c r="T13" t="n">
        <v>-25.55036364166173</v>
      </c>
      <c r="U13" t="n">
        <v>-24.62728671858481</v>
      </c>
    </row>
    <row r="14" ht="15.75" customHeight="1">
      <c r="B14" t="n">
        <v>11</v>
      </c>
      <c r="G14" t="n">
        <v>0.05809227831972663</v>
      </c>
      <c r="L14" t="n">
        <v>33045.08009518433</v>
      </c>
      <c r="M14" t="n">
        <v>2</v>
      </c>
      <c r="N14" t="n">
        <v>8</v>
      </c>
      <c r="O14" t="n">
        <v>8</v>
      </c>
      <c r="P14" t="n">
        <v>16</v>
      </c>
      <c r="Q14" t="n">
        <v>2.69621642</v>
      </c>
      <c r="R14" t="n">
        <v>0.69144319</v>
      </c>
      <c r="S14" t="n">
        <v>3.38765961</v>
      </c>
      <c r="T14" t="n">
        <v>-20.83919071681241</v>
      </c>
      <c r="U14" t="n">
        <v>-19.91611379373549</v>
      </c>
    </row>
    <row r="15" ht="15.75" customHeight="1">
      <c r="B15" t="n">
        <v>12</v>
      </c>
      <c r="H15" t="n">
        <v>0.1001832721333882</v>
      </c>
      <c r="I15" t="n">
        <v>0.9902057365350394</v>
      </c>
      <c r="M15" t="n">
        <v>2</v>
      </c>
      <c r="N15" t="n">
        <v>8</v>
      </c>
      <c r="O15" t="n">
        <v>8</v>
      </c>
      <c r="P15" t="n">
        <v>16</v>
      </c>
      <c r="Q15" t="n">
        <v>2.60724678</v>
      </c>
      <c r="R15" t="n">
        <v>0.67293855</v>
      </c>
      <c r="S15" t="n">
        <v>3.28018533</v>
      </c>
      <c r="T15" t="n">
        <v>-21.35502077425897</v>
      </c>
      <c r="U15" t="n">
        <v>-20.43194385118204</v>
      </c>
    </row>
    <row r="16" ht="15.75" customHeight="1">
      <c r="B16" t="n">
        <v>13</v>
      </c>
      <c r="H16" t="n">
        <v>8.374264418972844</v>
      </c>
      <c r="J16" t="n">
        <v>48.66450989391544</v>
      </c>
      <c r="M16" t="n">
        <v>2</v>
      </c>
      <c r="N16" t="n">
        <v>8</v>
      </c>
      <c r="O16" t="n">
        <v>8</v>
      </c>
      <c r="P16" t="n">
        <v>16</v>
      </c>
      <c r="Q16" t="n">
        <v>2.29097496</v>
      </c>
      <c r="R16" t="n">
        <v>0.73136704</v>
      </c>
      <c r="S16" t="n">
        <v>3.022342</v>
      </c>
      <c r="T16" t="n">
        <v>-22.66490711530318</v>
      </c>
      <c r="U16" t="n">
        <v>-21.74183019222626</v>
      </c>
    </row>
    <row r="17" ht="15.75" customHeight="1">
      <c r="B17" t="n">
        <v>14</v>
      </c>
      <c r="H17" t="n">
        <v>0.1793316852320048</v>
      </c>
      <c r="K17" t="n">
        <v>18.84137327612006</v>
      </c>
      <c r="M17" t="n">
        <v>2</v>
      </c>
      <c r="N17" t="n">
        <v>8</v>
      </c>
      <c r="O17" t="n">
        <v>8</v>
      </c>
      <c r="P17" t="n">
        <v>16</v>
      </c>
      <c r="Q17" t="n">
        <v>1.77917429</v>
      </c>
      <c r="R17" t="n">
        <v>0.69130306</v>
      </c>
      <c r="S17" t="n">
        <v>2.47047735</v>
      </c>
      <c r="T17" t="n">
        <v>-25.89083729860351</v>
      </c>
      <c r="U17" t="n">
        <v>-24.96776037552659</v>
      </c>
    </row>
    <row r="18" ht="15.75" customHeight="1">
      <c r="B18" t="n">
        <v>15</v>
      </c>
      <c r="H18" t="n">
        <v>0.1671933229848301</v>
      </c>
      <c r="L18" t="n">
        <v>111140.5308204667</v>
      </c>
      <c r="M18" t="n">
        <v>2</v>
      </c>
      <c r="N18" t="n">
        <v>8</v>
      </c>
      <c r="O18" t="n">
        <v>8</v>
      </c>
      <c r="P18" t="n">
        <v>16</v>
      </c>
      <c r="Q18" t="n">
        <v>2.73448975</v>
      </c>
      <c r="R18" t="n">
        <v>0.69158085</v>
      </c>
      <c r="S18" t="n">
        <v>3.4260706</v>
      </c>
      <c r="T18" t="n">
        <v>-20.6587954468507</v>
      </c>
      <c r="U18" t="n">
        <v>-19.73571852377378</v>
      </c>
    </row>
    <row r="19" ht="15.75" customHeight="1">
      <c r="B19" t="n">
        <v>16</v>
      </c>
      <c r="I19" t="n">
        <v>1.159513666962747</v>
      </c>
      <c r="J19" t="n">
        <v>4.052218334881125</v>
      </c>
      <c r="M19" t="n">
        <v>2</v>
      </c>
      <c r="N19" t="n">
        <v>8</v>
      </c>
      <c r="O19" t="n">
        <v>8</v>
      </c>
      <c r="P19" t="n">
        <v>16</v>
      </c>
      <c r="Q19" t="n">
        <v>2.65871805</v>
      </c>
      <c r="R19" t="n">
        <v>0.68931575</v>
      </c>
      <c r="S19" t="n">
        <v>3.3480338</v>
      </c>
      <c r="T19" t="n">
        <v>-21.02744758534499</v>
      </c>
      <c r="U19" t="n">
        <v>-20.10437066226807</v>
      </c>
    </row>
    <row r="20" ht="15.75" customHeight="1">
      <c r="B20" t="n">
        <v>17</v>
      </c>
      <c r="I20" t="n">
        <v>1.94476143387736</v>
      </c>
      <c r="K20" t="n">
        <v>24.95486328097015</v>
      </c>
      <c r="M20" t="n">
        <v>2</v>
      </c>
      <c r="N20" t="n">
        <v>8</v>
      </c>
      <c r="O20" t="n">
        <v>8</v>
      </c>
      <c r="P20" t="n">
        <v>16</v>
      </c>
      <c r="Q20" t="n">
        <v>1.72778448</v>
      </c>
      <c r="R20" t="n">
        <v>0.74611863</v>
      </c>
      <c r="S20" t="n">
        <v>2.47390311</v>
      </c>
      <c r="T20" t="n">
        <v>-25.86866579735503</v>
      </c>
      <c r="U20" t="n">
        <v>-24.9455888742781</v>
      </c>
    </row>
    <row r="21" ht="15.75" customHeight="1">
      <c r="B21" t="n">
        <v>18</v>
      </c>
      <c r="I21" t="n">
        <v>1.791415941846226</v>
      </c>
      <c r="L21" t="n">
        <v>331754.2611372786</v>
      </c>
      <c r="M21" t="n">
        <v>2</v>
      </c>
      <c r="N21" t="n">
        <v>8</v>
      </c>
      <c r="O21" t="n">
        <v>8</v>
      </c>
      <c r="P21" t="n">
        <v>16</v>
      </c>
      <c r="Q21" t="n">
        <v>2.70102996</v>
      </c>
      <c r="R21" t="n">
        <v>0.74584785</v>
      </c>
      <c r="S21" t="n">
        <v>3.44687781</v>
      </c>
      <c r="T21" t="n">
        <v>-20.56191813678713</v>
      </c>
      <c r="U21" t="n">
        <v>-19.6388412137102</v>
      </c>
    </row>
    <row r="22" ht="15.75" customHeight="1">
      <c r="B22" t="n">
        <v>19</v>
      </c>
      <c r="J22" t="n">
        <v>3.38162141318061</v>
      </c>
      <c r="K22" t="n">
        <v>20.98329548241317</v>
      </c>
      <c r="M22" t="n">
        <v>2</v>
      </c>
      <c r="N22" t="n">
        <v>8</v>
      </c>
      <c r="O22" t="n">
        <v>8</v>
      </c>
      <c r="P22" t="n">
        <v>16</v>
      </c>
      <c r="Q22" t="n">
        <v>1.71851157</v>
      </c>
      <c r="R22" t="n">
        <v>0.68994775</v>
      </c>
      <c r="S22" t="n">
        <v>2.40845932</v>
      </c>
      <c r="T22" t="n">
        <v>-26.2976234475983</v>
      </c>
      <c r="U22" t="n">
        <v>-25.37454652452138</v>
      </c>
    </row>
    <row r="23" ht="15.75" customHeight="1">
      <c r="B23" t="n">
        <v>20</v>
      </c>
      <c r="J23" t="n">
        <v>2.812550765102166</v>
      </c>
      <c r="L23" t="n">
        <v>90631.22494013747</v>
      </c>
      <c r="M23" t="n">
        <v>2</v>
      </c>
      <c r="N23" t="n">
        <v>8</v>
      </c>
      <c r="O23" t="n">
        <v>8</v>
      </c>
      <c r="P23" t="n">
        <v>16</v>
      </c>
      <c r="Q23" t="n">
        <v>2.62624605</v>
      </c>
      <c r="R23" t="n">
        <v>0.68329606</v>
      </c>
      <c r="S23" t="n">
        <v>3.30954211</v>
      </c>
      <c r="T23" t="n">
        <v>-21.21246204427933</v>
      </c>
      <c r="U23" t="n">
        <v>-20.28938512120241</v>
      </c>
    </row>
    <row r="24" ht="15.75" customHeight="1">
      <c r="B24" t="n">
        <v>21</v>
      </c>
      <c r="K24" t="n">
        <v>9.836757063625569</v>
      </c>
      <c r="L24" t="n">
        <v>171942.6242542758</v>
      </c>
      <c r="M24" t="n">
        <v>2</v>
      </c>
      <c r="N24" t="n">
        <v>8</v>
      </c>
      <c r="O24" t="n">
        <v>8</v>
      </c>
      <c r="P24" t="n">
        <v>16</v>
      </c>
      <c r="Q24" t="n">
        <v>1.83702069</v>
      </c>
      <c r="R24" t="n">
        <v>0.96918339</v>
      </c>
      <c r="S24" t="n">
        <v>2.80620408</v>
      </c>
      <c r="T24" t="n">
        <v>-23.852096213434</v>
      </c>
      <c r="U24" t="n">
        <v>-22.92901929035707</v>
      </c>
    </row>
    <row r="25" ht="15.75" customHeight="1">
      <c r="B25" t="n">
        <v>22</v>
      </c>
      <c r="G25" t="n">
        <v>0.05982077731486157</v>
      </c>
      <c r="H25" t="n">
        <v>0.1892753145901347</v>
      </c>
      <c r="I25" t="n">
        <v>0.9566222088357728</v>
      </c>
      <c r="M25" t="n">
        <v>3</v>
      </c>
      <c r="N25" t="n">
        <v>8</v>
      </c>
      <c r="O25" t="n">
        <v>8</v>
      </c>
      <c r="P25" t="n">
        <v>16</v>
      </c>
      <c r="Q25" t="n">
        <v>2.51300806</v>
      </c>
      <c r="R25" t="n">
        <v>0.67403672</v>
      </c>
      <c r="S25" t="n">
        <v>3.18704478</v>
      </c>
      <c r="T25" t="n">
        <v>-19.81591417714865</v>
      </c>
      <c r="U25" t="n">
        <v>-17.81591417714865</v>
      </c>
    </row>
    <row r="26" ht="15.75" customHeight="1">
      <c r="B26" t="n">
        <v>23</v>
      </c>
      <c r="G26" t="n">
        <v>6.083466070071282</v>
      </c>
      <c r="H26" t="n">
        <v>0.1883285016245404</v>
      </c>
      <c r="J26" t="n">
        <v>78.03432933880279</v>
      </c>
      <c r="M26" t="n">
        <v>3</v>
      </c>
      <c r="N26" t="n">
        <v>8</v>
      </c>
      <c r="O26" t="n">
        <v>8</v>
      </c>
      <c r="P26" t="n">
        <v>16</v>
      </c>
      <c r="Q26" t="n">
        <v>2.57596206</v>
      </c>
      <c r="R26" t="n">
        <v>0.69356386</v>
      </c>
      <c r="S26" t="n">
        <v>3.26952592</v>
      </c>
      <c r="T26" t="n">
        <v>-19.40709962294886</v>
      </c>
      <c r="U26" t="n">
        <v>-17.40709962294886</v>
      </c>
    </row>
    <row r="27" ht="15.75" customHeight="1">
      <c r="B27" t="n">
        <v>24</v>
      </c>
      <c r="G27" t="n">
        <v>0.2128129676258936</v>
      </c>
      <c r="H27" t="n">
        <v>0.08717150600542567</v>
      </c>
      <c r="K27" t="n">
        <v>20.89652517899303</v>
      </c>
      <c r="M27" t="n">
        <v>3</v>
      </c>
      <c r="N27" t="n">
        <v>8</v>
      </c>
      <c r="O27" t="n">
        <v>8</v>
      </c>
      <c r="P27" t="n">
        <v>16</v>
      </c>
      <c r="Q27" t="n">
        <v>1.76379363</v>
      </c>
      <c r="R27" t="n">
        <v>0.69420209</v>
      </c>
      <c r="S27" t="n">
        <v>2.45799572</v>
      </c>
      <c r="T27" t="n">
        <v>-23.97187923760809</v>
      </c>
      <c r="U27" t="n">
        <v>-21.97187923760809</v>
      </c>
    </row>
    <row r="28" ht="15.75" customHeight="1">
      <c r="B28" t="n">
        <v>25</v>
      </c>
      <c r="G28" t="n">
        <v>0.02444064271167434</v>
      </c>
      <c r="H28" t="n">
        <v>0.8556063415829227</v>
      </c>
      <c r="L28" t="n">
        <v>166980.585647459</v>
      </c>
      <c r="M28" t="n">
        <v>3</v>
      </c>
      <c r="N28" t="n">
        <v>8</v>
      </c>
      <c r="O28" t="n">
        <v>8</v>
      </c>
      <c r="P28" t="n">
        <v>16</v>
      </c>
      <c r="Q28" t="n">
        <v>2.72247419</v>
      </c>
      <c r="R28" t="n">
        <v>0.6906671599999999</v>
      </c>
      <c r="S28" t="n">
        <v>3.41314135</v>
      </c>
      <c r="T28" t="n">
        <v>-18.71929020792852</v>
      </c>
      <c r="U28" t="n">
        <v>-16.71929020792852</v>
      </c>
    </row>
    <row r="29" ht="15.75" customHeight="1">
      <c r="B29" t="n">
        <v>26</v>
      </c>
      <c r="G29" t="n">
        <v>3.794627624945562</v>
      </c>
      <c r="I29" t="n">
        <v>1.580838229146499</v>
      </c>
      <c r="J29" t="n">
        <v>67.27623332222593</v>
      </c>
      <c r="M29" t="n">
        <v>3</v>
      </c>
      <c r="N29" t="n">
        <v>8</v>
      </c>
      <c r="O29" t="n">
        <v>8</v>
      </c>
      <c r="P29" t="n">
        <v>16</v>
      </c>
      <c r="Q29" t="n">
        <v>2.62349611</v>
      </c>
      <c r="R29" t="n">
        <v>0.69475132</v>
      </c>
      <c r="S29" t="n">
        <v>3.31824743</v>
      </c>
      <c r="T29" t="n">
        <v>-19.17043137952864</v>
      </c>
      <c r="U29" t="n">
        <v>-17.17043137952864</v>
      </c>
    </row>
    <row r="30" ht="15.75" customHeight="1">
      <c r="B30" t="n">
        <v>27</v>
      </c>
      <c r="G30" t="n">
        <v>0.03463791243827785</v>
      </c>
      <c r="I30" t="n">
        <v>0.9739750932299611</v>
      </c>
      <c r="K30" t="n">
        <v>15.55314787789646</v>
      </c>
      <c r="M30" t="n">
        <v>3</v>
      </c>
      <c r="N30" t="n">
        <v>8</v>
      </c>
      <c r="O30" t="n">
        <v>8</v>
      </c>
      <c r="P30" t="n">
        <v>16</v>
      </c>
      <c r="Q30" t="n">
        <v>1.75013942</v>
      </c>
      <c r="R30" t="n">
        <v>0.6757324300000001</v>
      </c>
      <c r="S30" t="n">
        <v>2.42587185</v>
      </c>
      <c r="T30" t="n">
        <v>-24.18236378705669</v>
      </c>
      <c r="U30" t="n">
        <v>-22.18236378705669</v>
      </c>
    </row>
    <row r="31" ht="15.75" customHeight="1">
      <c r="B31" t="n">
        <v>28</v>
      </c>
      <c r="G31" t="n">
        <v>0.31322125956207</v>
      </c>
      <c r="I31" t="n">
        <v>2.874762616875734</v>
      </c>
      <c r="L31" t="n">
        <v>4779.476501786732</v>
      </c>
      <c r="M31" t="n">
        <v>3</v>
      </c>
      <c r="N31" t="n">
        <v>8</v>
      </c>
      <c r="O31" t="n">
        <v>8</v>
      </c>
      <c r="P31" t="n">
        <v>16</v>
      </c>
      <c r="Q31" t="n">
        <v>2.92465562</v>
      </c>
      <c r="R31" t="n">
        <v>0.8149565600000001</v>
      </c>
      <c r="S31" t="n">
        <v>3.73961218</v>
      </c>
      <c r="T31" t="n">
        <v>-17.25770898203558</v>
      </c>
      <c r="U31" t="n">
        <v>-15.25770898203558</v>
      </c>
    </row>
    <row r="32" ht="15.75" customHeight="1">
      <c r="B32" t="n">
        <v>29</v>
      </c>
      <c r="G32" t="n">
        <v>2.769882404961926</v>
      </c>
      <c r="J32" t="n">
        <v>81.9806638408928</v>
      </c>
      <c r="K32" t="n">
        <v>17.20169293735043</v>
      </c>
      <c r="M32" t="n">
        <v>3</v>
      </c>
      <c r="N32" t="n">
        <v>8</v>
      </c>
      <c r="O32" t="n">
        <v>8</v>
      </c>
      <c r="P32" t="n">
        <v>16</v>
      </c>
      <c r="Q32" t="n">
        <v>2.07551461</v>
      </c>
      <c r="R32" t="n">
        <v>0.67058403</v>
      </c>
      <c r="S32" t="n">
        <v>2.74609864</v>
      </c>
      <c r="T32" t="n">
        <v>-22.19851990718443</v>
      </c>
      <c r="U32" t="n">
        <v>-20.19851990718443</v>
      </c>
    </row>
    <row r="33" ht="15.75" customHeight="1">
      <c r="B33" t="n">
        <v>30</v>
      </c>
      <c r="G33" t="n">
        <v>2.59120172293462</v>
      </c>
      <c r="J33" t="n">
        <v>65.2892480786891</v>
      </c>
      <c r="L33" t="n">
        <v>159216.3192943541</v>
      </c>
      <c r="M33" t="n">
        <v>3</v>
      </c>
      <c r="N33" t="n">
        <v>8</v>
      </c>
      <c r="O33" t="n">
        <v>8</v>
      </c>
      <c r="P33" t="n">
        <v>16</v>
      </c>
      <c r="Q33" t="n">
        <v>2.603885</v>
      </c>
      <c r="R33" t="n">
        <v>0.6858451800000001</v>
      </c>
      <c r="S33" t="n">
        <v>3.28973018</v>
      </c>
      <c r="T33" t="n">
        <v>-19.30853076773978</v>
      </c>
      <c r="U33" t="n">
        <v>-17.30853076773978</v>
      </c>
    </row>
    <row r="34" ht="15.75" customHeight="1">
      <c r="B34" t="n">
        <v>31</v>
      </c>
      <c r="G34" t="n">
        <v>0.02261218318958669</v>
      </c>
      <c r="K34" t="n">
        <v>72.4961858893527</v>
      </c>
      <c r="L34" t="n">
        <v>895086.9128810309</v>
      </c>
      <c r="M34" t="n">
        <v>3</v>
      </c>
      <c r="N34" t="n">
        <v>8</v>
      </c>
      <c r="O34" t="n">
        <v>8</v>
      </c>
      <c r="P34" t="n">
        <v>16</v>
      </c>
      <c r="Q34" t="n">
        <v>1.82045904</v>
      </c>
      <c r="R34" t="n">
        <v>0.95968794</v>
      </c>
      <c r="S34" t="n">
        <v>2.78014698</v>
      </c>
      <c r="T34" t="n">
        <v>-22.00135880689975</v>
      </c>
      <c r="U34" t="n">
        <v>-20.00135880689975</v>
      </c>
    </row>
    <row r="35" ht="15.75" customHeight="1">
      <c r="B35" t="n">
        <v>32</v>
      </c>
      <c r="H35" t="n">
        <v>6.823313284581791</v>
      </c>
      <c r="I35" t="n">
        <v>1.533595625592135</v>
      </c>
      <c r="J35" t="n">
        <v>48.35419396154798</v>
      </c>
      <c r="M35" t="n">
        <v>3</v>
      </c>
      <c r="N35" t="n">
        <v>8</v>
      </c>
      <c r="O35" t="n">
        <v>8</v>
      </c>
      <c r="P35" t="n">
        <v>16</v>
      </c>
      <c r="Q35" t="n">
        <v>2.66606948</v>
      </c>
      <c r="R35" t="n">
        <v>0.6854024</v>
      </c>
      <c r="S35" t="n">
        <v>3.35147188</v>
      </c>
      <c r="T35" t="n">
        <v>-19.01102569171386</v>
      </c>
      <c r="U35" t="n">
        <v>-17.01102569171386</v>
      </c>
    </row>
    <row r="36" ht="15.75" customHeight="1">
      <c r="B36" t="n">
        <v>33</v>
      </c>
      <c r="H36" t="n">
        <v>0.1284533421901859</v>
      </c>
      <c r="I36" t="n">
        <v>1.08075544423074</v>
      </c>
      <c r="K36" t="n">
        <v>15.18676775115622</v>
      </c>
      <c r="M36" t="n">
        <v>3</v>
      </c>
      <c r="N36" t="n">
        <v>8</v>
      </c>
      <c r="O36" t="n">
        <v>8</v>
      </c>
      <c r="P36" t="n">
        <v>16</v>
      </c>
      <c r="Q36" t="n">
        <v>1.7313218</v>
      </c>
      <c r="R36" t="n">
        <v>0.67999688</v>
      </c>
      <c r="S36" t="n">
        <v>2.41131868</v>
      </c>
      <c r="T36" t="n">
        <v>-24.27863926809159</v>
      </c>
      <c r="U36" t="n">
        <v>-22.27863926809159</v>
      </c>
    </row>
    <row r="37" ht="15.75" customHeight="1">
      <c r="B37" t="n">
        <v>34</v>
      </c>
      <c r="H37" t="n">
        <v>0.1124486976545116</v>
      </c>
      <c r="I37" t="n">
        <v>0.9627021766307562</v>
      </c>
      <c r="L37" t="n">
        <v>60782.87984869041</v>
      </c>
      <c r="M37" t="n">
        <v>3</v>
      </c>
      <c r="N37" t="n">
        <v>8</v>
      </c>
      <c r="O37" t="n">
        <v>8</v>
      </c>
      <c r="P37" t="n">
        <v>16</v>
      </c>
      <c r="Q37" t="n">
        <v>2.33729571</v>
      </c>
      <c r="R37" t="n">
        <v>0.69207816</v>
      </c>
      <c r="S37" t="n">
        <v>3.02937387</v>
      </c>
      <c r="T37" t="n">
        <v>-20.62772428218533</v>
      </c>
      <c r="U37" t="n">
        <v>-18.62772428218533</v>
      </c>
    </row>
    <row r="38" ht="15.75" customHeight="1">
      <c r="B38" t="n">
        <v>35</v>
      </c>
      <c r="H38" t="n">
        <v>5.344033707441518</v>
      </c>
      <c r="J38" t="n">
        <v>50.95572135989642</v>
      </c>
      <c r="K38" t="n">
        <v>17.06409635634618</v>
      </c>
      <c r="M38" t="n">
        <v>3</v>
      </c>
      <c r="N38" t="n">
        <v>8</v>
      </c>
      <c r="O38" t="n">
        <v>8</v>
      </c>
      <c r="P38" t="n">
        <v>16</v>
      </c>
      <c r="Q38" t="n">
        <v>1.89280784</v>
      </c>
      <c r="R38" t="n">
        <v>0.67315544</v>
      </c>
      <c r="S38" t="n">
        <v>2.56596328</v>
      </c>
      <c r="T38" t="n">
        <v>-23.28407626174677</v>
      </c>
      <c r="U38" t="n">
        <v>-21.28407626174677</v>
      </c>
    </row>
    <row r="39" ht="15.75" customHeight="1">
      <c r="B39" t="n">
        <v>36</v>
      </c>
      <c r="H39" t="n">
        <v>7.732453630680476</v>
      </c>
      <c r="J39" t="n">
        <v>68.85068904470786</v>
      </c>
      <c r="L39" t="n">
        <v>56593.27912577015</v>
      </c>
      <c r="M39" t="n">
        <v>3</v>
      </c>
      <c r="N39" t="n">
        <v>8</v>
      </c>
      <c r="O39" t="n">
        <v>8</v>
      </c>
      <c r="P39" t="n">
        <v>16</v>
      </c>
      <c r="Q39" t="n">
        <v>2.66593033</v>
      </c>
      <c r="R39" t="n">
        <v>0.68848071</v>
      </c>
      <c r="S39" t="n">
        <v>3.35441104</v>
      </c>
      <c r="T39" t="n">
        <v>-18.99700022673861</v>
      </c>
      <c r="U39" t="n">
        <v>-16.99700022673861</v>
      </c>
    </row>
    <row r="40" ht="15.75" customHeight="1">
      <c r="B40" t="n">
        <v>37</v>
      </c>
      <c r="H40" t="n">
        <v>0.1561228991702013</v>
      </c>
      <c r="K40" t="n">
        <v>29.72915173278616</v>
      </c>
      <c r="L40" t="n">
        <v>960823.4131813061</v>
      </c>
      <c r="M40" t="n">
        <v>3</v>
      </c>
      <c r="N40" t="n">
        <v>8</v>
      </c>
      <c r="O40" t="n">
        <v>8</v>
      </c>
      <c r="P40" t="n">
        <v>16</v>
      </c>
      <c r="Q40" t="n">
        <v>1.73191027</v>
      </c>
      <c r="R40" t="n">
        <v>0.69498114</v>
      </c>
      <c r="S40" t="n">
        <v>2.42689141</v>
      </c>
      <c r="T40" t="n">
        <v>-24.17564062362752</v>
      </c>
      <c r="U40" t="n">
        <v>-22.17564062362752</v>
      </c>
    </row>
    <row r="41" ht="15.75" customHeight="1">
      <c r="B41" t="n">
        <v>38</v>
      </c>
      <c r="I41" t="n">
        <v>1.227028060250464</v>
      </c>
      <c r="J41" t="n">
        <v>3.856241350507275</v>
      </c>
      <c r="K41" t="n">
        <v>18.23555061578844</v>
      </c>
      <c r="M41" t="n">
        <v>3</v>
      </c>
      <c r="N41" t="n">
        <v>8</v>
      </c>
      <c r="O41" t="n">
        <v>8</v>
      </c>
      <c r="P41" t="n">
        <v>16</v>
      </c>
      <c r="Q41" t="n">
        <v>1.72857112</v>
      </c>
      <c r="R41" t="n">
        <v>0.6854393600000001</v>
      </c>
      <c r="S41" t="n">
        <v>2.41401048</v>
      </c>
      <c r="T41" t="n">
        <v>-24.26078813170711</v>
      </c>
      <c r="U41" t="n">
        <v>-22.26078813170711</v>
      </c>
    </row>
    <row r="42" ht="15.75" customHeight="1">
      <c r="B42" t="n">
        <v>39</v>
      </c>
      <c r="I42" t="n">
        <v>1.222474980771479</v>
      </c>
      <c r="J42" t="n">
        <v>3.247600330800701</v>
      </c>
      <c r="L42" t="n">
        <v>247021.8030406059</v>
      </c>
      <c r="M42" t="n">
        <v>3</v>
      </c>
      <c r="N42" t="n">
        <v>8</v>
      </c>
      <c r="O42" t="n">
        <v>8</v>
      </c>
      <c r="P42" t="n">
        <v>16</v>
      </c>
      <c r="Q42" t="n">
        <v>2.59679715</v>
      </c>
      <c r="R42" t="n">
        <v>0.68883958</v>
      </c>
      <c r="S42" t="n">
        <v>3.28563673</v>
      </c>
      <c r="T42" t="n">
        <v>-19.32845215292104</v>
      </c>
      <c r="U42" t="n">
        <v>-17.32845215292104</v>
      </c>
    </row>
    <row r="43" ht="15.75" customHeight="1">
      <c r="B43" t="n">
        <v>40</v>
      </c>
      <c r="I43" t="n">
        <v>1.881388638297629</v>
      </c>
      <c r="K43" t="n">
        <v>28.88993922722972</v>
      </c>
      <c r="L43" t="n">
        <v>738714.6680282281</v>
      </c>
      <c r="M43" t="n">
        <v>3</v>
      </c>
      <c r="N43" t="n">
        <v>8</v>
      </c>
      <c r="O43" t="n">
        <v>8</v>
      </c>
      <c r="P43" t="n">
        <v>16</v>
      </c>
      <c r="Q43" t="n">
        <v>1.69761051</v>
      </c>
      <c r="R43" t="n">
        <v>0.74048255</v>
      </c>
      <c r="S43" t="n">
        <v>2.43809306</v>
      </c>
      <c r="T43" t="n">
        <v>-24.10196034044026</v>
      </c>
      <c r="U43" t="n">
        <v>-22.10196034044026</v>
      </c>
    </row>
    <row r="44" ht="15.75" customHeight="1">
      <c r="B44" t="n">
        <v>41</v>
      </c>
      <c r="J44" t="n">
        <v>2.842838988766331</v>
      </c>
      <c r="K44" t="n">
        <v>22.24020900499664</v>
      </c>
      <c r="L44" t="n">
        <v>664958.2232255989</v>
      </c>
      <c r="M44" t="n">
        <v>3</v>
      </c>
      <c r="N44" t="n">
        <v>8</v>
      </c>
      <c r="O44" t="n">
        <v>8</v>
      </c>
      <c r="P44" t="n">
        <v>16</v>
      </c>
      <c r="Q44" t="n">
        <v>1.75731236</v>
      </c>
      <c r="R44" t="n">
        <v>0.68169707</v>
      </c>
      <c r="S44" t="n">
        <v>2.43900943</v>
      </c>
      <c r="T44" t="n">
        <v>-24.09594778679694</v>
      </c>
      <c r="U44" t="n">
        <v>-22.09594778679694</v>
      </c>
    </row>
    <row r="45" ht="15.75" customHeight="1">
      <c r="B45" t="n">
        <v>42</v>
      </c>
      <c r="G45" t="n">
        <v>3.411084574496549</v>
      </c>
      <c r="H45" t="n">
        <v>0.5043988872609697</v>
      </c>
      <c r="I45" t="n">
        <v>1.807107408800277</v>
      </c>
      <c r="J45" t="n">
        <v>90.83427579661327</v>
      </c>
      <c r="M45" t="n">
        <v>4</v>
      </c>
      <c r="N45" t="n">
        <v>8</v>
      </c>
      <c r="O45" t="n">
        <v>8</v>
      </c>
      <c r="P45" t="n">
        <v>16</v>
      </c>
      <c r="Q45" t="n">
        <v>2.90766453</v>
      </c>
      <c r="R45" t="n">
        <v>0.6887424</v>
      </c>
      <c r="S45" t="n">
        <v>3.59640693</v>
      </c>
      <c r="T45" t="n">
        <v>-15.88245520297968</v>
      </c>
      <c r="U45" t="n">
        <v>-12.24609156661604</v>
      </c>
    </row>
    <row r="46" ht="15.75" customHeight="1">
      <c r="B46" t="n">
        <v>43</v>
      </c>
      <c r="G46" t="n">
        <v>7.584995278137178</v>
      </c>
      <c r="H46" t="n">
        <v>0.03709894973511219</v>
      </c>
      <c r="I46" t="n">
        <v>4.056811933971816</v>
      </c>
      <c r="K46" t="n">
        <v>35.10441157231899</v>
      </c>
      <c r="M46" t="n">
        <v>4</v>
      </c>
      <c r="N46" t="n">
        <v>8</v>
      </c>
      <c r="O46" t="n">
        <v>8</v>
      </c>
      <c r="P46" t="n">
        <v>16</v>
      </c>
      <c r="Q46" t="n">
        <v>1.98598895</v>
      </c>
      <c r="R46" t="n">
        <v>0.86356872</v>
      </c>
      <c r="S46" t="n">
        <v>2.84955767</v>
      </c>
      <c r="T46" t="n">
        <v>-19.60679909621288</v>
      </c>
      <c r="U46" t="n">
        <v>-15.97043545984924</v>
      </c>
    </row>
    <row r="47" ht="15.75" customHeight="1">
      <c r="B47" t="n">
        <v>44</v>
      </c>
      <c r="G47" t="n">
        <v>0.5848574875928065</v>
      </c>
      <c r="H47" t="n">
        <v>0.662181167531676</v>
      </c>
      <c r="I47" t="n">
        <v>3.828515919929096</v>
      </c>
      <c r="L47" t="n">
        <v>331512.4814496548</v>
      </c>
      <c r="M47" t="n">
        <v>4</v>
      </c>
      <c r="N47" t="n">
        <v>8</v>
      </c>
      <c r="O47" t="n">
        <v>8</v>
      </c>
      <c r="P47" t="n">
        <v>16</v>
      </c>
      <c r="Q47" t="n">
        <v>2.84621367</v>
      </c>
      <c r="R47" t="n">
        <v>0.88685894</v>
      </c>
      <c r="S47" t="n">
        <v>3.73307261</v>
      </c>
      <c r="T47" t="n">
        <v>-15.28571314644279</v>
      </c>
      <c r="U47" t="n">
        <v>-11.64934951007915</v>
      </c>
    </row>
    <row r="48" ht="15.75" customHeight="1">
      <c r="B48" t="n">
        <v>45</v>
      </c>
      <c r="G48" t="n">
        <v>0.2340849683985411</v>
      </c>
      <c r="H48" t="n">
        <v>3.72794727727485</v>
      </c>
      <c r="J48" t="n">
        <v>77.38617828891114</v>
      </c>
      <c r="K48" t="n">
        <v>21.87921934097849</v>
      </c>
      <c r="M48" t="n">
        <v>4</v>
      </c>
      <c r="N48" t="n">
        <v>8</v>
      </c>
      <c r="O48" t="n">
        <v>8</v>
      </c>
      <c r="P48" t="n">
        <v>16</v>
      </c>
      <c r="Q48" t="n">
        <v>1.76023531</v>
      </c>
      <c r="R48" t="n">
        <v>0.70533485</v>
      </c>
      <c r="S48" t="n">
        <v>2.46557016</v>
      </c>
      <c r="T48" t="n">
        <v>-21.92265022816204</v>
      </c>
      <c r="U48" t="n">
        <v>-18.2862865917984</v>
      </c>
    </row>
    <row r="49" ht="15.75" customHeight="1">
      <c r="B49" t="n">
        <v>46</v>
      </c>
      <c r="G49" t="n">
        <v>0.1180098864776511</v>
      </c>
      <c r="H49" t="n">
        <v>8.31851577561379</v>
      </c>
      <c r="J49" t="n">
        <v>66.12645922828639</v>
      </c>
      <c r="L49" t="n">
        <v>124511.424653813</v>
      </c>
      <c r="M49" t="n">
        <v>4</v>
      </c>
      <c r="N49" t="n">
        <v>8</v>
      </c>
      <c r="O49" t="n">
        <v>8</v>
      </c>
      <c r="P49" t="n">
        <v>16</v>
      </c>
      <c r="Q49" t="n">
        <v>2.67202734</v>
      </c>
      <c r="R49" t="n">
        <v>0.67685386</v>
      </c>
      <c r="S49" t="n">
        <v>3.3488812</v>
      </c>
      <c r="T49" t="n">
        <v>-17.02339843732016</v>
      </c>
      <c r="U49" t="n">
        <v>-13.38703480095652</v>
      </c>
    </row>
    <row r="50" ht="15.75" customHeight="1">
      <c r="B50" t="n">
        <v>47</v>
      </c>
      <c r="G50" t="n">
        <v>0.1795963869338237</v>
      </c>
      <c r="H50" t="n">
        <v>0.1181563271741002</v>
      </c>
      <c r="K50" t="n">
        <v>23.02342581725587</v>
      </c>
      <c r="L50" t="n">
        <v>408349.3712642654</v>
      </c>
      <c r="M50" t="n">
        <v>4</v>
      </c>
      <c r="N50" t="n">
        <v>8</v>
      </c>
      <c r="O50" t="n">
        <v>8</v>
      </c>
      <c r="P50" t="n">
        <v>16</v>
      </c>
      <c r="Q50" t="n">
        <v>1.68735535</v>
      </c>
      <c r="R50" t="n">
        <v>0.69141432</v>
      </c>
      <c r="S50" t="n">
        <v>2.37876967</v>
      </c>
      <c r="T50" t="n">
        <v>-22.49608501755004</v>
      </c>
      <c r="U50" t="n">
        <v>-18.8597213811864</v>
      </c>
    </row>
    <row r="51" ht="15.75" customHeight="1">
      <c r="B51" t="n">
        <v>48</v>
      </c>
      <c r="G51" t="n">
        <v>4.773215934389917</v>
      </c>
      <c r="I51" t="n">
        <v>1.934438666065731</v>
      </c>
      <c r="J51" t="n">
        <v>72.38495073730576</v>
      </c>
      <c r="K51" t="n">
        <v>23.43723274568578</v>
      </c>
      <c r="M51" t="n">
        <v>4</v>
      </c>
      <c r="N51" t="n">
        <v>8</v>
      </c>
      <c r="O51" t="n">
        <v>8</v>
      </c>
      <c r="P51" t="n">
        <v>16</v>
      </c>
      <c r="Q51" t="n">
        <v>1.83173051</v>
      </c>
      <c r="R51" t="n">
        <v>0.70689639</v>
      </c>
      <c r="S51" t="n">
        <v>2.5386269</v>
      </c>
      <c r="T51" t="n">
        <v>-21.45544604691633</v>
      </c>
      <c r="U51" t="n">
        <v>-17.8190824105527</v>
      </c>
    </row>
    <row r="52" ht="15.75" customHeight="1">
      <c r="B52" t="n">
        <v>49</v>
      </c>
      <c r="G52" t="n">
        <v>5.333375690706781</v>
      </c>
      <c r="I52" t="n">
        <v>1.690545589298916</v>
      </c>
      <c r="J52" t="n">
        <v>82.16715373028495</v>
      </c>
      <c r="L52" t="n">
        <v>127583.2066406303</v>
      </c>
      <c r="M52" t="n">
        <v>4</v>
      </c>
      <c r="N52" t="n">
        <v>8</v>
      </c>
      <c r="O52" t="n">
        <v>8</v>
      </c>
      <c r="P52" t="n">
        <v>16</v>
      </c>
      <c r="Q52" t="n">
        <v>2.70770955</v>
      </c>
      <c r="R52" t="n">
        <v>0.65273883</v>
      </c>
      <c r="S52" t="n">
        <v>3.36044838</v>
      </c>
      <c r="T52" t="n">
        <v>-16.96822897182847</v>
      </c>
      <c r="U52" t="n">
        <v>-13.33186533546483</v>
      </c>
    </row>
    <row r="53" ht="15.75" customHeight="1">
      <c r="B53" t="n">
        <v>50</v>
      </c>
      <c r="G53" t="n">
        <v>0.03825971402075368</v>
      </c>
      <c r="I53" t="n">
        <v>1.070744148155308</v>
      </c>
      <c r="K53" t="n">
        <v>20.60016894584858</v>
      </c>
      <c r="L53" t="n">
        <v>881844.3397619512</v>
      </c>
      <c r="M53" t="n">
        <v>4</v>
      </c>
      <c r="N53" t="n">
        <v>8</v>
      </c>
      <c r="O53" t="n">
        <v>8</v>
      </c>
      <c r="P53" t="n">
        <v>16</v>
      </c>
      <c r="Q53" t="n">
        <v>1.76768213</v>
      </c>
      <c r="R53" t="n">
        <v>0.6702644</v>
      </c>
      <c r="S53" t="n">
        <v>2.43794653</v>
      </c>
      <c r="T53" t="n">
        <v>-22.10292197332179</v>
      </c>
      <c r="U53" t="n">
        <v>-18.46655833695816</v>
      </c>
    </row>
    <row r="54" ht="15.75" customHeight="1">
      <c r="B54" t="n">
        <v>51</v>
      </c>
      <c r="G54" t="n">
        <v>2.247089910973642</v>
      </c>
      <c r="J54" t="n">
        <v>63.92901107135086</v>
      </c>
      <c r="K54" t="n">
        <v>19.58215802572982</v>
      </c>
      <c r="L54" t="n">
        <v>334211.0362749061</v>
      </c>
      <c r="M54" t="n">
        <v>4</v>
      </c>
      <c r="N54" t="n">
        <v>8</v>
      </c>
      <c r="O54" t="n">
        <v>8</v>
      </c>
      <c r="P54" t="n">
        <v>16</v>
      </c>
      <c r="Q54" t="n">
        <v>1.9104935</v>
      </c>
      <c r="R54" t="n">
        <v>0.69262548</v>
      </c>
      <c r="S54" t="n">
        <v>2.60311898</v>
      </c>
      <c r="T54" t="n">
        <v>-21.05405421559083</v>
      </c>
      <c r="U54" t="n">
        <v>-17.41769057922719</v>
      </c>
    </row>
    <row r="55" ht="15.75" customHeight="1">
      <c r="B55" t="n">
        <v>52</v>
      </c>
      <c r="H55" t="n">
        <v>2.1710655746345</v>
      </c>
      <c r="I55" t="n">
        <v>1.459806163888973</v>
      </c>
      <c r="J55" t="n">
        <v>18.48698459265787</v>
      </c>
      <c r="K55" t="n">
        <v>20.70075974645587</v>
      </c>
      <c r="M55" t="n">
        <v>4</v>
      </c>
      <c r="N55" t="n">
        <v>8</v>
      </c>
      <c r="O55" t="n">
        <v>8</v>
      </c>
      <c r="P55" t="n">
        <v>16</v>
      </c>
      <c r="Q55" t="n">
        <v>1.71550352</v>
      </c>
      <c r="R55" t="n">
        <v>0.69712375</v>
      </c>
      <c r="S55" t="n">
        <v>2.41262727</v>
      </c>
      <c r="T55" t="n">
        <v>-22.26995863993755</v>
      </c>
      <c r="U55" t="n">
        <v>-18.63359500357392</v>
      </c>
    </row>
    <row r="56" ht="15.75" customHeight="1">
      <c r="B56" t="n">
        <v>53</v>
      </c>
      <c r="H56" t="n">
        <v>6.733785280856018</v>
      </c>
      <c r="I56" t="n">
        <v>1.511127812291346</v>
      </c>
      <c r="J56" t="n">
        <v>40.12608959539018</v>
      </c>
      <c r="L56" t="n">
        <v>121243.653907279</v>
      </c>
      <c r="M56" t="n">
        <v>4</v>
      </c>
      <c r="N56" t="n">
        <v>8</v>
      </c>
      <c r="O56" t="n">
        <v>8</v>
      </c>
      <c r="P56" t="n">
        <v>16</v>
      </c>
      <c r="Q56" t="n">
        <v>2.52257878</v>
      </c>
      <c r="R56" t="n">
        <v>0.69666339</v>
      </c>
      <c r="S56" t="n">
        <v>3.21924217</v>
      </c>
      <c r="T56" t="n">
        <v>-17.65508386103229</v>
      </c>
      <c r="U56" t="n">
        <v>-14.01872022466865</v>
      </c>
    </row>
    <row r="57" ht="15.75" customHeight="1">
      <c r="B57" t="n">
        <v>54</v>
      </c>
      <c r="H57" t="n">
        <v>4.606097374879798</v>
      </c>
      <c r="I57" t="n">
        <v>4.569507060228522</v>
      </c>
      <c r="K57" t="n">
        <v>36.13745936704822</v>
      </c>
      <c r="L57" t="n">
        <v>351668.5449516868</v>
      </c>
      <c r="M57" t="n">
        <v>4</v>
      </c>
      <c r="N57" t="n">
        <v>8</v>
      </c>
      <c r="O57" t="n">
        <v>8</v>
      </c>
      <c r="P57" t="n">
        <v>16</v>
      </c>
      <c r="Q57" t="n">
        <v>1.64758453</v>
      </c>
      <c r="R57" t="n">
        <v>0.87720468</v>
      </c>
      <c r="S57" t="n">
        <v>2.52478921</v>
      </c>
      <c r="T57" t="n">
        <v>-21.54289830696521</v>
      </c>
      <c r="U57" t="n">
        <v>-17.90653467060157</v>
      </c>
    </row>
    <row r="58" ht="15.75" customHeight="1">
      <c r="B58" t="n">
        <v>55</v>
      </c>
      <c r="H58" t="n">
        <v>7.483418584242354</v>
      </c>
      <c r="J58" t="n">
        <v>67.50193785724193</v>
      </c>
      <c r="K58" t="n">
        <v>21.91883927562775</v>
      </c>
      <c r="L58" t="n">
        <v>537458.606271214</v>
      </c>
      <c r="M58" t="n">
        <v>4</v>
      </c>
      <c r="N58" t="n">
        <v>8</v>
      </c>
      <c r="O58" t="n">
        <v>8</v>
      </c>
      <c r="P58" t="n">
        <v>16</v>
      </c>
      <c r="Q58" t="n">
        <v>1.88948448</v>
      </c>
      <c r="R58" t="n">
        <v>0.66940102</v>
      </c>
      <c r="S58" t="n">
        <v>2.5588855</v>
      </c>
      <c r="T58" t="n">
        <v>-21.32827056166104</v>
      </c>
      <c r="U58" t="n">
        <v>-17.6919069252974</v>
      </c>
    </row>
    <row r="59" ht="15.75" customHeight="1">
      <c r="B59" t="n">
        <v>56</v>
      </c>
      <c r="I59" t="n">
        <v>1.305348206727565</v>
      </c>
      <c r="J59" t="n">
        <v>3.425341205530025</v>
      </c>
      <c r="K59" t="n">
        <v>21.9480286873923</v>
      </c>
      <c r="L59" t="n">
        <v>618607.6664467409</v>
      </c>
      <c r="M59" t="n">
        <v>4</v>
      </c>
      <c r="N59" t="n">
        <v>8</v>
      </c>
      <c r="O59" t="n">
        <v>8</v>
      </c>
      <c r="P59" t="n">
        <v>16</v>
      </c>
      <c r="Q59" t="n">
        <v>1.76937782</v>
      </c>
      <c r="R59" t="n">
        <v>0.68273123</v>
      </c>
      <c r="S59" t="n">
        <v>2.45210905</v>
      </c>
      <c r="T59" t="n">
        <v>-22.01024370009428</v>
      </c>
      <c r="U59" t="n">
        <v>-18.37388006373065</v>
      </c>
    </row>
    <row r="60" ht="15.75" customHeight="1">
      <c r="B60" t="n">
        <v>57</v>
      </c>
      <c r="G60" t="n">
        <v>10.66847033301876</v>
      </c>
      <c r="H60" t="n">
        <v>0.1357669252142557</v>
      </c>
      <c r="I60" t="n">
        <v>1.549183468489888</v>
      </c>
      <c r="J60" t="n">
        <v>75.56633868760218</v>
      </c>
      <c r="K60" t="n">
        <v>17.28497896977386</v>
      </c>
      <c r="M60" t="n">
        <v>5</v>
      </c>
      <c r="N60" t="n">
        <v>8</v>
      </c>
      <c r="O60" t="n">
        <v>8</v>
      </c>
      <c r="P60" t="n">
        <v>16</v>
      </c>
      <c r="Q60" t="n">
        <v>1.7137793</v>
      </c>
      <c r="R60" t="n">
        <v>0.69386075</v>
      </c>
      <c r="S60" t="n">
        <v>2.40764005</v>
      </c>
      <c r="T60" t="n">
        <v>-20.30306698981759</v>
      </c>
      <c r="U60" t="n">
        <v>-14.30306698981759</v>
      </c>
    </row>
    <row r="61" ht="15.75" customHeight="1">
      <c r="B61" t="n">
        <v>58</v>
      </c>
      <c r="G61" t="n">
        <v>1.943962740667409</v>
      </c>
      <c r="H61" t="n">
        <v>0.9814418250423644</v>
      </c>
      <c r="I61" t="n">
        <v>1.527821888230521</v>
      </c>
      <c r="J61" t="n">
        <v>88.32810832645656</v>
      </c>
      <c r="L61" t="n">
        <v>251609.6756466104</v>
      </c>
      <c r="M61" t="n">
        <v>5</v>
      </c>
      <c r="N61" t="n">
        <v>8</v>
      </c>
      <c r="O61" t="n">
        <v>8</v>
      </c>
      <c r="P61" t="n">
        <v>16</v>
      </c>
      <c r="Q61" t="n">
        <v>2.5596223</v>
      </c>
      <c r="R61" t="n">
        <v>0.70908861</v>
      </c>
      <c r="S61" t="n">
        <v>3.26871091</v>
      </c>
      <c r="T61" t="n">
        <v>-15.41108851488</v>
      </c>
      <c r="U61" t="n">
        <v>-9.411088514879996</v>
      </c>
    </row>
    <row r="62" ht="15.75" customHeight="1">
      <c r="B62" t="n">
        <v>59</v>
      </c>
      <c r="G62" t="n">
        <v>0.05408502118402225</v>
      </c>
      <c r="H62" t="n">
        <v>0.222681620537907</v>
      </c>
      <c r="I62" t="n">
        <v>1.094512257876107</v>
      </c>
      <c r="K62" t="n">
        <v>20.82197955083962</v>
      </c>
      <c r="L62" t="n">
        <v>69816.5679705629</v>
      </c>
      <c r="M62" t="n">
        <v>5</v>
      </c>
      <c r="N62" t="n">
        <v>8</v>
      </c>
      <c r="O62" t="n">
        <v>8</v>
      </c>
      <c r="P62" t="n">
        <v>16</v>
      </c>
      <c r="Q62" t="n">
        <v>1.76609474</v>
      </c>
      <c r="R62" t="n">
        <v>0.67724063</v>
      </c>
      <c r="S62" t="n">
        <v>2.44333537</v>
      </c>
      <c r="T62" t="n">
        <v>-20.0675945831835</v>
      </c>
      <c r="U62" t="n">
        <v>-14.0675945831835</v>
      </c>
    </row>
    <row r="63" ht="15.75" customHeight="1">
      <c r="B63" t="n">
        <v>60</v>
      </c>
      <c r="G63" t="n">
        <v>0.3359920661167735</v>
      </c>
      <c r="H63" t="n">
        <v>2.075266679787641</v>
      </c>
      <c r="J63" t="n">
        <v>67.42144371037087</v>
      </c>
      <c r="K63" t="n">
        <v>23.69681263219465</v>
      </c>
      <c r="L63" t="n">
        <v>303052.2822274985</v>
      </c>
      <c r="M63" t="n">
        <v>5</v>
      </c>
      <c r="N63" t="n">
        <v>8</v>
      </c>
      <c r="O63" t="n">
        <v>8</v>
      </c>
      <c r="P63" t="n">
        <v>16</v>
      </c>
      <c r="Q63" t="n">
        <v>1.90289113</v>
      </c>
      <c r="R63" t="n">
        <v>0.72000401</v>
      </c>
      <c r="S63" t="n">
        <v>2.62289514</v>
      </c>
      <c r="T63" t="n">
        <v>-18.93295998847328</v>
      </c>
      <c r="U63" t="n">
        <v>-12.93295998847328</v>
      </c>
    </row>
    <row r="64" ht="15.75" customHeight="1">
      <c r="B64" t="n">
        <v>61</v>
      </c>
      <c r="G64" t="n">
        <v>2.640637615224051</v>
      </c>
      <c r="I64" t="n">
        <v>1.517580101765476</v>
      </c>
      <c r="J64" t="n">
        <v>70.07517633848268</v>
      </c>
      <c r="K64" t="n">
        <v>23.30970354966981</v>
      </c>
      <c r="L64" t="n">
        <v>178332.1728790068</v>
      </c>
      <c r="M64" t="n">
        <v>5</v>
      </c>
      <c r="N64" t="n">
        <v>8</v>
      </c>
      <c r="O64" t="n">
        <v>8</v>
      </c>
      <c r="P64" t="n">
        <v>16</v>
      </c>
      <c r="Q64" t="n">
        <v>1.84462044</v>
      </c>
      <c r="R64" t="n">
        <v>0.70948414</v>
      </c>
      <c r="S64" t="n">
        <v>2.55410458</v>
      </c>
      <c r="T64" t="n">
        <v>-19.35819228695168</v>
      </c>
      <c r="U64" t="n">
        <v>-13.35819228695168</v>
      </c>
    </row>
    <row r="65" ht="15.75" customHeight="1">
      <c r="B65" t="n">
        <v>62</v>
      </c>
      <c r="H65" t="n">
        <v>8.228439942763345</v>
      </c>
      <c r="I65" t="n">
        <v>1.375725212714008</v>
      </c>
      <c r="J65" t="n">
        <v>82.92159740343808</v>
      </c>
      <c r="K65" t="n">
        <v>22.48057822115259</v>
      </c>
      <c r="L65" t="n">
        <v>799621.0634867291</v>
      </c>
      <c r="M65" t="n">
        <v>5</v>
      </c>
      <c r="N65" t="n">
        <v>8</v>
      </c>
      <c r="O65" t="n">
        <v>8</v>
      </c>
      <c r="P65" t="n">
        <v>16</v>
      </c>
      <c r="Q65" t="n">
        <v>1.8964176</v>
      </c>
      <c r="R65" t="n">
        <v>0.6823445</v>
      </c>
      <c r="S65" t="n">
        <v>2.5787621</v>
      </c>
      <c r="T65" t="n">
        <v>-19.20446791442614</v>
      </c>
      <c r="U65" t="n">
        <v>-13.20446791442614</v>
      </c>
    </row>
    <row r="66" ht="15.75" customHeight="1">
      <c r="B66" t="n">
        <v>63</v>
      </c>
      <c r="G66" t="n">
        <v>26.72685473854326</v>
      </c>
      <c r="H66" t="n">
        <v>0.03853725946115816</v>
      </c>
      <c r="I66" t="n">
        <v>1.807189350047651</v>
      </c>
      <c r="J66" t="n">
        <v>53.17953731798934</v>
      </c>
      <c r="K66" t="n">
        <v>34.13892503606367</v>
      </c>
      <c r="L66" t="n">
        <v>938642.2972434759</v>
      </c>
      <c r="M66" t="n">
        <v>6</v>
      </c>
      <c r="N66" t="n">
        <v>8</v>
      </c>
      <c r="O66" t="n">
        <v>8</v>
      </c>
      <c r="P66" t="n">
        <v>16</v>
      </c>
      <c r="Q66" t="n">
        <v>1.71889481</v>
      </c>
      <c r="R66" t="n">
        <v>0.72343321</v>
      </c>
      <c r="S66" t="n">
        <v>2.44232802</v>
      </c>
      <c r="T66" t="n">
        <v>-18.07419249996237</v>
      </c>
      <c r="U66" t="n">
        <v>-8.740859166629038</v>
      </c>
    </row>
    <row r="67" ht="15.75" customHeight="1">
      <c r="A67" t="inlineStr">
        <is>
          <t>β/T0/c</t>
        </is>
      </c>
      <c r="B67" t="n">
        <v>64</v>
      </c>
      <c r="C67" t="n">
        <v>0.000107385904002138</v>
      </c>
      <c r="D67" s="2">
        <f>156970581</f>
        <v/>
      </c>
      <c r="F67">
        <f>7.82831379135183</f>
        <v/>
      </c>
      <c r="G67">
        <f>37.5744905567281</f>
        <v/>
      </c>
      <c r="H67">
        <f>0.248400388436567</f>
        <v/>
      </c>
      <c r="I67">
        <f>1.75784939640488</f>
        <v/>
      </c>
      <c r="J67">
        <f>85.0068295447397</f>
        <v/>
      </c>
      <c r="K67">
        <f>5.88296867386878</f>
        <v/>
      </c>
      <c r="L67">
        <f>951332.314426593</f>
        <v/>
      </c>
      <c r="M67" t="n">
        <v>0</v>
      </c>
      <c r="N67" t="n">
        <v>8</v>
      </c>
      <c r="O67" t="n">
        <v>8</v>
      </c>
      <c r="P67" t="n">
        <v>16</v>
      </c>
      <c r="S67" t="e">
        <v>#N/A</v>
      </c>
      <c r="T67" t="e">
        <v>#N/A</v>
      </c>
      <c r="U67" t="e">
        <v>#N/A</v>
      </c>
    </row>
    <row r="68" ht="15.75" customHeight="1">
      <c r="B68" t="n">
        <v>65</v>
      </c>
      <c r="M68" t="n">
        <v>1</v>
      </c>
      <c r="N68" t="n">
        <v>8</v>
      </c>
      <c r="O68" t="n">
        <v>8</v>
      </c>
      <c r="P68" t="n">
        <v>16</v>
      </c>
      <c r="S68" t="e">
        <v>#N/A</v>
      </c>
      <c r="T68" t="e">
        <v>#N/A</v>
      </c>
      <c r="U68" t="e">
        <v>#N/A</v>
      </c>
    </row>
    <row r="69" ht="15.75" customHeight="1">
      <c r="B69" t="n">
        <v>66</v>
      </c>
      <c r="M69" t="n">
        <v>1</v>
      </c>
      <c r="N69" t="n">
        <v>8</v>
      </c>
      <c r="O69" t="n">
        <v>8</v>
      </c>
      <c r="P69" t="n">
        <v>16</v>
      </c>
      <c r="S69" t="e">
        <v>#N/A</v>
      </c>
      <c r="T69" t="e">
        <v>#N/A</v>
      </c>
      <c r="U69" t="e">
        <v>#N/A</v>
      </c>
    </row>
    <row r="70" ht="15.75" customHeight="1">
      <c r="B70" t="n">
        <v>67</v>
      </c>
      <c r="M70" t="n">
        <v>1</v>
      </c>
      <c r="N70" t="n">
        <v>8</v>
      </c>
      <c r="O70" t="n">
        <v>8</v>
      </c>
      <c r="P70" t="n">
        <v>16</v>
      </c>
      <c r="S70" t="e">
        <v>#N/A</v>
      </c>
      <c r="T70" t="e">
        <v>#N/A</v>
      </c>
      <c r="U70" t="e">
        <v>#N/A</v>
      </c>
    </row>
    <row r="71" ht="15.75" customHeight="1">
      <c r="B71" t="n">
        <v>68</v>
      </c>
      <c r="M71" t="n">
        <v>1</v>
      </c>
      <c r="N71" t="n">
        <v>8</v>
      </c>
      <c r="O71" t="n">
        <v>8</v>
      </c>
      <c r="P71" t="n">
        <v>16</v>
      </c>
      <c r="S71" t="e">
        <v>#N/A</v>
      </c>
      <c r="T71" t="e">
        <v>#N/A</v>
      </c>
      <c r="U71" t="e">
        <v>#N/A</v>
      </c>
    </row>
    <row r="72" ht="15.75" customHeight="1">
      <c r="B72" t="n">
        <v>69</v>
      </c>
      <c r="M72" t="n">
        <v>1</v>
      </c>
      <c r="N72" t="n">
        <v>8</v>
      </c>
      <c r="O72" t="n">
        <v>8</v>
      </c>
      <c r="P72" t="n">
        <v>16</v>
      </c>
      <c r="S72" t="e">
        <v>#N/A</v>
      </c>
      <c r="T72" t="e">
        <v>#N/A</v>
      </c>
      <c r="U72" t="e">
        <v>#N/A</v>
      </c>
    </row>
    <row r="73" ht="15.75" customHeight="1">
      <c r="B73" t="n">
        <v>70</v>
      </c>
      <c r="M73" t="n">
        <v>1</v>
      </c>
      <c r="N73" t="n">
        <v>8</v>
      </c>
      <c r="O73" t="n">
        <v>8</v>
      </c>
      <c r="P73" t="n">
        <v>16</v>
      </c>
      <c r="S73" t="e">
        <v>#N/A</v>
      </c>
      <c r="T73" t="e">
        <v>#N/A</v>
      </c>
      <c r="U73" t="e">
        <v>#N/A</v>
      </c>
    </row>
    <row r="74" ht="15.75" customHeight="1">
      <c r="B74" t="n">
        <v>71</v>
      </c>
      <c r="M74" t="n">
        <v>2</v>
      </c>
      <c r="N74" t="n">
        <v>8</v>
      </c>
      <c r="O74" t="n">
        <v>8</v>
      </c>
      <c r="P74" t="n">
        <v>16</v>
      </c>
      <c r="S74" t="e">
        <v>#N/A</v>
      </c>
      <c r="T74" t="e">
        <v>#N/A</v>
      </c>
      <c r="U74" t="e">
        <v>#N/A</v>
      </c>
    </row>
    <row r="75" ht="15.75" customHeight="1">
      <c r="B75" t="n">
        <v>72</v>
      </c>
      <c r="M75" t="n">
        <v>2</v>
      </c>
      <c r="N75" t="n">
        <v>8</v>
      </c>
      <c r="O75" t="n">
        <v>8</v>
      </c>
      <c r="P75" t="n">
        <v>16</v>
      </c>
      <c r="S75" t="e">
        <v>#N/A</v>
      </c>
      <c r="T75" t="e">
        <v>#N/A</v>
      </c>
      <c r="U75" t="e">
        <v>#N/A</v>
      </c>
    </row>
    <row r="76" ht="15.75" customHeight="1">
      <c r="B76" t="n">
        <v>73</v>
      </c>
      <c r="M76" t="n">
        <v>2</v>
      </c>
      <c r="N76" t="n">
        <v>8</v>
      </c>
      <c r="O76" t="n">
        <v>8</v>
      </c>
      <c r="P76" t="n">
        <v>16</v>
      </c>
      <c r="S76" t="e">
        <v>#N/A</v>
      </c>
      <c r="T76" t="e">
        <v>#N/A</v>
      </c>
      <c r="U76" t="e">
        <v>#N/A</v>
      </c>
    </row>
    <row r="77" ht="15.75" customHeight="1">
      <c r="B77" t="n">
        <v>74</v>
      </c>
      <c r="M77" t="n">
        <v>2</v>
      </c>
      <c r="N77" t="n">
        <v>8</v>
      </c>
      <c r="O77" t="n">
        <v>8</v>
      </c>
      <c r="P77" t="n">
        <v>16</v>
      </c>
      <c r="S77" t="e">
        <v>#N/A</v>
      </c>
      <c r="T77" t="e">
        <v>#N/A</v>
      </c>
      <c r="U77" t="e">
        <v>#N/A</v>
      </c>
    </row>
    <row r="78" ht="15.75" customHeight="1">
      <c r="B78" t="n">
        <v>75</v>
      </c>
      <c r="M78" t="n">
        <v>2</v>
      </c>
      <c r="N78" t="n">
        <v>8</v>
      </c>
      <c r="O78" t="n">
        <v>8</v>
      </c>
      <c r="P78" t="n">
        <v>16</v>
      </c>
      <c r="S78" t="e">
        <v>#N/A</v>
      </c>
      <c r="T78" t="e">
        <v>#N/A</v>
      </c>
      <c r="U78" t="e">
        <v>#N/A</v>
      </c>
    </row>
    <row r="79" ht="15.75" customHeight="1">
      <c r="B79" t="n">
        <v>76</v>
      </c>
      <c r="M79" t="n">
        <v>2</v>
      </c>
      <c r="N79" t="n">
        <v>8</v>
      </c>
      <c r="O79" t="n">
        <v>8</v>
      </c>
      <c r="P79" t="n">
        <v>16</v>
      </c>
      <c r="S79" t="e">
        <v>#N/A</v>
      </c>
      <c r="T79" t="e">
        <v>#N/A</v>
      </c>
      <c r="U79" t="e">
        <v>#N/A</v>
      </c>
    </row>
    <row r="80" ht="15.75" customHeight="1">
      <c r="B80" t="n">
        <v>77</v>
      </c>
      <c r="M80" t="n">
        <v>2</v>
      </c>
      <c r="N80" t="n">
        <v>8</v>
      </c>
      <c r="O80" t="n">
        <v>8</v>
      </c>
      <c r="P80" t="n">
        <v>16</v>
      </c>
      <c r="S80" t="e">
        <v>#N/A</v>
      </c>
      <c r="T80" t="e">
        <v>#N/A</v>
      </c>
      <c r="U80" t="e">
        <v>#N/A</v>
      </c>
    </row>
    <row r="81" ht="15.75" customHeight="1">
      <c r="B81" t="n">
        <v>78</v>
      </c>
      <c r="M81" t="n">
        <v>2</v>
      </c>
      <c r="N81" t="n">
        <v>8</v>
      </c>
      <c r="O81" t="n">
        <v>8</v>
      </c>
      <c r="P81" t="n">
        <v>16</v>
      </c>
      <c r="S81" t="e">
        <v>#N/A</v>
      </c>
      <c r="T81" t="e">
        <v>#N/A</v>
      </c>
      <c r="U81" t="e">
        <v>#N/A</v>
      </c>
    </row>
    <row r="82" ht="15.75" customHeight="1">
      <c r="B82" t="n">
        <v>79</v>
      </c>
      <c r="M82" t="n">
        <v>2</v>
      </c>
      <c r="N82" t="n">
        <v>8</v>
      </c>
      <c r="O82" t="n">
        <v>8</v>
      </c>
      <c r="P82" t="n">
        <v>16</v>
      </c>
      <c r="S82" t="e">
        <v>#N/A</v>
      </c>
      <c r="T82" t="e">
        <v>#N/A</v>
      </c>
      <c r="U82" t="e">
        <v>#N/A</v>
      </c>
    </row>
    <row r="83" ht="15.75" customHeight="1">
      <c r="B83" t="n">
        <v>80</v>
      </c>
      <c r="M83" t="n">
        <v>2</v>
      </c>
      <c r="N83" t="n">
        <v>8</v>
      </c>
      <c r="O83" t="n">
        <v>8</v>
      </c>
      <c r="P83" t="n">
        <v>16</v>
      </c>
      <c r="S83" t="e">
        <v>#N/A</v>
      </c>
      <c r="T83" t="e">
        <v>#N/A</v>
      </c>
      <c r="U83" t="e">
        <v>#N/A</v>
      </c>
    </row>
    <row r="84" ht="15.75" customHeight="1">
      <c r="B84" t="n">
        <v>81</v>
      </c>
      <c r="M84" t="n">
        <v>2</v>
      </c>
      <c r="N84" t="n">
        <v>8</v>
      </c>
      <c r="O84" t="n">
        <v>8</v>
      </c>
      <c r="P84" t="n">
        <v>16</v>
      </c>
      <c r="S84" t="e">
        <v>#N/A</v>
      </c>
      <c r="T84" t="e">
        <v>#N/A</v>
      </c>
      <c r="U84" t="e">
        <v>#N/A</v>
      </c>
    </row>
    <row r="85" ht="15.75" customHeight="1">
      <c r="B85" t="n">
        <v>82</v>
      </c>
      <c r="M85" t="n">
        <v>2</v>
      </c>
      <c r="N85" t="n">
        <v>8</v>
      </c>
      <c r="O85" t="n">
        <v>8</v>
      </c>
      <c r="P85" t="n">
        <v>16</v>
      </c>
      <c r="S85" t="e">
        <v>#N/A</v>
      </c>
      <c r="T85" t="e">
        <v>#N/A</v>
      </c>
      <c r="U85" t="e">
        <v>#N/A</v>
      </c>
    </row>
    <row r="86" ht="15.75" customHeight="1">
      <c r="B86" t="n">
        <v>83</v>
      </c>
      <c r="M86" t="n">
        <v>2</v>
      </c>
      <c r="N86" t="n">
        <v>8</v>
      </c>
      <c r="O86" t="n">
        <v>8</v>
      </c>
      <c r="P86" t="n">
        <v>16</v>
      </c>
      <c r="S86" t="e">
        <v>#N/A</v>
      </c>
      <c r="T86" t="e">
        <v>#N/A</v>
      </c>
      <c r="U86" t="e">
        <v>#N/A</v>
      </c>
    </row>
    <row r="87" ht="15.75" customHeight="1">
      <c r="B87" t="n">
        <v>84</v>
      </c>
      <c r="M87" t="n">
        <v>2</v>
      </c>
      <c r="N87" t="n">
        <v>8</v>
      </c>
      <c r="O87" t="n">
        <v>8</v>
      </c>
      <c r="P87" t="n">
        <v>16</v>
      </c>
      <c r="S87" t="e">
        <v>#N/A</v>
      </c>
      <c r="T87" t="e">
        <v>#N/A</v>
      </c>
      <c r="U87" t="e">
        <v>#N/A</v>
      </c>
    </row>
    <row r="88" ht="15.75" customHeight="1">
      <c r="B88" t="n">
        <v>85</v>
      </c>
      <c r="M88" t="n">
        <v>2</v>
      </c>
      <c r="N88" t="n">
        <v>8</v>
      </c>
      <c r="O88" t="n">
        <v>8</v>
      </c>
      <c r="P88" t="n">
        <v>16</v>
      </c>
      <c r="S88" t="e">
        <v>#N/A</v>
      </c>
      <c r="T88" t="e">
        <v>#N/A</v>
      </c>
      <c r="U88" t="e">
        <v>#N/A</v>
      </c>
    </row>
    <row r="89" ht="15.75" customHeight="1">
      <c r="B89" t="n">
        <v>86</v>
      </c>
      <c r="M89" t="n">
        <v>3</v>
      </c>
      <c r="N89" t="n">
        <v>8</v>
      </c>
      <c r="O89" t="n">
        <v>8</v>
      </c>
      <c r="P89" t="n">
        <v>16</v>
      </c>
      <c r="S89" t="e">
        <v>#N/A</v>
      </c>
      <c r="T89" t="e">
        <v>#N/A</v>
      </c>
      <c r="U89" t="e">
        <v>#N/A</v>
      </c>
    </row>
    <row r="90" ht="15.75" customHeight="1">
      <c r="B90" t="n">
        <v>87</v>
      </c>
      <c r="M90" t="n">
        <v>3</v>
      </c>
      <c r="N90" t="n">
        <v>8</v>
      </c>
      <c r="O90" t="n">
        <v>8</v>
      </c>
      <c r="P90" t="n">
        <v>16</v>
      </c>
      <c r="S90" t="e">
        <v>#N/A</v>
      </c>
      <c r="T90" t="e">
        <v>#N/A</v>
      </c>
      <c r="U90" t="e">
        <v>#N/A</v>
      </c>
    </row>
    <row r="91" ht="15.75" customHeight="1">
      <c r="B91" t="n">
        <v>88</v>
      </c>
      <c r="M91" t="n">
        <v>3</v>
      </c>
      <c r="N91" t="n">
        <v>8</v>
      </c>
      <c r="O91" t="n">
        <v>8</v>
      </c>
      <c r="P91" t="n">
        <v>16</v>
      </c>
      <c r="S91" t="e">
        <v>#N/A</v>
      </c>
      <c r="T91" t="e">
        <v>#N/A</v>
      </c>
      <c r="U91" t="e">
        <v>#N/A</v>
      </c>
    </row>
    <row r="92" ht="15.75" customHeight="1">
      <c r="B92" t="n">
        <v>89</v>
      </c>
      <c r="M92" t="n">
        <v>3</v>
      </c>
      <c r="N92" t="n">
        <v>8</v>
      </c>
      <c r="O92" t="n">
        <v>8</v>
      </c>
      <c r="P92" t="n">
        <v>16</v>
      </c>
      <c r="S92" t="e">
        <v>#N/A</v>
      </c>
      <c r="T92" t="e">
        <v>#N/A</v>
      </c>
      <c r="U92" t="e">
        <v>#N/A</v>
      </c>
    </row>
    <row r="93" ht="15.75" customHeight="1">
      <c r="B93" t="n">
        <v>90</v>
      </c>
      <c r="M93" t="n">
        <v>3</v>
      </c>
      <c r="N93" t="n">
        <v>8</v>
      </c>
      <c r="O93" t="n">
        <v>8</v>
      </c>
      <c r="P93" t="n">
        <v>16</v>
      </c>
      <c r="S93" t="e">
        <v>#N/A</v>
      </c>
      <c r="T93" t="e">
        <v>#N/A</v>
      </c>
      <c r="U93" t="e">
        <v>#N/A</v>
      </c>
    </row>
    <row r="94" ht="15.75" customHeight="1">
      <c r="B94" t="n">
        <v>91</v>
      </c>
      <c r="M94" t="n">
        <v>3</v>
      </c>
      <c r="N94" t="n">
        <v>8</v>
      </c>
      <c r="O94" t="n">
        <v>8</v>
      </c>
      <c r="P94" t="n">
        <v>16</v>
      </c>
      <c r="S94" t="e">
        <v>#N/A</v>
      </c>
      <c r="T94" t="e">
        <v>#N/A</v>
      </c>
      <c r="U94" t="e">
        <v>#N/A</v>
      </c>
    </row>
    <row r="95" ht="15.75" customHeight="1">
      <c r="B95" t="n">
        <v>92</v>
      </c>
      <c r="M95" t="n">
        <v>3</v>
      </c>
      <c r="N95" t="n">
        <v>8</v>
      </c>
      <c r="O95" t="n">
        <v>8</v>
      </c>
      <c r="P95" t="n">
        <v>16</v>
      </c>
      <c r="S95" t="e">
        <v>#N/A</v>
      </c>
      <c r="T95" t="e">
        <v>#N/A</v>
      </c>
      <c r="U95" t="e">
        <v>#N/A</v>
      </c>
    </row>
    <row r="96" ht="15.75" customHeight="1">
      <c r="B96" t="n">
        <v>93</v>
      </c>
      <c r="M96" t="n">
        <v>3</v>
      </c>
      <c r="N96" t="n">
        <v>8</v>
      </c>
      <c r="O96" t="n">
        <v>8</v>
      </c>
      <c r="P96" t="n">
        <v>16</v>
      </c>
      <c r="S96" t="e">
        <v>#N/A</v>
      </c>
      <c r="T96" t="e">
        <v>#N/A</v>
      </c>
      <c r="U96" t="e">
        <v>#N/A</v>
      </c>
    </row>
    <row r="97" ht="15.75" customHeight="1">
      <c r="B97" t="n">
        <v>94</v>
      </c>
      <c r="M97" t="n">
        <v>3</v>
      </c>
      <c r="N97" t="n">
        <v>8</v>
      </c>
      <c r="O97" t="n">
        <v>8</v>
      </c>
      <c r="P97" t="n">
        <v>16</v>
      </c>
      <c r="S97" t="e">
        <v>#N/A</v>
      </c>
      <c r="T97" t="e">
        <v>#N/A</v>
      </c>
      <c r="U97" t="e">
        <v>#N/A</v>
      </c>
    </row>
    <row r="98" ht="15.75" customHeight="1">
      <c r="B98" t="n">
        <v>95</v>
      </c>
      <c r="M98" t="n">
        <v>3</v>
      </c>
      <c r="N98" t="n">
        <v>8</v>
      </c>
      <c r="O98" t="n">
        <v>8</v>
      </c>
      <c r="P98" t="n">
        <v>16</v>
      </c>
      <c r="S98" t="e">
        <v>#N/A</v>
      </c>
      <c r="T98" t="e">
        <v>#N/A</v>
      </c>
      <c r="U98" t="e">
        <v>#N/A</v>
      </c>
    </row>
    <row r="99" ht="15.75" customHeight="1">
      <c r="B99" t="n">
        <v>96</v>
      </c>
      <c r="M99" t="n">
        <v>3</v>
      </c>
      <c r="N99" t="n">
        <v>8</v>
      </c>
      <c r="O99" t="n">
        <v>8</v>
      </c>
      <c r="P99" t="n">
        <v>16</v>
      </c>
      <c r="S99" t="e">
        <v>#N/A</v>
      </c>
      <c r="T99" t="e">
        <v>#N/A</v>
      </c>
      <c r="U99" t="e">
        <v>#N/A</v>
      </c>
    </row>
    <row r="100" ht="15.75" customHeight="1">
      <c r="B100" t="n">
        <v>97</v>
      </c>
      <c r="M100" t="n">
        <v>3</v>
      </c>
      <c r="N100" t="n">
        <v>8</v>
      </c>
      <c r="O100" t="n">
        <v>8</v>
      </c>
      <c r="P100" t="n">
        <v>16</v>
      </c>
      <c r="S100" t="e">
        <v>#N/A</v>
      </c>
      <c r="T100" t="e">
        <v>#N/A</v>
      </c>
      <c r="U100" t="e">
        <v>#N/A</v>
      </c>
    </row>
    <row r="101" ht="15.75" customHeight="1">
      <c r="B101" t="n">
        <v>98</v>
      </c>
      <c r="M101" t="n">
        <v>3</v>
      </c>
      <c r="N101" t="n">
        <v>8</v>
      </c>
      <c r="O101" t="n">
        <v>8</v>
      </c>
      <c r="P101" t="n">
        <v>16</v>
      </c>
      <c r="S101" t="e">
        <v>#N/A</v>
      </c>
      <c r="T101" t="e">
        <v>#N/A</v>
      </c>
      <c r="U101" t="e">
        <v>#N/A</v>
      </c>
    </row>
    <row r="102" ht="15.75" customHeight="1">
      <c r="B102" t="n">
        <v>99</v>
      </c>
      <c r="M102" t="n">
        <v>3</v>
      </c>
      <c r="N102" t="n">
        <v>8</v>
      </c>
      <c r="O102" t="n">
        <v>8</v>
      </c>
      <c r="P102" t="n">
        <v>16</v>
      </c>
      <c r="S102" t="e">
        <v>#N/A</v>
      </c>
      <c r="T102" t="e">
        <v>#N/A</v>
      </c>
      <c r="U102" t="e">
        <v>#N/A</v>
      </c>
    </row>
    <row r="103" ht="15.75" customHeight="1">
      <c r="B103" t="n">
        <v>100</v>
      </c>
      <c r="M103" t="n">
        <v>3</v>
      </c>
      <c r="N103" t="n">
        <v>8</v>
      </c>
      <c r="O103" t="n">
        <v>8</v>
      </c>
      <c r="P103" t="n">
        <v>16</v>
      </c>
      <c r="S103" t="e">
        <v>#N/A</v>
      </c>
      <c r="T103" t="e">
        <v>#N/A</v>
      </c>
      <c r="U103" t="e">
        <v>#N/A</v>
      </c>
    </row>
    <row r="104" ht="15.75" customHeight="1">
      <c r="B104" t="n">
        <v>101</v>
      </c>
      <c r="M104" t="n">
        <v>3</v>
      </c>
      <c r="N104" t="n">
        <v>8</v>
      </c>
      <c r="O104" t="n">
        <v>8</v>
      </c>
      <c r="P104" t="n">
        <v>16</v>
      </c>
      <c r="S104" t="e">
        <v>#N/A</v>
      </c>
      <c r="T104" t="e">
        <v>#N/A</v>
      </c>
      <c r="U104" t="e">
        <v>#N/A</v>
      </c>
    </row>
    <row r="105" ht="15.75" customHeight="1">
      <c r="B105" t="n">
        <v>102</v>
      </c>
      <c r="M105" t="n">
        <v>3</v>
      </c>
      <c r="N105" t="n">
        <v>8</v>
      </c>
      <c r="O105" t="n">
        <v>8</v>
      </c>
      <c r="P105" t="n">
        <v>16</v>
      </c>
      <c r="S105" t="e">
        <v>#N/A</v>
      </c>
      <c r="T105" t="e">
        <v>#N/A</v>
      </c>
      <c r="U105" t="e">
        <v>#N/A</v>
      </c>
    </row>
    <row r="106" ht="15.75" customHeight="1">
      <c r="B106" t="n">
        <v>103</v>
      </c>
      <c r="M106" t="n">
        <v>3</v>
      </c>
      <c r="N106" t="n">
        <v>8</v>
      </c>
      <c r="O106" t="n">
        <v>8</v>
      </c>
      <c r="P106" t="n">
        <v>16</v>
      </c>
      <c r="S106" t="e">
        <v>#N/A</v>
      </c>
      <c r="T106" t="e">
        <v>#N/A</v>
      </c>
      <c r="U106" t="e">
        <v>#N/A</v>
      </c>
    </row>
    <row r="107" ht="15.75" customHeight="1">
      <c r="B107" t="n">
        <v>104</v>
      </c>
      <c r="M107" t="n">
        <v>3</v>
      </c>
      <c r="N107" t="n">
        <v>8</v>
      </c>
      <c r="O107" t="n">
        <v>8</v>
      </c>
      <c r="P107" t="n">
        <v>16</v>
      </c>
      <c r="S107" t="e">
        <v>#N/A</v>
      </c>
      <c r="T107" t="e">
        <v>#N/A</v>
      </c>
      <c r="U107" t="e">
        <v>#N/A</v>
      </c>
    </row>
    <row r="108" ht="15.75" customHeight="1">
      <c r="B108" t="n">
        <v>105</v>
      </c>
      <c r="M108" t="n">
        <v>3</v>
      </c>
      <c r="N108" t="n">
        <v>8</v>
      </c>
      <c r="O108" t="n">
        <v>8</v>
      </c>
      <c r="P108" t="n">
        <v>16</v>
      </c>
      <c r="S108" t="e">
        <v>#N/A</v>
      </c>
      <c r="T108" t="e">
        <v>#N/A</v>
      </c>
      <c r="U108" t="e">
        <v>#N/A</v>
      </c>
    </row>
    <row r="109" ht="15.75" customHeight="1">
      <c r="B109" t="n">
        <v>106</v>
      </c>
      <c r="M109" t="n">
        <v>4</v>
      </c>
      <c r="N109" t="n">
        <v>8</v>
      </c>
      <c r="O109" t="n">
        <v>8</v>
      </c>
      <c r="P109" t="n">
        <v>16</v>
      </c>
      <c r="S109" t="e">
        <v>#N/A</v>
      </c>
      <c r="T109" t="e">
        <v>#N/A</v>
      </c>
      <c r="U109" t="e">
        <v>#N/A</v>
      </c>
    </row>
    <row r="110" ht="15.75" customHeight="1">
      <c r="B110" t="n">
        <v>107</v>
      </c>
      <c r="M110" t="n">
        <v>4</v>
      </c>
      <c r="N110" t="n">
        <v>8</v>
      </c>
      <c r="O110" t="n">
        <v>8</v>
      </c>
      <c r="P110" t="n">
        <v>16</v>
      </c>
      <c r="S110" t="e">
        <v>#N/A</v>
      </c>
      <c r="T110" t="e">
        <v>#N/A</v>
      </c>
      <c r="U110" t="e">
        <v>#N/A</v>
      </c>
    </row>
    <row r="111" ht="15.75" customHeight="1">
      <c r="B111" t="n">
        <v>108</v>
      </c>
      <c r="M111" t="n">
        <v>4</v>
      </c>
      <c r="N111" t="n">
        <v>8</v>
      </c>
      <c r="O111" t="n">
        <v>8</v>
      </c>
      <c r="P111" t="n">
        <v>16</v>
      </c>
      <c r="S111" t="e">
        <v>#N/A</v>
      </c>
      <c r="T111" t="e">
        <v>#N/A</v>
      </c>
      <c r="U111" t="e">
        <v>#N/A</v>
      </c>
    </row>
    <row r="112" ht="15.75" customHeight="1">
      <c r="B112" t="n">
        <v>109</v>
      </c>
      <c r="M112" t="n">
        <v>4</v>
      </c>
      <c r="N112" t="n">
        <v>8</v>
      </c>
      <c r="O112" t="n">
        <v>8</v>
      </c>
      <c r="P112" t="n">
        <v>16</v>
      </c>
      <c r="S112" t="e">
        <v>#N/A</v>
      </c>
      <c r="T112" t="e">
        <v>#N/A</v>
      </c>
      <c r="U112" t="e">
        <v>#N/A</v>
      </c>
    </row>
    <row r="113" ht="15.75" customHeight="1">
      <c r="B113" t="n">
        <v>110</v>
      </c>
      <c r="M113" t="n">
        <v>4</v>
      </c>
      <c r="N113" t="n">
        <v>8</v>
      </c>
      <c r="O113" t="n">
        <v>8</v>
      </c>
      <c r="P113" t="n">
        <v>16</v>
      </c>
      <c r="S113" t="e">
        <v>#N/A</v>
      </c>
      <c r="T113" t="e">
        <v>#N/A</v>
      </c>
      <c r="U113" t="e">
        <v>#N/A</v>
      </c>
    </row>
    <row r="114" ht="15.75" customHeight="1">
      <c r="B114" t="n">
        <v>111</v>
      </c>
      <c r="M114" t="n">
        <v>4</v>
      </c>
      <c r="N114" t="n">
        <v>8</v>
      </c>
      <c r="O114" t="n">
        <v>8</v>
      </c>
      <c r="P114" t="n">
        <v>16</v>
      </c>
      <c r="S114" t="e">
        <v>#N/A</v>
      </c>
      <c r="T114" t="e">
        <v>#N/A</v>
      </c>
      <c r="U114" t="e">
        <v>#N/A</v>
      </c>
    </row>
    <row r="115" ht="15.75" customHeight="1">
      <c r="B115" t="n">
        <v>112</v>
      </c>
      <c r="M115" t="n">
        <v>4</v>
      </c>
      <c r="N115" t="n">
        <v>8</v>
      </c>
      <c r="O115" t="n">
        <v>8</v>
      </c>
      <c r="P115" t="n">
        <v>16</v>
      </c>
      <c r="S115" t="e">
        <v>#N/A</v>
      </c>
      <c r="T115" t="e">
        <v>#N/A</v>
      </c>
      <c r="U115" t="e">
        <v>#N/A</v>
      </c>
    </row>
    <row r="116" ht="15.75" customHeight="1">
      <c r="B116" t="n">
        <v>113</v>
      </c>
      <c r="M116" t="n">
        <v>4</v>
      </c>
      <c r="N116" t="n">
        <v>8</v>
      </c>
      <c r="O116" t="n">
        <v>8</v>
      </c>
      <c r="P116" t="n">
        <v>16</v>
      </c>
      <c r="S116" t="e">
        <v>#N/A</v>
      </c>
      <c r="T116" t="e">
        <v>#N/A</v>
      </c>
      <c r="U116" t="e">
        <v>#N/A</v>
      </c>
    </row>
    <row r="117" ht="15.75" customHeight="1">
      <c r="B117" t="n">
        <v>114</v>
      </c>
      <c r="M117" t="n">
        <v>4</v>
      </c>
      <c r="N117" t="n">
        <v>8</v>
      </c>
      <c r="O117" t="n">
        <v>8</v>
      </c>
      <c r="P117" t="n">
        <v>16</v>
      </c>
      <c r="S117" t="e">
        <v>#N/A</v>
      </c>
      <c r="T117" t="e">
        <v>#N/A</v>
      </c>
      <c r="U117" t="e">
        <v>#N/A</v>
      </c>
    </row>
    <row r="118" ht="15.75" customHeight="1">
      <c r="B118" t="n">
        <v>115</v>
      </c>
      <c r="M118" t="n">
        <v>4</v>
      </c>
      <c r="N118" t="n">
        <v>8</v>
      </c>
      <c r="O118" t="n">
        <v>8</v>
      </c>
      <c r="P118" t="n">
        <v>16</v>
      </c>
      <c r="S118" t="e">
        <v>#N/A</v>
      </c>
      <c r="T118" t="e">
        <v>#N/A</v>
      </c>
      <c r="U118" t="e">
        <v>#N/A</v>
      </c>
    </row>
    <row r="119" ht="15.75" customHeight="1">
      <c r="B119" t="n">
        <v>116</v>
      </c>
      <c r="M119" t="n">
        <v>4</v>
      </c>
      <c r="N119" t="n">
        <v>8</v>
      </c>
      <c r="O119" t="n">
        <v>8</v>
      </c>
      <c r="P119" t="n">
        <v>16</v>
      </c>
      <c r="S119" t="e">
        <v>#N/A</v>
      </c>
      <c r="T119" t="e">
        <v>#N/A</v>
      </c>
      <c r="U119" t="e">
        <v>#N/A</v>
      </c>
    </row>
    <row r="120" ht="15.75" customHeight="1">
      <c r="B120" t="n">
        <v>117</v>
      </c>
      <c r="M120" t="n">
        <v>4</v>
      </c>
      <c r="N120" t="n">
        <v>8</v>
      </c>
      <c r="O120" t="n">
        <v>8</v>
      </c>
      <c r="P120" t="n">
        <v>16</v>
      </c>
      <c r="S120" t="e">
        <v>#N/A</v>
      </c>
      <c r="T120" t="e">
        <v>#N/A</v>
      </c>
      <c r="U120" t="e">
        <v>#N/A</v>
      </c>
    </row>
    <row r="121" ht="15.75" customHeight="1">
      <c r="B121" t="n">
        <v>118</v>
      </c>
      <c r="M121" t="n">
        <v>4</v>
      </c>
      <c r="N121" t="n">
        <v>8</v>
      </c>
      <c r="O121" t="n">
        <v>8</v>
      </c>
      <c r="P121" t="n">
        <v>16</v>
      </c>
      <c r="S121" t="e">
        <v>#N/A</v>
      </c>
      <c r="T121" t="e">
        <v>#N/A</v>
      </c>
      <c r="U121" t="e">
        <v>#N/A</v>
      </c>
    </row>
    <row r="122" ht="15.75" customHeight="1">
      <c r="B122" t="n">
        <v>119</v>
      </c>
      <c r="M122" t="n">
        <v>4</v>
      </c>
      <c r="N122" t="n">
        <v>8</v>
      </c>
      <c r="O122" t="n">
        <v>8</v>
      </c>
      <c r="P122" t="n">
        <v>16</v>
      </c>
      <c r="S122" t="e">
        <v>#N/A</v>
      </c>
      <c r="T122" t="e">
        <v>#N/A</v>
      </c>
      <c r="U122" t="e">
        <v>#N/A</v>
      </c>
    </row>
    <row r="123" ht="15.75" customHeight="1">
      <c r="B123" t="n">
        <v>120</v>
      </c>
      <c r="M123" t="n">
        <v>4</v>
      </c>
      <c r="N123" t="n">
        <v>8</v>
      </c>
      <c r="O123" t="n">
        <v>8</v>
      </c>
      <c r="P123" t="n">
        <v>16</v>
      </c>
      <c r="S123" t="e">
        <v>#N/A</v>
      </c>
      <c r="T123" t="e">
        <v>#N/A</v>
      </c>
      <c r="U123" t="e">
        <v>#N/A</v>
      </c>
    </row>
    <row r="124" ht="15.75" customHeight="1">
      <c r="B124" t="n">
        <v>121</v>
      </c>
      <c r="M124" t="n">
        <v>5</v>
      </c>
      <c r="N124" t="n">
        <v>8</v>
      </c>
      <c r="O124" t="n">
        <v>8</v>
      </c>
      <c r="P124" t="n">
        <v>16</v>
      </c>
      <c r="S124" t="e">
        <v>#N/A</v>
      </c>
      <c r="T124" t="e">
        <v>#N/A</v>
      </c>
      <c r="U124" t="e">
        <v>#N/A</v>
      </c>
    </row>
    <row r="125" ht="15.75" customHeight="1">
      <c r="B125" t="n">
        <v>122</v>
      </c>
      <c r="M125" t="n">
        <v>5</v>
      </c>
      <c r="N125" t="n">
        <v>8</v>
      </c>
      <c r="O125" t="n">
        <v>8</v>
      </c>
      <c r="P125" t="n">
        <v>16</v>
      </c>
      <c r="S125" t="e">
        <v>#N/A</v>
      </c>
      <c r="T125" t="e">
        <v>#N/A</v>
      </c>
      <c r="U125" t="e">
        <v>#N/A</v>
      </c>
    </row>
    <row r="126" ht="15.75" customHeight="1">
      <c r="B126" t="n">
        <v>123</v>
      </c>
      <c r="M126" t="n">
        <v>5</v>
      </c>
      <c r="N126" t="n">
        <v>8</v>
      </c>
      <c r="O126" t="n">
        <v>8</v>
      </c>
      <c r="P126" t="n">
        <v>16</v>
      </c>
      <c r="S126" t="e">
        <v>#N/A</v>
      </c>
      <c r="T126" t="e">
        <v>#N/A</v>
      </c>
      <c r="U126" t="e">
        <v>#N/A</v>
      </c>
    </row>
    <row r="127" ht="15.75" customHeight="1">
      <c r="B127" t="n">
        <v>124</v>
      </c>
      <c r="M127" t="n">
        <v>5</v>
      </c>
      <c r="N127" t="n">
        <v>8</v>
      </c>
      <c r="O127" t="n">
        <v>8</v>
      </c>
      <c r="P127" t="n">
        <v>16</v>
      </c>
      <c r="S127" t="e">
        <v>#N/A</v>
      </c>
      <c r="T127" t="e">
        <v>#N/A</v>
      </c>
      <c r="U127" t="e">
        <v>#N/A</v>
      </c>
    </row>
    <row r="128" ht="15.75" customHeight="1">
      <c r="B128" t="n">
        <v>125</v>
      </c>
      <c r="M128" t="n">
        <v>5</v>
      </c>
      <c r="N128" t="n">
        <v>8</v>
      </c>
      <c r="O128" t="n">
        <v>8</v>
      </c>
      <c r="P128" t="n">
        <v>16</v>
      </c>
      <c r="S128" t="e">
        <v>#N/A</v>
      </c>
      <c r="T128" t="e">
        <v>#N/A</v>
      </c>
      <c r="U128" t="e">
        <v>#N/A</v>
      </c>
    </row>
    <row r="129" ht="15.75" customHeight="1">
      <c r="B129" t="n">
        <v>126</v>
      </c>
      <c r="M129" t="n">
        <v>5</v>
      </c>
      <c r="N129" t="n">
        <v>8</v>
      </c>
      <c r="O129" t="n">
        <v>8</v>
      </c>
      <c r="P129" t="n">
        <v>16</v>
      </c>
      <c r="S129" t="e">
        <v>#N/A</v>
      </c>
      <c r="T129" t="e">
        <v>#N/A</v>
      </c>
      <c r="U129" t="e">
        <v>#N/A</v>
      </c>
    </row>
    <row r="130" ht="15.75" customHeight="1">
      <c r="B130" t="n">
        <v>127</v>
      </c>
      <c r="M130" t="n">
        <v>6</v>
      </c>
      <c r="N130" t="n">
        <v>8</v>
      </c>
      <c r="O130" t="n">
        <v>8</v>
      </c>
      <c r="P130" t="n">
        <v>16</v>
      </c>
      <c r="S130" t="e">
        <v>#N/A</v>
      </c>
      <c r="T130" t="e">
        <v>#N/A</v>
      </c>
      <c r="U130" t="e">
        <v>#N/A</v>
      </c>
    </row>
  </sheetData>
  <conditionalFormatting sqref="Q2:Q50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 Q51:Q1048576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50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 R51:R1048576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6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7:S1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rank="1" priority="9" dxfId="4" bottom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6">
    <cfRule type="expression" priority="8" dxfId="0">
      <formula>T2 &lt;= MIN($T$2:$T$66) + 2</formula>
    </cfRule>
  </conditionalFormatting>
  <conditionalFormatting sqref="T67:T130">
    <cfRule type="expression" priority="6" dxfId="0">
      <formula>T67 &lt;= MIN($T$67:$T$130) + 2</formula>
    </cfRule>
  </conditionalFormatting>
  <conditionalFormatting sqref="T131:T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expression" priority="7" dxfId="0">
      <formula>U2 &lt;= MIN($U$2:$U$66) + 2</formula>
    </cfRule>
  </conditionalFormatting>
  <conditionalFormatting sqref="U67:U130">
    <cfRule type="expression" priority="5" dxfId="0">
      <formula>U67 &lt;= MIN($T$67:$U$130) + 2</formula>
    </cfRule>
  </conditionalFormatting>
  <conditionalFormatting sqref="U131:U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Doctor Goose</dc:creator>
  <dcterms:created xsi:type="dcterms:W3CDTF">2024-08-06T16:20:59Z</dcterms:created>
  <dcterms:modified xsi:type="dcterms:W3CDTF">2024-09-05T05:05:26Z</dcterms:modified>
  <cp:lastModifiedBy>Weaver, Jordan J</cp:lastModifiedBy>
</cp:coreProperties>
</file>