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24" documentId="13_ncr:1_{88FE44C8-070E-4DB6-88E4-F6BAD5C61D10}" xr6:coauthVersionLast="47" xr6:coauthVersionMax="47" xr10:uidLastSave="{B1566516-6455-4B66-A692-62D7BAAAF33C}"/>
  <bookViews>
    <workbookView xWindow="-120" yWindow="-120" windowWidth="28110" windowHeight="16440" xr2:uid="{387CD507-82B1-4C9D-93D1-010DDFD83030}"/>
  </bookViews>
  <sheets>
    <sheet name="Sheet1" sheetId="3" r:id="rId1"/>
    <sheet name="Sheet3" sheetId="6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O16" i="3"/>
  <c r="C17" i="3"/>
  <c r="D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7" i="3"/>
  <c r="H18" i="6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U16" i="3"/>
  <c r="T16" i="3"/>
  <c r="S16" i="3"/>
  <c r="R16" i="3"/>
  <c r="Q16" i="3"/>
  <c r="P16" i="3"/>
  <c r="N16" i="3"/>
  <c r="M16" i="3"/>
  <c r="L16" i="3"/>
  <c r="K16" i="3"/>
  <c r="J16" i="3"/>
  <c r="I16" i="3"/>
  <c r="H16" i="3"/>
  <c r="G16" i="3"/>
  <c r="F16" i="3"/>
  <c r="D16" i="3"/>
  <c r="C16" i="3"/>
  <c r="B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D15" i="3"/>
  <c r="C15" i="3"/>
  <c r="B15" i="3"/>
  <c r="E13" i="3"/>
  <c r="E11" i="3"/>
  <c r="E10" i="3"/>
  <c r="E9" i="3"/>
  <c r="E8" i="3"/>
  <c r="E7" i="3"/>
  <c r="E6" i="3"/>
  <c r="E5" i="3"/>
  <c r="E4" i="3"/>
  <c r="E3" i="3"/>
  <c r="E2" i="3"/>
  <c r="E17" i="3" l="1"/>
  <c r="I17" i="6"/>
  <c r="I16" i="6"/>
  <c r="I15" i="6"/>
  <c r="I14" i="6"/>
  <c r="I13" i="6"/>
  <c r="I12" i="6"/>
  <c r="I11" i="6"/>
  <c r="I10" i="6"/>
  <c r="I9" i="6"/>
  <c r="I8" i="6"/>
  <c r="I7" i="6"/>
  <c r="E15" i="3"/>
  <c r="E14" i="3"/>
  <c r="D14" i="3" s="1"/>
  <c r="E16" i="3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<sst xmlns="http://schemas.openxmlformats.org/spreadsheetml/2006/main" count="29" uniqueCount="26">
  <si>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</si>
  <si>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</si>
  <si>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</si>
  <si>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</si>
  <si>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</si>
  <si>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</si>
  <si>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</si>
  <si>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</si>
  <si>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</si>
  <si>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</si>
  <si>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</si>
  <si>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</si>
  <si>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</si>
  <si>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</si>
  <si>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</si>
  <si>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</si>
  <si>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</si>
  <si>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</si>
  <si>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Max</t>
  </si>
  <si>
    <t>Min</t>
  </si>
  <si>
    <t>zeta</t>
  </si>
  <si>
    <t>eta</t>
  </si>
  <si>
    <t>K_I1</t>
  </si>
  <si>
    <t>tau_memory</t>
  </si>
  <si>
    <t>Std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</si>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</sst>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31"/>
  <sheetViews>
    <sheetView tabSelected="1" zoomScale="115" zoomScaleNormal="115" workbookViewId="0">
      <selection activeCell="S20" sqref="S20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</row>
    <row r="2" spans="1:22" ht="15.75" thickBot="1" x14ac:dyDescent="0.3">
      <c r="A2" s="3">
        <v>103</v>
      </c>
      <c r="B2">
        <v>103189.087428342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871.7</v>
      </c>
      <c r="T2" s="12">
        <v>45678</v>
      </c>
      <c r="U2">
        <v>0.261380655505565</v>
      </c>
      <c r="V2">
        <v>10</v>
      </c>
    </row>
    <row r="3" spans="1:22" ht="15.75" thickBot="1" x14ac:dyDescent="0.3">
      <c r="A3" s="3">
        <v>107</v>
      </c>
      <c r="B3">
        <v>58043.2640862935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871.7</v>
      </c>
      <c r="T3" s="12">
        <v>45678</v>
      </c>
      <c r="U3">
        <v>0.32302407247138198</v>
      </c>
      <c r="V3">
        <v>3</v>
      </c>
    </row>
    <row r="4" spans="1:22" ht="15.75" thickBot="1" x14ac:dyDescent="0.3">
      <c r="A4" s="3">
        <v>110</v>
      </c>
      <c r="B4">
        <v>125441.02868385099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871.7</v>
      </c>
      <c r="T4" s="12">
        <v>45678</v>
      </c>
      <c r="U4">
        <v>0.25285737106720202</v>
      </c>
      <c r="V4">
        <v>5</v>
      </c>
    </row>
    <row r="5" spans="1:22" ht="15.75" thickBot="1" x14ac:dyDescent="0.3">
      <c r="A5" s="3">
        <v>111</v>
      </c>
      <c r="B5">
        <v>133576.32102527999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871.7</v>
      </c>
      <c r="T5" s="12">
        <v>45678</v>
      </c>
      <c r="U5">
        <v>0.26127293121909401</v>
      </c>
      <c r="V5">
        <v>10</v>
      </c>
    </row>
    <row r="6" spans="1:22" ht="15.75" thickBot="1" x14ac:dyDescent="0.3">
      <c r="A6" s="3">
        <v>112</v>
      </c>
      <c r="B6">
        <v>91874.885289202502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871.7</v>
      </c>
      <c r="T6" s="12">
        <v>45678</v>
      </c>
      <c r="U6">
        <v>0.37933777118740603</v>
      </c>
      <c r="V6">
        <v>5</v>
      </c>
    </row>
    <row r="7" spans="1:22" ht="15.75" thickBot="1" x14ac:dyDescent="0.3">
      <c r="A7" s="3">
        <v>204</v>
      </c>
      <c r="B7">
        <v>130149.547364435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871.7</v>
      </c>
      <c r="T7" s="12">
        <v>45678</v>
      </c>
      <c r="U7">
        <v>0.99280377466332603</v>
      </c>
      <c r="V7">
        <v>5</v>
      </c>
    </row>
    <row r="8" spans="1:22" ht="15.75" thickBot="1" x14ac:dyDescent="0.3">
      <c r="A8" s="3">
        <v>207</v>
      </c>
      <c r="B8">
        <v>1051896.9507343301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871.7</v>
      </c>
      <c r="T8" s="12">
        <v>45678</v>
      </c>
      <c r="U8">
        <v>0.27072566975611001</v>
      </c>
      <c r="V8">
        <v>5</v>
      </c>
    </row>
    <row r="9" spans="1:22" ht="15.75" thickBot="1" x14ac:dyDescent="0.3">
      <c r="A9" s="3">
        <v>302</v>
      </c>
      <c r="B9">
        <v>156531.75176464999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871.7</v>
      </c>
      <c r="T9" s="12">
        <v>45678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>
        <v>118044.80092091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871.7</v>
      </c>
      <c r="T10" s="12">
        <v>45678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>
        <v>85322.978447038404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871.7</v>
      </c>
      <c r="T11" s="12">
        <v>45678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0">
        <v>21917.343068197501</v>
      </c>
      <c r="C12" s="4">
        <v>7464</v>
      </c>
      <c r="D12" s="11">
        <v>21372</v>
      </c>
      <c r="E12" s="4">
        <f>D12-C12</f>
        <v>13908</v>
      </c>
      <c r="F12" s="12">
        <v>40000000</v>
      </c>
      <c r="G12" s="12">
        <v>75</v>
      </c>
      <c r="H12" s="8">
        <v>7.6725526940658298E-5</v>
      </c>
      <c r="I12">
        <v>4</v>
      </c>
      <c r="J12">
        <v>2.8142548070064799</v>
      </c>
      <c r="K12">
        <v>167.154406609994</v>
      </c>
      <c r="L12">
        <v>3.1738830991760199</v>
      </c>
      <c r="M12">
        <v>6.4683017667531498E-2</v>
      </c>
      <c r="N12">
        <v>10</v>
      </c>
      <c r="O12">
        <v>0.45277330498498902</v>
      </c>
      <c r="P12">
        <v>9.9439470860029093</v>
      </c>
      <c r="Q12">
        <v>5392.1285240377701</v>
      </c>
      <c r="R12">
        <v>1.08747658222428E-2</v>
      </c>
      <c r="S12" s="12">
        <v>871.7</v>
      </c>
      <c r="T12" s="12">
        <v>45678</v>
      </c>
      <c r="U12" s="12">
        <v>1.0128532086891699</v>
      </c>
      <c r="V12">
        <v>10</v>
      </c>
    </row>
    <row r="13" spans="1:22" ht="15.75" thickBot="1" x14ac:dyDescent="0.3">
      <c r="A13" s="3">
        <v>312</v>
      </c>
      <c r="B13">
        <v>95894.777504065001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871.7</v>
      </c>
      <c r="T13" s="12">
        <v>45678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37609.166666666672</v>
      </c>
      <c r="E14" s="4">
        <f>AVERAGE(E2:E13)</f>
        <v>30112.166666666668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871.7</v>
      </c>
      <c r="T14" s="12">
        <v>45678</v>
      </c>
      <c r="U14">
        <v>0.26602221398218401</v>
      </c>
    </row>
    <row r="15" spans="1:22" x14ac:dyDescent="0.25">
      <c r="A15" t="s">
        <v>18</v>
      </c>
      <c r="B15" s="4">
        <f>MAX(B2:B13)</f>
        <v>1051896.9507343301</v>
      </c>
      <c r="C15" s="4">
        <f>MAX(C2:C13)</f>
        <v>30390</v>
      </c>
      <c r="D15" s="4">
        <f t="shared" ref="D15:U15" si="1">MAX(D2:D13)</f>
        <v>98610</v>
      </c>
      <c r="E15" s="4">
        <f t="shared" si="1"/>
        <v>81269</v>
      </c>
      <c r="F15" s="4">
        <f t="shared" si="1"/>
        <v>40000000</v>
      </c>
      <c r="G15" s="4">
        <f t="shared" si="1"/>
        <v>75</v>
      </c>
      <c r="H15" s="4">
        <f t="shared" si="1"/>
        <v>8.57519335229085E-4</v>
      </c>
      <c r="I15" s="4">
        <f t="shared" si="1"/>
        <v>4</v>
      </c>
      <c r="J15" s="4">
        <f t="shared" si="1"/>
        <v>9.8794175020007398</v>
      </c>
      <c r="K15" s="4">
        <f t="shared" si="1"/>
        <v>474.51091651891699</v>
      </c>
      <c r="L15" s="4">
        <f t="shared" si="1"/>
        <v>3.1738830991760199</v>
      </c>
      <c r="M15" s="4">
        <f t="shared" si="1"/>
        <v>2.6393600084901099</v>
      </c>
      <c r="N15" s="4">
        <f t="shared" si="1"/>
        <v>10</v>
      </c>
      <c r="O15" s="4">
        <f t="shared" si="1"/>
        <v>1.0887844852533599</v>
      </c>
      <c r="P15" s="4">
        <f t="shared" si="1"/>
        <v>9.9439470860029093</v>
      </c>
      <c r="Q15" s="4">
        <f t="shared" si="1"/>
        <v>69234.789447806805</v>
      </c>
      <c r="R15" s="4">
        <f t="shared" si="1"/>
        <v>4.2188867843813302E-2</v>
      </c>
      <c r="S15" s="4">
        <f t="shared" si="1"/>
        <v>871.7</v>
      </c>
      <c r="T15" s="4">
        <f t="shared" si="1"/>
        <v>45678</v>
      </c>
      <c r="U15" s="4">
        <f t="shared" si="1"/>
        <v>1.0128532086891699</v>
      </c>
    </row>
    <row r="16" spans="1:22" x14ac:dyDescent="0.25">
      <c r="A16" t="s">
        <v>19</v>
      </c>
      <c r="B16" s="2">
        <f>MIN(B2:B13)</f>
        <v>21917.343068197501</v>
      </c>
      <c r="C16" s="2">
        <f>MIN(C2:C13)</f>
        <v>2096</v>
      </c>
      <c r="D16" s="2">
        <f t="shared" ref="D16:U16" si="2">MIN(D2:D13)</f>
        <v>5486</v>
      </c>
      <c r="E16" s="2">
        <f t="shared" si="2"/>
        <v>3390</v>
      </c>
      <c r="F16" s="2">
        <f t="shared" si="2"/>
        <v>40000000</v>
      </c>
      <c r="G16" s="2">
        <f t="shared" si="2"/>
        <v>75</v>
      </c>
      <c r="H16" s="2">
        <f t="shared" si="2"/>
        <v>1.6296932359406E-6</v>
      </c>
      <c r="I16" s="2">
        <f t="shared" si="2"/>
        <v>4</v>
      </c>
      <c r="J16" s="2">
        <f t="shared" si="2"/>
        <v>0.16905486783277399</v>
      </c>
      <c r="K16" s="2">
        <f t="shared" si="2"/>
        <v>5.4177443780269199</v>
      </c>
      <c r="L16" s="2">
        <f t="shared" si="2"/>
        <v>5.0657797976079201E-2</v>
      </c>
      <c r="M16" s="2">
        <f t="shared" si="2"/>
        <v>6.4683017667531498E-2</v>
      </c>
      <c r="N16" s="2">
        <f t="shared" si="2"/>
        <v>3.7666499455673401</v>
      </c>
      <c r="O16" s="2">
        <f>MIN(O2:O13)</f>
        <v>5.0325970680549698E-2</v>
      </c>
      <c r="P16" s="2">
        <f t="shared" si="2"/>
        <v>0.110620042988727</v>
      </c>
      <c r="Q16" s="2">
        <f t="shared" si="2"/>
        <v>349.384022560429</v>
      </c>
      <c r="R16" s="2">
        <f t="shared" si="2"/>
        <v>7.8074000664548802E-4</v>
      </c>
      <c r="S16" s="2">
        <f t="shared" si="2"/>
        <v>871.7</v>
      </c>
      <c r="T16" s="2">
        <f t="shared" si="2"/>
        <v>45678</v>
      </c>
      <c r="U16" s="2">
        <f t="shared" si="2"/>
        <v>0.25125019365531598</v>
      </c>
    </row>
    <row r="17" spans="1:21" x14ac:dyDescent="0.25">
      <c r="A17" t="s">
        <v>24</v>
      </c>
      <c r="B17" s="2">
        <f>_xlfn.STDEV.P(B2:B13)</f>
        <v>264853.03932078835</v>
      </c>
      <c r="C17" s="2">
        <f t="shared" ref="C17:U17" si="3">_xlfn.STDEV.P(C2:C13)</f>
        <v>7753.42623681442</v>
      </c>
      <c r="D17" s="2">
        <f t="shared" si="3"/>
        <v>25678.837066276752</v>
      </c>
      <c r="E17" s="2">
        <f t="shared" si="3"/>
        <v>20595.615746372387</v>
      </c>
      <c r="F17" s="2">
        <f t="shared" si="3"/>
        <v>0</v>
      </c>
      <c r="G17" s="2">
        <f t="shared" si="3"/>
        <v>0</v>
      </c>
      <c r="H17" s="2">
        <f t="shared" si="3"/>
        <v>2.2747755696609989E-4</v>
      </c>
      <c r="I17" s="2">
        <f t="shared" si="3"/>
        <v>0</v>
      </c>
      <c r="J17" s="2">
        <f t="shared" si="3"/>
        <v>3.1683083385318618</v>
      </c>
      <c r="K17" s="2">
        <f t="shared" si="3"/>
        <v>137.08322575010106</v>
      </c>
      <c r="L17" s="2">
        <f t="shared" si="3"/>
        <v>0.98832979913634211</v>
      </c>
      <c r="M17" s="2">
        <f t="shared" si="3"/>
        <v>0.77560026986181951</v>
      </c>
      <c r="N17" s="2">
        <f t="shared" si="3"/>
        <v>2.2074986283955917</v>
      </c>
      <c r="O17" s="2">
        <f t="shared" si="3"/>
        <v>0.2671727447449524</v>
      </c>
      <c r="P17" s="2">
        <f t="shared" si="3"/>
        <v>3.7758307300767919</v>
      </c>
      <c r="Q17" s="2">
        <f t="shared" si="3"/>
        <v>22867.211541259305</v>
      </c>
      <c r="R17" s="2">
        <f t="shared" si="3"/>
        <v>1.2651694714651596E-2</v>
      </c>
      <c r="S17" s="2">
        <f t="shared" si="3"/>
        <v>1.1368683772161603E-13</v>
      </c>
      <c r="T17" s="2">
        <f t="shared" si="3"/>
        <v>0</v>
      </c>
      <c r="U17" s="2">
        <f t="shared" si="3"/>
        <v>0.26946917007610766</v>
      </c>
    </row>
    <row r="18" spans="1:21" x14ac:dyDescent="0.25">
      <c r="B18" s="2"/>
      <c r="C18" s="2"/>
      <c r="D18" s="2"/>
      <c r="E18" s="2"/>
      <c r="G18" s="3"/>
      <c r="H18" s="5"/>
      <c r="I18" s="7"/>
    </row>
    <row r="19" spans="1:21" x14ac:dyDescent="0.25">
      <c r="B19" s="2"/>
      <c r="C19" s="2"/>
      <c r="D19" s="2"/>
      <c r="E19" s="2"/>
      <c r="G19" s="3"/>
      <c r="H19" s="5"/>
      <c r="I19" s="7"/>
    </row>
    <row r="20" spans="1:21" x14ac:dyDescent="0.25">
      <c r="B20" s="2"/>
      <c r="C20" s="2"/>
      <c r="D20" s="2"/>
      <c r="E20" s="2"/>
      <c r="G20" s="3"/>
      <c r="H20" s="5"/>
      <c r="I20" s="7"/>
    </row>
    <row r="21" spans="1:21" x14ac:dyDescent="0.25">
      <c r="B21" s="2"/>
      <c r="C21" s="2"/>
      <c r="D21" s="2"/>
      <c r="E21" s="2"/>
      <c r="G21" s="3"/>
      <c r="H21" s="5"/>
      <c r="I21" s="7"/>
    </row>
    <row r="22" spans="1:21" x14ac:dyDescent="0.25">
      <c r="B22" s="2"/>
      <c r="C22" s="2"/>
      <c r="D22" s="2"/>
      <c r="E22" s="2"/>
      <c r="G22" s="3"/>
      <c r="H22" s="6"/>
      <c r="I22" s="7"/>
    </row>
    <row r="23" spans="1:21" x14ac:dyDescent="0.25">
      <c r="B23" s="2"/>
      <c r="C23" s="2"/>
      <c r="D23" s="2"/>
      <c r="E23" s="2"/>
      <c r="G23" s="3"/>
      <c r="H23" s="5"/>
      <c r="I23" s="7"/>
    </row>
    <row r="24" spans="1:21" x14ac:dyDescent="0.25">
      <c r="B24" s="2"/>
      <c r="C24" s="2"/>
      <c r="D24" s="2"/>
      <c r="E24" s="2"/>
      <c r="H24" s="6"/>
      <c r="I24" s="7"/>
    </row>
    <row r="25" spans="1:21" x14ac:dyDescent="0.25">
      <c r="C25" s="2"/>
      <c r="I25" s="7"/>
    </row>
    <row r="26" spans="1:21" x14ac:dyDescent="0.25">
      <c r="C26" s="2"/>
      <c r="I26" s="7"/>
    </row>
    <row r="27" spans="1:21" x14ac:dyDescent="0.25">
      <c r="C27" s="2"/>
      <c r="I27" s="7"/>
    </row>
    <row r="28" spans="1:21" x14ac:dyDescent="0.25">
      <c r="C28" s="2"/>
      <c r="I28" s="7"/>
    </row>
    <row r="29" spans="1:21" x14ac:dyDescent="0.25">
      <c r="C29" s="2"/>
      <c r="I29" s="7"/>
    </row>
    <row r="30" spans="1:21" x14ac:dyDescent="0.25">
      <c r="I30" s="7"/>
    </row>
    <row r="31" spans="1:21" x14ac:dyDescent="0.25">
      <c r="I31" s="7"/>
    </row>
  </sheetData>
  <conditionalFormatting sqref="B2:B1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1 C1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3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2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2025-02-07T18:35:36Z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