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da\Documents\GitHub\VPC\python\"/>
    </mc:Choice>
  </mc:AlternateContent>
  <xr:revisionPtr revIDLastSave="0" documentId="13_ncr:1_{71AEC568-83AC-4DAF-A84C-23E9E4708998}" xr6:coauthVersionLast="47" xr6:coauthVersionMax="47" xr10:uidLastSave="{00000000-0000-0000-0000-000000000000}"/>
  <bookViews>
    <workbookView xWindow="-120" yWindow="-120" windowWidth="28110" windowHeight="16440" tabRatio="804" firstSheet="1" activeTab="6" xr2:uid="{00000000-000D-0000-FFFF-FFFF00000000}"/>
  </bookViews>
  <sheets>
    <sheet name="103" sheetId="1" r:id="rId1"/>
    <sheet name="107" sheetId="2" r:id="rId2"/>
    <sheet name="110" sheetId="3" r:id="rId3"/>
    <sheet name="111" sheetId="4" r:id="rId4"/>
    <sheet name="112" sheetId="5" r:id="rId5"/>
    <sheet name="204" sheetId="6" r:id="rId6"/>
    <sheet name="207" sheetId="7" r:id="rId7"/>
    <sheet name="Sheet1" sheetId="13" r:id="rId8"/>
    <sheet name="302" sheetId="8" r:id="rId9"/>
    <sheet name="307" sheetId="9" r:id="rId10"/>
    <sheet name="308" sheetId="10" r:id="rId11"/>
    <sheet name="311" sheetId="11" r:id="rId12"/>
    <sheet name="312" sheetId="12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4" i="7" l="1"/>
  <c r="F38" i="13"/>
  <c r="G35" i="13"/>
  <c r="G36" i="13"/>
  <c r="G37" i="13"/>
  <c r="G34" i="13"/>
  <c r="F33" i="13"/>
  <c r="F34" i="13"/>
  <c r="F35" i="13"/>
  <c r="F36" i="13"/>
  <c r="F37" i="13"/>
  <c r="F32" i="13"/>
  <c r="G38" i="13" l="1"/>
  <c r="D34" i="13"/>
  <c r="D35" i="13"/>
  <c r="D36" i="13"/>
  <c r="D37" i="13"/>
  <c r="D33" i="13"/>
  <c r="R68" i="12" l="1"/>
  <c r="Q68" i="12"/>
  <c r="L68" i="12"/>
  <c r="K68" i="12"/>
  <c r="J68" i="12"/>
  <c r="I68" i="12"/>
  <c r="H68" i="12"/>
  <c r="G68" i="12"/>
  <c r="F68" i="12"/>
  <c r="D68" i="12"/>
  <c r="C68" i="12"/>
  <c r="L67" i="12"/>
  <c r="K67" i="12"/>
  <c r="J67" i="12"/>
  <c r="I67" i="12"/>
  <c r="H67" i="12"/>
  <c r="G67" i="12"/>
  <c r="F67" i="12"/>
  <c r="D67" i="12"/>
  <c r="L67" i="11"/>
  <c r="K67" i="11"/>
  <c r="J67" i="11"/>
  <c r="I67" i="11"/>
  <c r="H67" i="11"/>
  <c r="G67" i="11"/>
  <c r="F67" i="11"/>
  <c r="D67" i="11"/>
  <c r="L67" i="10"/>
  <c r="K67" i="10"/>
  <c r="J67" i="10"/>
  <c r="I67" i="10"/>
  <c r="H67" i="10"/>
  <c r="G67" i="10"/>
  <c r="F67" i="10"/>
  <c r="D67" i="10"/>
  <c r="L67" i="9"/>
  <c r="K67" i="9"/>
  <c r="J67" i="9"/>
  <c r="I67" i="9"/>
  <c r="H67" i="9"/>
  <c r="G67" i="9"/>
  <c r="F67" i="9"/>
  <c r="D67" i="9"/>
  <c r="L67" i="8"/>
  <c r="K67" i="8"/>
  <c r="J67" i="8"/>
  <c r="I67" i="8"/>
  <c r="H67" i="8"/>
  <c r="G67" i="8"/>
  <c r="F67" i="8"/>
  <c r="D67" i="8"/>
  <c r="L67" i="7"/>
  <c r="K67" i="7"/>
  <c r="J67" i="7"/>
  <c r="I67" i="7"/>
  <c r="H67" i="7"/>
  <c r="G67" i="7"/>
  <c r="F67" i="7"/>
  <c r="D67" i="7"/>
  <c r="T130" i="6"/>
  <c r="U130" i="6" s="1"/>
  <c r="T129" i="6"/>
  <c r="U129" i="6" s="1"/>
  <c r="T128" i="6"/>
  <c r="U128" i="6" s="1"/>
  <c r="T127" i="6"/>
  <c r="U127" i="6" s="1"/>
  <c r="T126" i="6"/>
  <c r="U126" i="6" s="1"/>
  <c r="S126" i="6"/>
  <c r="S125" i="6"/>
  <c r="T125" i="6" s="1"/>
  <c r="U125" i="6" s="1"/>
  <c r="T124" i="6"/>
  <c r="U124" i="6" s="1"/>
  <c r="S124" i="6"/>
  <c r="S123" i="6"/>
  <c r="T123" i="6" s="1"/>
  <c r="U123" i="6" s="1"/>
  <c r="T122" i="6"/>
  <c r="U122" i="6" s="1"/>
  <c r="S122" i="6"/>
  <c r="S121" i="6"/>
  <c r="T121" i="6" s="1"/>
  <c r="U121" i="6" s="1"/>
  <c r="T120" i="6"/>
  <c r="U120" i="6" s="1"/>
  <c r="S120" i="6"/>
  <c r="S119" i="6"/>
  <c r="T119" i="6" s="1"/>
  <c r="U119" i="6" s="1"/>
  <c r="T118" i="6"/>
  <c r="U118" i="6" s="1"/>
  <c r="S118" i="6"/>
  <c r="S117" i="6"/>
  <c r="T117" i="6" s="1"/>
  <c r="U117" i="6" s="1"/>
  <c r="T116" i="6"/>
  <c r="U116" i="6" s="1"/>
  <c r="S116" i="6"/>
  <c r="S115" i="6"/>
  <c r="T115" i="6" s="1"/>
  <c r="U115" i="6" s="1"/>
  <c r="T114" i="6"/>
  <c r="U114" i="6" s="1"/>
  <c r="S114" i="6"/>
  <c r="S113" i="6"/>
  <c r="T113" i="6" s="1"/>
  <c r="U113" i="6" s="1"/>
  <c r="T112" i="6"/>
  <c r="U112" i="6" s="1"/>
  <c r="S112" i="6"/>
  <c r="S111" i="6"/>
  <c r="T111" i="6" s="1"/>
  <c r="U111" i="6" s="1"/>
  <c r="T110" i="6"/>
  <c r="U110" i="6" s="1"/>
  <c r="S110" i="6"/>
  <c r="S109" i="6"/>
  <c r="T109" i="6" s="1"/>
  <c r="U109" i="6" s="1"/>
  <c r="T108" i="6"/>
  <c r="U108" i="6" s="1"/>
  <c r="S108" i="6"/>
  <c r="S107" i="6"/>
  <c r="T107" i="6" s="1"/>
  <c r="U107" i="6" s="1"/>
  <c r="T106" i="6"/>
  <c r="U106" i="6" s="1"/>
  <c r="S106" i="6"/>
  <c r="S105" i="6"/>
  <c r="T105" i="6" s="1"/>
  <c r="U105" i="6" s="1"/>
  <c r="T104" i="6"/>
  <c r="U104" i="6" s="1"/>
  <c r="S104" i="6"/>
  <c r="S103" i="6"/>
  <c r="T103" i="6" s="1"/>
  <c r="U103" i="6" s="1"/>
  <c r="T102" i="6"/>
  <c r="U102" i="6" s="1"/>
  <c r="S102" i="6"/>
  <c r="S101" i="6"/>
  <c r="T101" i="6" s="1"/>
  <c r="U101" i="6" s="1"/>
  <c r="T100" i="6"/>
  <c r="U100" i="6" s="1"/>
  <c r="S100" i="6"/>
  <c r="S99" i="6"/>
  <c r="T99" i="6" s="1"/>
  <c r="U99" i="6" s="1"/>
  <c r="T98" i="6"/>
  <c r="U98" i="6" s="1"/>
  <c r="S98" i="6"/>
  <c r="S97" i="6"/>
  <c r="T97" i="6" s="1"/>
  <c r="U97" i="6" s="1"/>
  <c r="T96" i="6"/>
  <c r="U96" i="6" s="1"/>
  <c r="S96" i="6"/>
  <c r="S95" i="6"/>
  <c r="T95" i="6" s="1"/>
  <c r="U95" i="6" s="1"/>
  <c r="T94" i="6"/>
  <c r="U94" i="6" s="1"/>
  <c r="S94" i="6"/>
  <c r="S93" i="6"/>
  <c r="T93" i="6" s="1"/>
  <c r="U93" i="6" s="1"/>
  <c r="T92" i="6"/>
  <c r="U92" i="6" s="1"/>
  <c r="S92" i="6"/>
  <c r="S91" i="6"/>
  <c r="T91" i="6" s="1"/>
  <c r="U91" i="6" s="1"/>
  <c r="T90" i="6"/>
  <c r="U90" i="6" s="1"/>
  <c r="S90" i="6"/>
  <c r="S89" i="6"/>
  <c r="T89" i="6" s="1"/>
  <c r="U89" i="6" s="1"/>
  <c r="T88" i="6"/>
  <c r="U88" i="6" s="1"/>
  <c r="S88" i="6"/>
  <c r="S87" i="6"/>
  <c r="T87" i="6" s="1"/>
  <c r="U87" i="6" s="1"/>
  <c r="T86" i="6"/>
  <c r="U86" i="6" s="1"/>
  <c r="S86" i="6"/>
  <c r="S85" i="6"/>
  <c r="T85" i="6" s="1"/>
  <c r="U85" i="6" s="1"/>
  <c r="T84" i="6"/>
  <c r="U84" i="6" s="1"/>
  <c r="S84" i="6"/>
  <c r="S83" i="6"/>
  <c r="T83" i="6" s="1"/>
  <c r="U83" i="6" s="1"/>
  <c r="T82" i="6"/>
  <c r="U82" i="6" s="1"/>
  <c r="S82" i="6"/>
  <c r="S81" i="6"/>
  <c r="T81" i="6" s="1"/>
  <c r="U81" i="6" s="1"/>
  <c r="T80" i="6"/>
  <c r="U80" i="6" s="1"/>
  <c r="S80" i="6"/>
  <c r="S79" i="6"/>
  <c r="T79" i="6" s="1"/>
  <c r="U79" i="6" s="1"/>
  <c r="T78" i="6"/>
  <c r="U78" i="6" s="1"/>
  <c r="S78" i="6"/>
  <c r="S77" i="6"/>
  <c r="T77" i="6" s="1"/>
  <c r="U77" i="6" s="1"/>
  <c r="T76" i="6"/>
  <c r="U76" i="6" s="1"/>
  <c r="S76" i="6"/>
  <c r="S75" i="6"/>
  <c r="T75" i="6" s="1"/>
  <c r="U75" i="6" s="1"/>
  <c r="T74" i="6"/>
  <c r="U74" i="6" s="1"/>
  <c r="S74" i="6"/>
  <c r="S73" i="6"/>
  <c r="T73" i="6" s="1"/>
  <c r="U73" i="6" s="1"/>
  <c r="T72" i="6"/>
  <c r="U72" i="6" s="1"/>
  <c r="S72" i="6"/>
  <c r="S71" i="6"/>
  <c r="T71" i="6" s="1"/>
  <c r="U71" i="6" s="1"/>
  <c r="T70" i="6"/>
  <c r="U70" i="6" s="1"/>
  <c r="S70" i="6"/>
  <c r="S69" i="6"/>
  <c r="T69" i="6" s="1"/>
  <c r="U69" i="6" s="1"/>
  <c r="T68" i="6"/>
  <c r="U68" i="6" s="1"/>
  <c r="S68" i="6"/>
  <c r="S67" i="6"/>
  <c r="T67" i="6" s="1"/>
  <c r="U67" i="6" s="1"/>
  <c r="L67" i="6"/>
  <c r="K67" i="6"/>
  <c r="J67" i="6"/>
  <c r="I67" i="6"/>
  <c r="H67" i="6"/>
  <c r="G67" i="6"/>
  <c r="F67" i="6"/>
  <c r="D67" i="6"/>
  <c r="T66" i="6"/>
  <c r="U66" i="6" s="1"/>
  <c r="S66" i="6"/>
  <c r="S65" i="6"/>
  <c r="T65" i="6" s="1"/>
  <c r="U65" i="6" s="1"/>
  <c r="S64" i="6"/>
  <c r="T64" i="6" s="1"/>
  <c r="U64" i="6" s="1"/>
  <c r="S63" i="6"/>
  <c r="T63" i="6" s="1"/>
  <c r="U63" i="6" s="1"/>
  <c r="T62" i="6"/>
  <c r="U62" i="6" s="1"/>
  <c r="S62" i="6"/>
  <c r="R46" i="6"/>
  <c r="Q46" i="6"/>
  <c r="R30" i="6"/>
  <c r="Q30" i="6"/>
  <c r="L67" i="5"/>
  <c r="K67" i="5"/>
  <c r="J67" i="5"/>
  <c r="I67" i="5"/>
  <c r="H67" i="5"/>
  <c r="G67" i="5"/>
  <c r="F67" i="5"/>
  <c r="D67" i="5"/>
  <c r="L67" i="4"/>
  <c r="K67" i="4"/>
  <c r="J67" i="4"/>
  <c r="I67" i="4"/>
  <c r="H67" i="4"/>
  <c r="G67" i="4"/>
  <c r="F67" i="4"/>
  <c r="D67" i="4"/>
  <c r="L67" i="3"/>
  <c r="K67" i="3"/>
  <c r="J67" i="3"/>
  <c r="I67" i="3"/>
  <c r="H67" i="3"/>
  <c r="G67" i="3"/>
  <c r="F67" i="3"/>
  <c r="D67" i="3"/>
  <c r="L67" i="2"/>
  <c r="K67" i="2"/>
  <c r="J67" i="2"/>
  <c r="I67" i="2"/>
  <c r="H67" i="2"/>
  <c r="G67" i="2"/>
  <c r="F67" i="2"/>
  <c r="D67" i="2"/>
  <c r="L67" i="1"/>
  <c r="K67" i="1"/>
  <c r="J67" i="1"/>
  <c r="I67" i="1"/>
  <c r="H67" i="1"/>
  <c r="G67" i="1"/>
  <c r="F67" i="1"/>
  <c r="D67" i="1"/>
</calcChain>
</file>

<file path=xl/sharedStrings.xml><?xml version="1.0" encoding="utf-8"?>
<sst xmlns="http://schemas.openxmlformats.org/spreadsheetml/2006/main" count="332" uniqueCount="35">
  <si>
    <t>#</t>
  </si>
  <si>
    <t>β</t>
  </si>
  <si>
    <t>T0</t>
  </si>
  <si>
    <t>p</t>
  </si>
  <si>
    <t>c</t>
  </si>
  <si>
    <t>xi</t>
  </si>
  <si>
    <t>a</t>
  </si>
  <si>
    <t>tau</t>
  </si>
  <si>
    <t>d_E</t>
  </si>
  <si>
    <t>delta_E</t>
  </si>
  <si>
    <t>K_delta_E</t>
  </si>
  <si>
    <t>DOF</t>
  </si>
  <si>
    <t>n(V)</t>
  </si>
  <si>
    <t>n(CD8)</t>
  </si>
  <si>
    <t>n</t>
  </si>
  <si>
    <t>Vsse</t>
  </si>
  <si>
    <t>CDsse</t>
  </si>
  <si>
    <t>SSE</t>
  </si>
  <si>
    <t>AIC</t>
  </si>
  <si>
    <t>AICc</t>
  </si>
  <si>
    <t>MP</t>
  </si>
  <si>
    <t>β/p/c</t>
  </si>
  <si>
    <t>Weight</t>
  </si>
  <si>
    <t>β/T0/c</t>
  </si>
  <si>
    <t>MP+δ/CD0</t>
  </si>
  <si>
    <t>ξ</t>
  </si>
  <si>
    <t>τ</t>
  </si>
  <si>
    <r>
      <t>d</t>
    </r>
    <r>
      <rPr>
        <sz val="8"/>
        <color theme="1"/>
        <rFont val="Aptos Narrow"/>
        <family val="2"/>
        <scheme val="minor"/>
      </rPr>
      <t>E</t>
    </r>
  </si>
  <si>
    <r>
      <rPr>
        <sz val="11"/>
        <color theme="1"/>
        <rFont val="Aptos Narrow"/>
        <family val="2"/>
      </rPr>
      <t>δ</t>
    </r>
    <r>
      <rPr>
        <sz val="11"/>
        <color theme="1"/>
        <rFont val="Aptos Narrow"/>
        <family val="2"/>
        <scheme val="minor"/>
      </rPr>
      <t>E</t>
    </r>
  </si>
  <si>
    <r>
      <t>K</t>
    </r>
    <r>
      <rPr>
        <sz val="8"/>
        <color theme="1"/>
        <rFont val="Aptos Narrow"/>
        <family val="2"/>
        <scheme val="minor"/>
      </rPr>
      <t>δE</t>
    </r>
  </si>
  <si>
    <t>1.3E4</t>
  </si>
  <si>
    <t>Total</t>
  </si>
  <si>
    <t>Done</t>
  </si>
  <si>
    <t>Samples</t>
  </si>
  <si>
    <t>Combos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</si>
</sst>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E+00"/>
  </numFmts>
  <fonts count="5" x14ac:knownFonts="1">
    <font>
      <sz val="11"/>
      <color theme="1"/>
      <name val="Aptos Narrow"/>
      <family val="2"/>
      <scheme val="minor"/>
    </font>
    <font>
      <sz val="11"/>
      <color rgb="FFEBC88D"/>
      <name val="Consolas"/>
      <family val="3"/>
    </font>
    <font>
      <sz val="11"/>
      <color rgb="FF000000"/>
      <name val="Calibri"/>
      <family val="2"/>
    </font>
    <font>
      <sz val="11"/>
      <color theme="1"/>
      <name val="Aptos Narrow"/>
      <family val="2"/>
    </font>
    <font>
      <sz val="8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11" fontId="0" fillId="0" borderId="0" xfId="0" applyNumberFormat="1"/>
    <xf numFmtId="0" fontId="1" fillId="0" borderId="0" xfId="0" applyFont="1" applyAlignment="1">
      <alignment vertical="center"/>
    </xf>
    <xf numFmtId="11" fontId="2" fillId="0" borderId="0" xfId="0" applyNumberFormat="1" applyFont="1"/>
    <xf numFmtId="0" fontId="3" fillId="0" borderId="0" xfId="0" applyFont="1"/>
    <xf numFmtId="0" fontId="0" fillId="2" borderId="0" xfId="0" applyFill="1"/>
    <xf numFmtId="49" fontId="0" fillId="0" borderId="0" xfId="0" applyNumberFormat="1"/>
    <xf numFmtId="0" fontId="0" fillId="0" borderId="1" xfId="0" applyBorder="1"/>
    <xf numFmtId="0" fontId="0" fillId="0" borderId="2" xfId="0" applyBorder="1"/>
    <xf numFmtId="0" fontId="0" fillId="2" borderId="2" xfId="0" applyFill="1" applyBorder="1"/>
    <xf numFmtId="0" fontId="0" fillId="0" borderId="3" xfId="0" applyBorder="1"/>
  </cellXfs>
  <cellStyles count="1">
    <cellStyle name="Normal" xfId="0" builtinId="0"/>
  </cellStyles>
  <dxfs count="116"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 patternType="solid">
          <bgColor theme="4" tint="0.59996337778862885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b/>
      </font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 patternType="solid">
          <bgColor theme="4" tint="0.59996337778862885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b/>
      </font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 patternType="solid">
          <bgColor theme="4" tint="0.59996337778862885"/>
        </patternFill>
      </fill>
    </dxf>
    <dxf>
      <fill>
        <patternFill>
          <bgColor theme="9"/>
        </patternFill>
      </fill>
    </dxf>
    <dxf>
      <font>
        <b/>
      </font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 patternType="solid">
          <bgColor theme="4" tint="0.59996337778862885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b/>
      </font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b/>
      </font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b/>
      </font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b/>
      </font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b/>
      </font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b/>
      </font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b/>
      </font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b/>
      </font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b/>
      </font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b/>
      </font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b/>
      </font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b/>
      </font>
    </dxf>
    <dxf>
      <fill>
        <patternFill patternType="solid">
          <bgColor theme="4" tint="0.59996337778862885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b/>
      </font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b/>
      </font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b/>
      </font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b/>
      </font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b/>
      </font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b/>
      </font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b/>
      </font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0"/>
  <sheetViews>
    <sheetView workbookViewId="0">
      <pane ySplit="1" topLeftCell="A42" activePane="bottomLeft" state="frozen"/>
      <selection pane="bottomLeft" activeCell="C67" sqref="C67:L67"/>
    </sheetView>
  </sheetViews>
  <sheetFormatPr defaultRowHeight="15" x14ac:dyDescent="0.25"/>
  <cols>
    <col min="2" max="2" width="4" bestFit="1" customWidth="1"/>
    <col min="4" max="4" width="10" bestFit="1" customWidth="1"/>
    <col min="13" max="14" width="4.7109375" bestFit="1" customWidth="1"/>
    <col min="15" max="15" width="7" bestFit="1" customWidth="1"/>
    <col min="16" max="16" width="3" bestFit="1" customWidth="1"/>
    <col min="19" max="19" width="6.5703125" bestFit="1" customWidth="1"/>
    <col min="20" max="21" width="6.28515625" bestFit="1" customWidth="1"/>
  </cols>
  <sheetData>
    <row r="1" spans="1:21" ht="15.75" customHeight="1" x14ac:dyDescent="0.25">
      <c r="A1">
        <v>103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20</v>
      </c>
      <c r="B2">
        <v>-1</v>
      </c>
      <c r="C2">
        <v>1.0888E-4</v>
      </c>
      <c r="D2" s="1">
        <v>400000000</v>
      </c>
      <c r="E2">
        <v>2.9780000000000001E-2</v>
      </c>
      <c r="F2">
        <v>13.933999999999999</v>
      </c>
      <c r="G2">
        <v>0.12</v>
      </c>
      <c r="H2">
        <v>0.36149999999999999</v>
      </c>
      <c r="I2">
        <v>1.38</v>
      </c>
      <c r="J2">
        <v>1.25</v>
      </c>
      <c r="K2">
        <v>8.9390000000000001</v>
      </c>
      <c r="L2">
        <v>13019</v>
      </c>
      <c r="M2">
        <v>0</v>
      </c>
      <c r="N2">
        <v>9</v>
      </c>
      <c r="O2">
        <v>8</v>
      </c>
      <c r="P2">
        <v>17</v>
      </c>
      <c r="Q2">
        <v>33.252299999999998</v>
      </c>
      <c r="R2">
        <v>0.75680000000000003</v>
      </c>
      <c r="S2">
        <v>34.009099999999997</v>
      </c>
      <c r="T2">
        <v>11.788051460730641</v>
      </c>
      <c r="U2">
        <v>11.788051460730641</v>
      </c>
    </row>
    <row r="3" spans="1:21" ht="15.75" customHeight="1" x14ac:dyDescent="0.25">
      <c r="A3" t="s">
        <v>21</v>
      </c>
      <c r="B3">
        <v>0</v>
      </c>
      <c r="C3">
        <v>1.17789000717546E-4</v>
      </c>
      <c r="E3">
        <v>2.8378320833860798E-2</v>
      </c>
      <c r="F3">
        <v>10.4784263405547</v>
      </c>
      <c r="G3">
        <v>0.12</v>
      </c>
      <c r="H3">
        <v>0.36149999999999999</v>
      </c>
      <c r="I3">
        <v>1.38</v>
      </c>
      <c r="J3">
        <v>1.25</v>
      </c>
      <c r="K3">
        <v>8.9390000000000001</v>
      </c>
      <c r="L3">
        <v>13019</v>
      </c>
      <c r="M3">
        <v>0</v>
      </c>
      <c r="N3">
        <v>9</v>
      </c>
      <c r="O3">
        <v>8</v>
      </c>
      <c r="P3">
        <v>17</v>
      </c>
      <c r="Q3">
        <v>1.8449879899999999</v>
      </c>
      <c r="R3">
        <v>0.71132430999999996</v>
      </c>
      <c r="S3">
        <v>2.5563123000000001</v>
      </c>
      <c r="T3">
        <v>-32.20900974240341</v>
      </c>
      <c r="U3">
        <v>-32.20900974240341</v>
      </c>
    </row>
    <row r="4" spans="1:21" ht="15.75" customHeight="1" x14ac:dyDescent="0.25">
      <c r="B4">
        <v>1</v>
      </c>
      <c r="G4">
        <v>7.7135826994776835E-2</v>
      </c>
      <c r="M4">
        <v>1</v>
      </c>
      <c r="N4">
        <v>9</v>
      </c>
      <c r="O4">
        <v>8</v>
      </c>
      <c r="P4">
        <v>17</v>
      </c>
      <c r="Q4">
        <v>4.4826729399999996</v>
      </c>
      <c r="R4">
        <v>0.43979446</v>
      </c>
      <c r="S4">
        <v>4.9224673999999986</v>
      </c>
      <c r="T4">
        <v>-19.069858398367611</v>
      </c>
      <c r="U4">
        <v>-18.803191731700942</v>
      </c>
    </row>
    <row r="5" spans="1:21" ht="15.75" customHeight="1" x14ac:dyDescent="0.25">
      <c r="B5">
        <v>2</v>
      </c>
      <c r="H5">
        <v>0.23557426140780621</v>
      </c>
      <c r="M5">
        <v>1</v>
      </c>
      <c r="N5">
        <v>9</v>
      </c>
      <c r="O5">
        <v>8</v>
      </c>
      <c r="P5">
        <v>17</v>
      </c>
      <c r="Q5">
        <v>4.40752553</v>
      </c>
      <c r="R5">
        <v>0.44342249</v>
      </c>
      <c r="S5">
        <v>4.8509480199999997</v>
      </c>
      <c r="T5">
        <v>-19.318666232838581</v>
      </c>
      <c r="U5">
        <v>-19.051999566171919</v>
      </c>
    </row>
    <row r="6" spans="1:21" ht="15.75" customHeight="1" x14ac:dyDescent="0.25">
      <c r="A6" t="s">
        <v>22</v>
      </c>
      <c r="B6">
        <v>3</v>
      </c>
      <c r="I6">
        <v>1.688019639998446</v>
      </c>
      <c r="M6">
        <v>1</v>
      </c>
      <c r="N6">
        <v>9</v>
      </c>
      <c r="O6">
        <v>8</v>
      </c>
      <c r="P6">
        <v>17</v>
      </c>
      <c r="Q6">
        <v>4.4740422300000002</v>
      </c>
      <c r="R6">
        <v>0.46238172</v>
      </c>
      <c r="S6">
        <v>4.93642395</v>
      </c>
      <c r="T6">
        <v>-19.021726919874009</v>
      </c>
      <c r="U6">
        <v>-18.75506025320735</v>
      </c>
    </row>
    <row r="7" spans="1:21" ht="15.75" customHeight="1" x14ac:dyDescent="0.25">
      <c r="A7">
        <v>11.941000000000001</v>
      </c>
      <c r="B7">
        <v>4</v>
      </c>
      <c r="J7">
        <v>2.049535782560937</v>
      </c>
      <c r="M7">
        <v>1</v>
      </c>
      <c r="N7">
        <v>9</v>
      </c>
      <c r="O7">
        <v>8</v>
      </c>
      <c r="P7">
        <v>17</v>
      </c>
      <c r="Q7">
        <v>4.3373950099999998</v>
      </c>
      <c r="R7">
        <v>0.43669169000000002</v>
      </c>
      <c r="S7">
        <v>4.7740866999999998</v>
      </c>
      <c r="T7">
        <v>-19.59018114236266</v>
      </c>
      <c r="U7">
        <v>-19.323514475696001</v>
      </c>
    </row>
    <row r="8" spans="1:21" ht="15.75" customHeight="1" x14ac:dyDescent="0.25">
      <c r="B8">
        <v>5</v>
      </c>
      <c r="K8">
        <v>8.3455625428723437</v>
      </c>
      <c r="M8">
        <v>1</v>
      </c>
      <c r="N8">
        <v>9</v>
      </c>
      <c r="O8">
        <v>8</v>
      </c>
      <c r="P8">
        <v>17</v>
      </c>
      <c r="Q8">
        <v>1.77727239</v>
      </c>
      <c r="R8">
        <v>0.71209893000000002</v>
      </c>
      <c r="S8">
        <v>2.4893713200000001</v>
      </c>
      <c r="T8">
        <v>-30.660113505566059</v>
      </c>
      <c r="U8">
        <v>-30.39344683889939</v>
      </c>
    </row>
    <row r="9" spans="1:21" ht="15.75" customHeight="1" x14ac:dyDescent="0.25">
      <c r="B9">
        <v>6</v>
      </c>
      <c r="L9">
        <v>959185.20061139669</v>
      </c>
      <c r="M9">
        <v>1</v>
      </c>
      <c r="N9">
        <v>9</v>
      </c>
      <c r="O9">
        <v>8</v>
      </c>
      <c r="P9">
        <v>17</v>
      </c>
      <c r="Q9">
        <v>1.7456915399999999</v>
      </c>
      <c r="R9">
        <v>0.70802326000000004</v>
      </c>
      <c r="S9">
        <v>2.4537148000000002</v>
      </c>
      <c r="T9">
        <v>-30.905373789984889</v>
      </c>
      <c r="U9">
        <v>-30.63870712331823</v>
      </c>
    </row>
    <row r="10" spans="1:21" ht="15.75" customHeight="1" x14ac:dyDescent="0.25">
      <c r="B10">
        <v>7</v>
      </c>
      <c r="G10">
        <v>2.1526914658655509</v>
      </c>
      <c r="H10">
        <v>1.316312527138663E-2</v>
      </c>
      <c r="M10">
        <v>2</v>
      </c>
      <c r="N10">
        <v>9</v>
      </c>
      <c r="O10">
        <v>8</v>
      </c>
      <c r="P10">
        <v>17</v>
      </c>
      <c r="Q10">
        <v>4.3741035899999998</v>
      </c>
      <c r="R10">
        <v>0.44664106999999997</v>
      </c>
      <c r="S10">
        <v>4.8207446599999999</v>
      </c>
      <c r="T10">
        <v>-17.42484388056203</v>
      </c>
      <c r="U10">
        <v>-16.567701023419179</v>
      </c>
    </row>
    <row r="11" spans="1:21" ht="15.75" customHeight="1" x14ac:dyDescent="0.25">
      <c r="B11">
        <v>8</v>
      </c>
      <c r="G11">
        <v>1.71590278825888</v>
      </c>
      <c r="I11">
        <v>4.3990107274709072</v>
      </c>
      <c r="M11">
        <v>2</v>
      </c>
      <c r="N11">
        <v>9</v>
      </c>
      <c r="O11">
        <v>8</v>
      </c>
      <c r="P11">
        <v>17</v>
      </c>
      <c r="Q11">
        <v>4.6771095599999999</v>
      </c>
      <c r="R11">
        <v>0.53790532000000002</v>
      </c>
      <c r="S11">
        <v>5.21501488</v>
      </c>
      <c r="T11">
        <v>-16.08841383909634</v>
      </c>
      <c r="U11">
        <v>-15.231270981953489</v>
      </c>
    </row>
    <row r="12" spans="1:21" ht="15.75" customHeight="1" x14ac:dyDescent="0.25">
      <c r="B12">
        <v>9</v>
      </c>
      <c r="G12">
        <v>1.361561764936454</v>
      </c>
      <c r="J12">
        <v>24.885955351473431</v>
      </c>
      <c r="M12">
        <v>2</v>
      </c>
      <c r="N12">
        <v>9</v>
      </c>
      <c r="O12">
        <v>8</v>
      </c>
      <c r="P12">
        <v>17</v>
      </c>
      <c r="Q12">
        <v>4.3473857100000002</v>
      </c>
      <c r="R12">
        <v>0.41740296999999998</v>
      </c>
      <c r="S12">
        <v>4.7647886800000014</v>
      </c>
      <c r="T12">
        <v>-17.62332265721944</v>
      </c>
      <c r="U12">
        <v>-16.766179800076578</v>
      </c>
    </row>
    <row r="13" spans="1:21" ht="15.75" customHeight="1" x14ac:dyDescent="0.25">
      <c r="B13">
        <v>10</v>
      </c>
      <c r="G13">
        <v>2.809855671547723E-2</v>
      </c>
      <c r="K13">
        <v>34.962531135643957</v>
      </c>
      <c r="M13">
        <v>2</v>
      </c>
      <c r="N13">
        <v>9</v>
      </c>
      <c r="O13">
        <v>8</v>
      </c>
      <c r="P13">
        <v>17</v>
      </c>
      <c r="Q13">
        <v>1.8090188</v>
      </c>
      <c r="R13">
        <v>0.36962679999999998</v>
      </c>
      <c r="S13">
        <v>2.1786455999999998</v>
      </c>
      <c r="T13">
        <v>-30.9266690605123</v>
      </c>
      <c r="U13">
        <v>-30.069526203369449</v>
      </c>
    </row>
    <row r="14" spans="1:21" ht="15.75" customHeight="1" x14ac:dyDescent="0.25">
      <c r="B14">
        <v>11</v>
      </c>
      <c r="G14">
        <v>8.4820250148951004E-2</v>
      </c>
      <c r="L14">
        <v>671091.76659905107</v>
      </c>
      <c r="M14">
        <v>2</v>
      </c>
      <c r="N14">
        <v>9</v>
      </c>
      <c r="O14">
        <v>8</v>
      </c>
      <c r="P14">
        <v>17</v>
      </c>
      <c r="Q14">
        <v>4.08917207</v>
      </c>
      <c r="R14">
        <v>0.48355150000000002</v>
      </c>
      <c r="S14">
        <v>4.57272357</v>
      </c>
      <c r="T14">
        <v>-18.322773941343119</v>
      </c>
      <c r="U14">
        <v>-17.465631084200261</v>
      </c>
    </row>
    <row r="15" spans="1:21" ht="15.75" customHeight="1" x14ac:dyDescent="0.25">
      <c r="B15">
        <v>12</v>
      </c>
      <c r="H15">
        <v>0.74166288729712804</v>
      </c>
      <c r="I15">
        <v>2.2695890878579781</v>
      </c>
      <c r="M15">
        <v>2</v>
      </c>
      <c r="N15">
        <v>9</v>
      </c>
      <c r="O15">
        <v>8</v>
      </c>
      <c r="P15">
        <v>17</v>
      </c>
      <c r="Q15">
        <v>4.5539040399999999</v>
      </c>
      <c r="R15">
        <v>0.48805135999999999</v>
      </c>
      <c r="S15">
        <v>5.0419554</v>
      </c>
      <c r="T15">
        <v>-16.662129137437979</v>
      </c>
      <c r="U15">
        <v>-15.804986280295131</v>
      </c>
    </row>
    <row r="16" spans="1:21" ht="15.75" customHeight="1" x14ac:dyDescent="0.25">
      <c r="B16">
        <v>13</v>
      </c>
      <c r="H16">
        <v>8.0355727558623737</v>
      </c>
      <c r="J16">
        <v>48.520958596196152</v>
      </c>
      <c r="M16">
        <v>2</v>
      </c>
      <c r="N16">
        <v>9</v>
      </c>
      <c r="O16">
        <v>8</v>
      </c>
      <c r="P16">
        <v>17</v>
      </c>
      <c r="Q16">
        <v>4.3637503400000002</v>
      </c>
      <c r="R16">
        <v>0.42047815999999999</v>
      </c>
      <c r="S16">
        <v>4.7842285000000002</v>
      </c>
      <c r="T16">
        <v>-17.55410560790008</v>
      </c>
      <c r="U16">
        <v>-16.696962750757219</v>
      </c>
    </row>
    <row r="17" spans="2:21" ht="15.75" customHeight="1" x14ac:dyDescent="0.25">
      <c r="B17">
        <v>14</v>
      </c>
      <c r="H17">
        <v>8.456882748447736E-2</v>
      </c>
      <c r="K17">
        <v>33.563510537231473</v>
      </c>
      <c r="M17">
        <v>2</v>
      </c>
      <c r="N17">
        <v>9</v>
      </c>
      <c r="O17">
        <v>8</v>
      </c>
      <c r="P17">
        <v>17</v>
      </c>
      <c r="Q17">
        <v>1.9728184900000001</v>
      </c>
      <c r="R17">
        <v>0.36986724999999998</v>
      </c>
      <c r="S17">
        <v>2.3426857399999998</v>
      </c>
      <c r="T17">
        <v>-29.692560452134249</v>
      </c>
      <c r="U17">
        <v>-28.835417594991391</v>
      </c>
    </row>
    <row r="18" spans="2:21" ht="15.75" customHeight="1" x14ac:dyDescent="0.25">
      <c r="B18">
        <v>15</v>
      </c>
      <c r="H18">
        <v>0.26131036639336092</v>
      </c>
      <c r="L18">
        <v>867872.06628619519</v>
      </c>
      <c r="M18">
        <v>2</v>
      </c>
      <c r="N18">
        <v>9</v>
      </c>
      <c r="O18">
        <v>8</v>
      </c>
      <c r="P18">
        <v>17</v>
      </c>
      <c r="Q18">
        <v>4.0189476800000001</v>
      </c>
      <c r="R18">
        <v>0.49500212999999998</v>
      </c>
      <c r="S18">
        <v>4.5139498099999997</v>
      </c>
      <c r="T18">
        <v>-18.54269333589443</v>
      </c>
      <c r="U18">
        <v>-17.68555047875158</v>
      </c>
    </row>
    <row r="19" spans="2:21" ht="15.75" customHeight="1" x14ac:dyDescent="0.25">
      <c r="B19">
        <v>16</v>
      </c>
      <c r="I19">
        <v>1.5475947347180801</v>
      </c>
      <c r="J19">
        <v>1.565565729307117</v>
      </c>
      <c r="M19">
        <v>2</v>
      </c>
      <c r="N19">
        <v>9</v>
      </c>
      <c r="O19">
        <v>8</v>
      </c>
      <c r="P19">
        <v>17</v>
      </c>
      <c r="Q19">
        <v>4.3650604</v>
      </c>
      <c r="R19">
        <v>0.45184268</v>
      </c>
      <c r="S19">
        <v>4.8169030800000003</v>
      </c>
      <c r="T19">
        <v>-17.43839632929653</v>
      </c>
      <c r="U19">
        <v>-16.581253472153669</v>
      </c>
    </row>
    <row r="20" spans="2:21" ht="15.75" customHeight="1" x14ac:dyDescent="0.25">
      <c r="B20">
        <v>17</v>
      </c>
      <c r="I20">
        <v>2.4308792830627199</v>
      </c>
      <c r="K20">
        <v>33.883029366599608</v>
      </c>
      <c r="M20">
        <v>2</v>
      </c>
      <c r="N20">
        <v>9</v>
      </c>
      <c r="O20">
        <v>8</v>
      </c>
      <c r="P20">
        <v>17</v>
      </c>
      <c r="Q20">
        <v>1.8144584399999999</v>
      </c>
      <c r="R20">
        <v>0.40462838000000001</v>
      </c>
      <c r="S20">
        <v>2.2190868199999998</v>
      </c>
      <c r="T20">
        <v>-30.613998777360269</v>
      </c>
      <c r="U20">
        <v>-29.756855920217411</v>
      </c>
    </row>
    <row r="21" spans="2:21" ht="15.75" customHeight="1" x14ac:dyDescent="0.25">
      <c r="B21">
        <v>18</v>
      </c>
      <c r="I21">
        <v>1.686286622028986</v>
      </c>
      <c r="L21">
        <v>135005.5578469965</v>
      </c>
      <c r="M21">
        <v>2</v>
      </c>
      <c r="N21">
        <v>9</v>
      </c>
      <c r="O21">
        <v>8</v>
      </c>
      <c r="P21">
        <v>17</v>
      </c>
      <c r="Q21">
        <v>4.5087922799999998</v>
      </c>
      <c r="R21">
        <v>0.462341</v>
      </c>
      <c r="S21">
        <v>4.9711332800000001</v>
      </c>
      <c r="T21">
        <v>-16.902613598538181</v>
      </c>
      <c r="U21">
        <v>-16.04547074139532</v>
      </c>
    </row>
    <row r="22" spans="2:21" ht="15.75" customHeight="1" x14ac:dyDescent="0.25">
      <c r="B22">
        <v>19</v>
      </c>
      <c r="J22">
        <v>14.657349161223349</v>
      </c>
      <c r="K22">
        <v>78.597605241521052</v>
      </c>
      <c r="M22">
        <v>2</v>
      </c>
      <c r="N22">
        <v>9</v>
      </c>
      <c r="O22">
        <v>8</v>
      </c>
      <c r="P22">
        <v>17</v>
      </c>
      <c r="Q22">
        <v>1.7627398599999999</v>
      </c>
      <c r="R22">
        <v>0.54334914999999995</v>
      </c>
      <c r="S22">
        <v>2.30608901</v>
      </c>
      <c r="T22">
        <v>-29.96022550201813</v>
      </c>
      <c r="U22">
        <v>-29.103082644875268</v>
      </c>
    </row>
    <row r="23" spans="2:21" ht="15.75" customHeight="1" x14ac:dyDescent="0.25">
      <c r="B23">
        <v>20</v>
      </c>
      <c r="J23">
        <v>2.088055507324412</v>
      </c>
      <c r="L23">
        <v>34227.271355835721</v>
      </c>
      <c r="M23">
        <v>2</v>
      </c>
      <c r="N23">
        <v>9</v>
      </c>
      <c r="O23">
        <v>8</v>
      </c>
      <c r="P23">
        <v>17</v>
      </c>
      <c r="Q23">
        <v>4.4772439799999999</v>
      </c>
      <c r="R23">
        <v>0.42744084999999998</v>
      </c>
      <c r="S23">
        <v>4.9046848299999999</v>
      </c>
      <c r="T23">
        <v>-17.13138263507042</v>
      </c>
      <c r="U23">
        <v>-16.274239777927558</v>
      </c>
    </row>
    <row r="24" spans="2:21" ht="15.75" customHeight="1" x14ac:dyDescent="0.25">
      <c r="B24">
        <v>21</v>
      </c>
      <c r="K24">
        <v>9.0868451113472588</v>
      </c>
      <c r="L24">
        <v>682461.53303461662</v>
      </c>
      <c r="M24">
        <v>2</v>
      </c>
      <c r="N24">
        <v>9</v>
      </c>
      <c r="O24">
        <v>8</v>
      </c>
      <c r="P24">
        <v>17</v>
      </c>
      <c r="Q24">
        <v>1.7622352999999999</v>
      </c>
      <c r="R24">
        <v>0.70748798999999996</v>
      </c>
      <c r="S24">
        <v>2.4697232900000001</v>
      </c>
      <c r="T24">
        <v>-28.79482287654492</v>
      </c>
      <c r="U24">
        <v>-27.937680019402059</v>
      </c>
    </row>
    <row r="25" spans="2:21" ht="15.75" customHeight="1" x14ac:dyDescent="0.25">
      <c r="B25">
        <v>22</v>
      </c>
      <c r="G25">
        <v>0.30296464394216832</v>
      </c>
      <c r="H25">
        <v>0.1111792743735727</v>
      </c>
      <c r="I25">
        <v>1.5215042106789269</v>
      </c>
      <c r="M25">
        <v>3</v>
      </c>
      <c r="N25">
        <v>9</v>
      </c>
      <c r="O25">
        <v>8</v>
      </c>
      <c r="P25">
        <v>17</v>
      </c>
      <c r="Q25">
        <v>4.5518120700000004</v>
      </c>
      <c r="R25">
        <v>0.44342703</v>
      </c>
      <c r="S25">
        <v>4.9952391</v>
      </c>
      <c r="T25">
        <v>-14.82037710896884</v>
      </c>
      <c r="U25">
        <v>-12.97422326281499</v>
      </c>
    </row>
    <row r="26" spans="2:21" ht="15.75" customHeight="1" x14ac:dyDescent="0.25">
      <c r="B26">
        <v>23</v>
      </c>
      <c r="G26">
        <v>7.3868364945930907</v>
      </c>
      <c r="H26">
        <v>0.19580929058172991</v>
      </c>
      <c r="J26">
        <v>72.529385970368878</v>
      </c>
      <c r="M26">
        <v>3</v>
      </c>
      <c r="N26">
        <v>9</v>
      </c>
      <c r="O26">
        <v>8</v>
      </c>
      <c r="P26">
        <v>17</v>
      </c>
      <c r="Q26">
        <v>4.2249342600000004</v>
      </c>
      <c r="R26">
        <v>0.42228153000000002</v>
      </c>
      <c r="S26">
        <v>4.6472157900000006</v>
      </c>
      <c r="T26">
        <v>-16.04806599655571</v>
      </c>
      <c r="U26">
        <v>-14.20191215040186</v>
      </c>
    </row>
    <row r="27" spans="2:21" ht="15.75" customHeight="1" x14ac:dyDescent="0.25">
      <c r="B27">
        <v>24</v>
      </c>
      <c r="G27">
        <v>0.37828569518413252</v>
      </c>
      <c r="H27">
        <v>2.0382223915053291E-2</v>
      </c>
      <c r="K27">
        <v>46.954472479442053</v>
      </c>
      <c r="M27">
        <v>3</v>
      </c>
      <c r="N27">
        <v>9</v>
      </c>
      <c r="O27">
        <v>8</v>
      </c>
      <c r="P27">
        <v>17</v>
      </c>
      <c r="Q27">
        <v>1.7661913</v>
      </c>
      <c r="R27">
        <v>0.41634852999999999</v>
      </c>
      <c r="S27">
        <v>2.1825398300000001</v>
      </c>
      <c r="T27">
        <v>-28.89630945821731</v>
      </c>
      <c r="U27">
        <v>-27.05015561206346</v>
      </c>
    </row>
    <row r="28" spans="2:21" ht="15.75" customHeight="1" x14ac:dyDescent="0.25">
      <c r="B28">
        <v>25</v>
      </c>
      <c r="G28">
        <v>0.6280377718025818</v>
      </c>
      <c r="H28">
        <v>4.3342099607052383E-2</v>
      </c>
      <c r="L28">
        <v>53123.975253681543</v>
      </c>
      <c r="M28">
        <v>3</v>
      </c>
      <c r="N28">
        <v>9</v>
      </c>
      <c r="O28">
        <v>8</v>
      </c>
      <c r="P28">
        <v>17</v>
      </c>
      <c r="Q28">
        <v>4.6274745800000003</v>
      </c>
      <c r="R28">
        <v>0.42668831000000002</v>
      </c>
      <c r="S28">
        <v>5.0541628900000006</v>
      </c>
      <c r="T28">
        <v>-14.62101879677571</v>
      </c>
      <c r="U28">
        <v>-12.774864950621859</v>
      </c>
    </row>
    <row r="29" spans="2:21" ht="15.75" customHeight="1" x14ac:dyDescent="0.25">
      <c r="B29">
        <v>26</v>
      </c>
      <c r="G29">
        <v>5.5792002843467969</v>
      </c>
      <c r="I29">
        <v>2.6275527080173529</v>
      </c>
      <c r="J29">
        <v>24.952914987883201</v>
      </c>
      <c r="M29">
        <v>3</v>
      </c>
      <c r="N29">
        <v>9</v>
      </c>
      <c r="O29">
        <v>8</v>
      </c>
      <c r="P29">
        <v>17</v>
      </c>
      <c r="Q29">
        <v>4.6814861499999996</v>
      </c>
      <c r="R29">
        <v>0.44693869000000003</v>
      </c>
      <c r="S29">
        <v>5.1284248399999992</v>
      </c>
      <c r="T29">
        <v>-14.373051272845119</v>
      </c>
      <c r="U29">
        <v>-12.526897426691271</v>
      </c>
    </row>
    <row r="30" spans="2:21" ht="15.75" customHeight="1" x14ac:dyDescent="0.25">
      <c r="B30">
        <v>27</v>
      </c>
      <c r="G30">
        <v>0.15761850233801061</v>
      </c>
      <c r="I30">
        <v>2.591805020345709</v>
      </c>
      <c r="K30">
        <v>28.449008835201141</v>
      </c>
      <c r="M30">
        <v>3</v>
      </c>
      <c r="N30">
        <v>9</v>
      </c>
      <c r="O30">
        <v>8</v>
      </c>
      <c r="P30">
        <v>17</v>
      </c>
      <c r="Q30">
        <v>1.77514978</v>
      </c>
      <c r="R30">
        <v>0.39185408999999999</v>
      </c>
      <c r="S30">
        <v>2.1670038699999998</v>
      </c>
      <c r="T30">
        <v>-29.01775320561639</v>
      </c>
      <c r="U30">
        <v>-27.17159935946254</v>
      </c>
    </row>
    <row r="31" spans="2:21" ht="15.75" customHeight="1" x14ac:dyDescent="0.25">
      <c r="B31">
        <v>28</v>
      </c>
      <c r="G31">
        <v>0.61479815468968724</v>
      </c>
      <c r="I31">
        <v>3.1716404686198731</v>
      </c>
      <c r="L31">
        <v>5054.2452207690221</v>
      </c>
      <c r="M31">
        <v>3</v>
      </c>
      <c r="N31">
        <v>9</v>
      </c>
      <c r="O31">
        <v>8</v>
      </c>
      <c r="P31">
        <v>17</v>
      </c>
      <c r="Q31">
        <v>4.7997496899999996</v>
      </c>
      <c r="R31">
        <v>0.50748707999999998</v>
      </c>
      <c r="S31">
        <v>5.3072367699999994</v>
      </c>
      <c r="T31">
        <v>-13.79041445127825</v>
      </c>
      <c r="U31">
        <v>-11.9442606051244</v>
      </c>
    </row>
    <row r="32" spans="2:21" ht="15.75" customHeight="1" x14ac:dyDescent="0.25">
      <c r="B32">
        <v>29</v>
      </c>
      <c r="G32">
        <v>1.7065724795951309</v>
      </c>
      <c r="J32">
        <v>89.067994843543886</v>
      </c>
      <c r="K32">
        <v>34.144866834742423</v>
      </c>
      <c r="M32">
        <v>3</v>
      </c>
      <c r="N32">
        <v>9</v>
      </c>
      <c r="O32">
        <v>8</v>
      </c>
      <c r="P32">
        <v>17</v>
      </c>
      <c r="Q32">
        <v>1.79757593</v>
      </c>
      <c r="R32">
        <v>0.33387407000000002</v>
      </c>
      <c r="S32">
        <v>2.1314500000000001</v>
      </c>
      <c r="T32">
        <v>-29.29898436104153</v>
      </c>
      <c r="U32">
        <v>-27.45283051488768</v>
      </c>
    </row>
    <row r="33" spans="2:21" ht="15.75" customHeight="1" x14ac:dyDescent="0.25">
      <c r="B33">
        <v>30</v>
      </c>
      <c r="G33">
        <v>4.9490634076277757</v>
      </c>
      <c r="J33">
        <v>87.246290878663388</v>
      </c>
      <c r="L33">
        <v>73737.600673097186</v>
      </c>
      <c r="M33">
        <v>3</v>
      </c>
      <c r="N33">
        <v>9</v>
      </c>
      <c r="O33">
        <v>8</v>
      </c>
      <c r="P33">
        <v>17</v>
      </c>
      <c r="Q33">
        <v>4.0923803400000001</v>
      </c>
      <c r="R33">
        <v>0.43432589999999999</v>
      </c>
      <c r="S33">
        <v>4.5267062400000002</v>
      </c>
      <c r="T33">
        <v>-16.494719062187109</v>
      </c>
      <c r="U33">
        <v>-14.648565216033271</v>
      </c>
    </row>
    <row r="34" spans="2:21" ht="15.75" customHeight="1" x14ac:dyDescent="0.25">
      <c r="B34">
        <v>31</v>
      </c>
      <c r="G34">
        <v>2.8008378218075339E-2</v>
      </c>
      <c r="K34">
        <v>34.911050705069961</v>
      </c>
      <c r="L34">
        <v>313930.96186655061</v>
      </c>
      <c r="M34">
        <v>3</v>
      </c>
      <c r="N34">
        <v>9</v>
      </c>
      <c r="O34">
        <v>8</v>
      </c>
      <c r="P34">
        <v>17</v>
      </c>
      <c r="Q34">
        <v>1.7443656700000001</v>
      </c>
      <c r="R34">
        <v>0.36184691000000002</v>
      </c>
      <c r="S34">
        <v>2.1062125799999998</v>
      </c>
      <c r="T34">
        <v>-29.501473919549341</v>
      </c>
      <c r="U34">
        <v>-27.65532007339549</v>
      </c>
    </row>
    <row r="35" spans="2:21" ht="15.75" customHeight="1" x14ac:dyDescent="0.25">
      <c r="B35">
        <v>32</v>
      </c>
      <c r="H35">
        <v>8.9701028498586588</v>
      </c>
      <c r="I35">
        <v>2.1089558042205692</v>
      </c>
      <c r="J35">
        <v>22.81556682991334</v>
      </c>
      <c r="M35">
        <v>3</v>
      </c>
      <c r="N35">
        <v>9</v>
      </c>
      <c r="O35">
        <v>8</v>
      </c>
      <c r="P35">
        <v>17</v>
      </c>
      <c r="Q35">
        <v>4.5497461799999996</v>
      </c>
      <c r="R35">
        <v>0.43634013999999999</v>
      </c>
      <c r="S35">
        <v>4.9860863200000001</v>
      </c>
      <c r="T35">
        <v>-14.851554792706249</v>
      </c>
      <c r="U35">
        <v>-13.005400946552401</v>
      </c>
    </row>
    <row r="36" spans="2:21" ht="15.75" customHeight="1" x14ac:dyDescent="0.25">
      <c r="B36">
        <v>33</v>
      </c>
      <c r="H36">
        <v>0.151205720709779</v>
      </c>
      <c r="I36">
        <v>2.0004744900962339</v>
      </c>
      <c r="K36">
        <v>47.883212335091358</v>
      </c>
      <c r="M36">
        <v>3</v>
      </c>
      <c r="N36">
        <v>9</v>
      </c>
      <c r="O36">
        <v>8</v>
      </c>
      <c r="P36">
        <v>17</v>
      </c>
      <c r="Q36">
        <v>1.7251990800000001</v>
      </c>
      <c r="R36">
        <v>0.44119249999999999</v>
      </c>
      <c r="S36">
        <v>2.16639158</v>
      </c>
      <c r="T36">
        <v>-29.022557258322571</v>
      </c>
      <c r="U36">
        <v>-27.176403412168721</v>
      </c>
    </row>
    <row r="37" spans="2:21" ht="15.75" customHeight="1" x14ac:dyDescent="0.25">
      <c r="B37">
        <v>34</v>
      </c>
      <c r="H37">
        <v>0.42720416454882759</v>
      </c>
      <c r="I37">
        <v>1.8333514200264871</v>
      </c>
      <c r="L37">
        <v>18187.307431140041</v>
      </c>
      <c r="M37">
        <v>3</v>
      </c>
      <c r="N37">
        <v>9</v>
      </c>
      <c r="O37">
        <v>8</v>
      </c>
      <c r="P37">
        <v>17</v>
      </c>
      <c r="Q37">
        <v>4.6346761699999997</v>
      </c>
      <c r="R37">
        <v>0.45951291999999999</v>
      </c>
      <c r="S37">
        <v>5.0941890900000004</v>
      </c>
      <c r="T37">
        <v>-14.486918416791241</v>
      </c>
      <c r="U37">
        <v>-12.640764570637391</v>
      </c>
    </row>
    <row r="38" spans="2:21" ht="15.75" customHeight="1" x14ac:dyDescent="0.25">
      <c r="B38">
        <v>35</v>
      </c>
      <c r="H38">
        <v>2.9122044852351152</v>
      </c>
      <c r="J38">
        <v>52.579644888860663</v>
      </c>
      <c r="K38">
        <v>35.756891852158617</v>
      </c>
      <c r="M38">
        <v>3</v>
      </c>
      <c r="N38">
        <v>9</v>
      </c>
      <c r="O38">
        <v>8</v>
      </c>
      <c r="P38">
        <v>17</v>
      </c>
      <c r="Q38">
        <v>1.6844484200000001</v>
      </c>
      <c r="R38">
        <v>0.33918268000000001</v>
      </c>
      <c r="S38">
        <v>2.0236310999999998</v>
      </c>
      <c r="T38">
        <v>-30.181437825508539</v>
      </c>
      <c r="U38">
        <v>-28.335283979354688</v>
      </c>
    </row>
    <row r="39" spans="2:21" ht="15.75" customHeight="1" x14ac:dyDescent="0.25">
      <c r="B39">
        <v>36</v>
      </c>
      <c r="H39">
        <v>0.24118681867701411</v>
      </c>
      <c r="J39">
        <v>1.1991772458687391</v>
      </c>
      <c r="L39">
        <v>514296.12634317682</v>
      </c>
      <c r="M39">
        <v>3</v>
      </c>
      <c r="N39">
        <v>9</v>
      </c>
      <c r="O39">
        <v>8</v>
      </c>
      <c r="P39">
        <v>17</v>
      </c>
      <c r="Q39">
        <v>4.2051278999999999</v>
      </c>
      <c r="R39">
        <v>0.47054341999999999</v>
      </c>
      <c r="S39">
        <v>4.6756713200000002</v>
      </c>
      <c r="T39">
        <v>-15.944290093984421</v>
      </c>
      <c r="U39">
        <v>-14.098136247830571</v>
      </c>
    </row>
    <row r="40" spans="2:21" ht="15.75" customHeight="1" x14ac:dyDescent="0.25">
      <c r="B40">
        <v>37</v>
      </c>
      <c r="H40">
        <v>8.1315009407250116E-2</v>
      </c>
      <c r="K40">
        <v>38.556450329000327</v>
      </c>
      <c r="L40">
        <v>594164.60272331093</v>
      </c>
      <c r="M40">
        <v>3</v>
      </c>
      <c r="N40">
        <v>9</v>
      </c>
      <c r="O40">
        <v>8</v>
      </c>
      <c r="P40">
        <v>17</v>
      </c>
      <c r="Q40">
        <v>1.73828911</v>
      </c>
      <c r="R40">
        <v>0.36958282999999997</v>
      </c>
      <c r="S40">
        <v>2.1078719399999999</v>
      </c>
      <c r="T40">
        <v>-29.488085900716751</v>
      </c>
      <c r="U40">
        <v>-27.641932054562911</v>
      </c>
    </row>
    <row r="41" spans="2:21" ht="15.75" customHeight="1" x14ac:dyDescent="0.25">
      <c r="B41">
        <v>38</v>
      </c>
      <c r="I41">
        <v>1.615529242882624</v>
      </c>
      <c r="J41">
        <v>3.9345685545446831</v>
      </c>
      <c r="K41">
        <v>31.91453653385728</v>
      </c>
      <c r="M41">
        <v>3</v>
      </c>
      <c r="N41">
        <v>9</v>
      </c>
      <c r="O41">
        <v>8</v>
      </c>
      <c r="P41">
        <v>17</v>
      </c>
      <c r="Q41">
        <v>1.7136376799999999</v>
      </c>
      <c r="R41">
        <v>0.33602261999999999</v>
      </c>
      <c r="S41">
        <v>2.0496603000000002</v>
      </c>
      <c r="T41">
        <v>-29.964167623217101</v>
      </c>
      <c r="U41">
        <v>-28.118013777063251</v>
      </c>
    </row>
    <row r="42" spans="2:21" ht="15.75" customHeight="1" x14ac:dyDescent="0.25">
      <c r="B42">
        <v>39</v>
      </c>
      <c r="I42">
        <v>1.6011306018055329</v>
      </c>
      <c r="J42">
        <v>1.3795604076800101</v>
      </c>
      <c r="L42">
        <v>431174.60829563061</v>
      </c>
      <c r="M42">
        <v>3</v>
      </c>
      <c r="N42">
        <v>9</v>
      </c>
      <c r="O42">
        <v>8</v>
      </c>
      <c r="P42">
        <v>17</v>
      </c>
      <c r="Q42">
        <v>4.3662047700000004</v>
      </c>
      <c r="R42">
        <v>0.47234836000000002</v>
      </c>
      <c r="S42">
        <v>4.8385531300000002</v>
      </c>
      <c r="T42">
        <v>-15.36215933773083</v>
      </c>
      <c r="U42">
        <v>-13.51600549157699</v>
      </c>
    </row>
    <row r="43" spans="2:21" ht="15.75" customHeight="1" x14ac:dyDescent="0.25">
      <c r="B43">
        <v>40</v>
      </c>
      <c r="I43">
        <v>2.42017105019587</v>
      </c>
      <c r="K43">
        <v>34.404663412892688</v>
      </c>
      <c r="L43">
        <v>645576.81930601981</v>
      </c>
      <c r="M43">
        <v>3</v>
      </c>
      <c r="N43">
        <v>9</v>
      </c>
      <c r="O43">
        <v>8</v>
      </c>
      <c r="P43">
        <v>17</v>
      </c>
      <c r="Q43">
        <v>1.7353165699999999</v>
      </c>
      <c r="R43">
        <v>0.39450596999999998</v>
      </c>
      <c r="S43">
        <v>2.1298225400000002</v>
      </c>
      <c r="T43">
        <v>-29.311969600115301</v>
      </c>
      <c r="U43">
        <v>-27.465815753961451</v>
      </c>
    </row>
    <row r="44" spans="2:21" ht="15.75" customHeight="1" x14ac:dyDescent="0.25">
      <c r="B44">
        <v>41</v>
      </c>
      <c r="J44">
        <v>6.2875900131659108</v>
      </c>
      <c r="K44">
        <v>36.862993277680303</v>
      </c>
      <c r="L44">
        <v>392814.21537230071</v>
      </c>
      <c r="M44">
        <v>3</v>
      </c>
      <c r="N44">
        <v>9</v>
      </c>
      <c r="O44">
        <v>8</v>
      </c>
      <c r="P44">
        <v>17</v>
      </c>
      <c r="Q44">
        <v>1.6918360699999999</v>
      </c>
      <c r="R44">
        <v>0.34301401999999998</v>
      </c>
      <c r="S44">
        <v>2.0348500899999999</v>
      </c>
      <c r="T44">
        <v>-30.08745029328735</v>
      </c>
      <c r="U44">
        <v>-28.241296447133511</v>
      </c>
    </row>
    <row r="45" spans="2:21" ht="15.75" customHeight="1" x14ac:dyDescent="0.25">
      <c r="B45">
        <v>42</v>
      </c>
      <c r="G45">
        <v>1.5324242148862479</v>
      </c>
      <c r="H45">
        <v>0.30663262041996298</v>
      </c>
      <c r="I45">
        <v>2.1391493790223759</v>
      </c>
      <c r="J45">
        <v>9.7338667636037073</v>
      </c>
      <c r="M45">
        <v>4</v>
      </c>
      <c r="N45">
        <v>9</v>
      </c>
      <c r="O45">
        <v>8</v>
      </c>
      <c r="P45">
        <v>17</v>
      </c>
      <c r="Q45">
        <v>4.64893249</v>
      </c>
      <c r="R45">
        <v>0.43132802999999997</v>
      </c>
      <c r="S45">
        <v>5.0802605200000004</v>
      </c>
      <c r="T45">
        <v>-12.53346360537558</v>
      </c>
      <c r="U45">
        <v>-9.2001302720422462</v>
      </c>
    </row>
    <row r="46" spans="2:21" ht="15.75" customHeight="1" x14ac:dyDescent="0.25">
      <c r="B46">
        <v>43</v>
      </c>
      <c r="G46">
        <v>1.7974894508107301E-2</v>
      </c>
      <c r="H46">
        <v>0.41117148264113901</v>
      </c>
      <c r="I46">
        <v>1.125884465374462</v>
      </c>
      <c r="K46">
        <v>32.101237982978027</v>
      </c>
      <c r="M46">
        <v>4</v>
      </c>
      <c r="N46">
        <v>9</v>
      </c>
      <c r="O46">
        <v>8</v>
      </c>
      <c r="P46">
        <v>17</v>
      </c>
      <c r="Q46">
        <v>1.70663159</v>
      </c>
      <c r="R46">
        <v>0.33509082000000001</v>
      </c>
      <c r="S46">
        <v>2.0417224100000002</v>
      </c>
      <c r="T46">
        <v>-28.030132754754849</v>
      </c>
      <c r="U46">
        <v>-24.69679942142151</v>
      </c>
    </row>
    <row r="47" spans="2:21" ht="15.75" customHeight="1" x14ac:dyDescent="0.25">
      <c r="B47">
        <v>44</v>
      </c>
      <c r="G47">
        <v>1.205227338952312</v>
      </c>
      <c r="H47">
        <v>0.32239752912242731</v>
      </c>
      <c r="I47">
        <v>3.8280152619944179</v>
      </c>
      <c r="L47">
        <v>250157.04971793329</v>
      </c>
      <c r="M47">
        <v>4</v>
      </c>
      <c r="N47">
        <v>9</v>
      </c>
      <c r="O47">
        <v>8</v>
      </c>
      <c r="P47">
        <v>17</v>
      </c>
      <c r="Q47">
        <v>4.8868072900000001</v>
      </c>
      <c r="R47">
        <v>0.51879123999999999</v>
      </c>
      <c r="S47">
        <v>5.4055985299999998</v>
      </c>
      <c r="T47">
        <v>-11.478228766590799</v>
      </c>
      <c r="U47">
        <v>-8.144895433257469</v>
      </c>
    </row>
    <row r="48" spans="2:21" ht="15.75" customHeight="1" x14ac:dyDescent="0.25">
      <c r="B48">
        <v>45</v>
      </c>
      <c r="G48">
        <v>0.3582748539267655</v>
      </c>
      <c r="H48">
        <v>1.6897706904814991</v>
      </c>
      <c r="J48">
        <v>93.026885690161564</v>
      </c>
      <c r="K48">
        <v>36.838222408598277</v>
      </c>
      <c r="M48">
        <v>4</v>
      </c>
      <c r="N48">
        <v>9</v>
      </c>
      <c r="O48">
        <v>8</v>
      </c>
      <c r="P48">
        <v>17</v>
      </c>
      <c r="Q48">
        <v>1.6820134499999999</v>
      </c>
      <c r="R48">
        <v>0.34317312999999999</v>
      </c>
      <c r="S48">
        <v>2.0251865800000002</v>
      </c>
      <c r="T48">
        <v>-28.168375660999839</v>
      </c>
      <c r="U48">
        <v>-24.8350423276665</v>
      </c>
    </row>
    <row r="49" spans="2:21" ht="15.75" customHeight="1" x14ac:dyDescent="0.25">
      <c r="B49">
        <v>46</v>
      </c>
      <c r="G49">
        <v>40.693237645303057</v>
      </c>
      <c r="H49">
        <v>4.3380286694681303E-2</v>
      </c>
      <c r="J49">
        <v>88.625659280767451</v>
      </c>
      <c r="L49">
        <v>107215.05579952461</v>
      </c>
      <c r="M49">
        <v>4</v>
      </c>
      <c r="N49">
        <v>9</v>
      </c>
      <c r="O49">
        <v>8</v>
      </c>
      <c r="P49">
        <v>17</v>
      </c>
      <c r="Q49">
        <v>4.2819211499999996</v>
      </c>
      <c r="R49">
        <v>0.41853133999999997</v>
      </c>
      <c r="S49">
        <v>4.70045249</v>
      </c>
      <c r="T49">
        <v>-13.85442761360552</v>
      </c>
      <c r="U49">
        <v>-10.521094280272189</v>
      </c>
    </row>
    <row r="50" spans="2:21" ht="15.75" customHeight="1" x14ac:dyDescent="0.25">
      <c r="B50">
        <v>47</v>
      </c>
      <c r="G50">
        <v>6.7248739173372485E-2</v>
      </c>
      <c r="H50">
        <v>0.15729329233147199</v>
      </c>
      <c r="K50">
        <v>35.875953804324773</v>
      </c>
      <c r="L50">
        <v>718444.67721302691</v>
      </c>
      <c r="M50">
        <v>4</v>
      </c>
      <c r="N50">
        <v>9</v>
      </c>
      <c r="O50">
        <v>8</v>
      </c>
      <c r="P50">
        <v>17</v>
      </c>
      <c r="Q50">
        <v>1.71678379</v>
      </c>
      <c r="R50">
        <v>0.35776598999999998</v>
      </c>
      <c r="S50">
        <v>2.0745497799999999</v>
      </c>
      <c r="T50">
        <v>-27.758976185964631</v>
      </c>
      <c r="U50">
        <v>-24.425642852631299</v>
      </c>
    </row>
    <row r="51" spans="2:21" ht="15.75" customHeight="1" x14ac:dyDescent="0.25">
      <c r="B51">
        <v>48</v>
      </c>
      <c r="G51">
        <v>2.4250834720189829</v>
      </c>
      <c r="I51">
        <v>1.672349991289436</v>
      </c>
      <c r="J51">
        <v>89.314430134810465</v>
      </c>
      <c r="K51">
        <v>34.644457128717313</v>
      </c>
      <c r="M51">
        <v>4</v>
      </c>
      <c r="N51">
        <v>9</v>
      </c>
      <c r="O51">
        <v>8</v>
      </c>
      <c r="P51">
        <v>17</v>
      </c>
      <c r="Q51">
        <v>1.76727199</v>
      </c>
      <c r="R51">
        <v>0.34572698000000002</v>
      </c>
      <c r="S51">
        <v>2.11299897</v>
      </c>
      <c r="T51">
        <v>-27.44678657897709</v>
      </c>
      <c r="U51">
        <v>-24.113453245643761</v>
      </c>
    </row>
    <row r="52" spans="2:21" ht="15.75" customHeight="1" x14ac:dyDescent="0.25">
      <c r="B52">
        <v>49</v>
      </c>
      <c r="G52">
        <v>15.66815815384904</v>
      </c>
      <c r="I52">
        <v>2.2937109842337802</v>
      </c>
      <c r="J52">
        <v>99.070558813707493</v>
      </c>
      <c r="L52">
        <v>98913.888010010356</v>
      </c>
      <c r="M52">
        <v>4</v>
      </c>
      <c r="N52">
        <v>9</v>
      </c>
      <c r="O52">
        <v>8</v>
      </c>
      <c r="P52">
        <v>17</v>
      </c>
      <c r="Q52">
        <v>4.5615379999999996</v>
      </c>
      <c r="R52">
        <v>0.43926911000000002</v>
      </c>
      <c r="S52">
        <v>5.0008071099999993</v>
      </c>
      <c r="T52">
        <v>-12.801438385037169</v>
      </c>
      <c r="U52">
        <v>-9.4681050517038319</v>
      </c>
    </row>
    <row r="53" spans="2:21" ht="15.75" customHeight="1" x14ac:dyDescent="0.25">
      <c r="B53">
        <v>50</v>
      </c>
      <c r="G53">
        <v>1.8460780470199719E-2</v>
      </c>
      <c r="I53">
        <v>1.1066016180368861</v>
      </c>
      <c r="K53">
        <v>36.414406955881319</v>
      </c>
      <c r="L53">
        <v>363779.64648073539</v>
      </c>
      <c r="M53">
        <v>4</v>
      </c>
      <c r="N53">
        <v>9</v>
      </c>
      <c r="O53">
        <v>8</v>
      </c>
      <c r="P53">
        <v>17</v>
      </c>
      <c r="Q53">
        <v>1.71532131</v>
      </c>
      <c r="R53">
        <v>0.34816721</v>
      </c>
      <c r="S53">
        <v>2.0634885199999999</v>
      </c>
      <c r="T53">
        <v>-27.849860732814971</v>
      </c>
      <c r="U53">
        <v>-24.516527399481639</v>
      </c>
    </row>
    <row r="54" spans="2:21" ht="15.75" customHeight="1" x14ac:dyDescent="0.25">
      <c r="B54">
        <v>51</v>
      </c>
      <c r="G54">
        <v>1.5414889477309901</v>
      </c>
      <c r="J54">
        <v>87.10174578499894</v>
      </c>
      <c r="K54">
        <v>40.90479766814213</v>
      </c>
      <c r="L54">
        <v>787976.02883941634</v>
      </c>
      <c r="M54">
        <v>4</v>
      </c>
      <c r="N54">
        <v>9</v>
      </c>
      <c r="O54">
        <v>8</v>
      </c>
      <c r="P54">
        <v>17</v>
      </c>
      <c r="Q54">
        <v>1.76597396</v>
      </c>
      <c r="R54">
        <v>0.34527335999999997</v>
      </c>
      <c r="S54">
        <v>2.1112473199999999</v>
      </c>
      <c r="T54">
        <v>-27.460885213224451</v>
      </c>
      <c r="U54">
        <v>-24.127551879891119</v>
      </c>
    </row>
    <row r="55" spans="2:21" ht="15.75" customHeight="1" x14ac:dyDescent="0.25">
      <c r="B55">
        <v>52</v>
      </c>
      <c r="H55">
        <v>3.697572809331537</v>
      </c>
      <c r="I55">
        <v>1.5843538100736581</v>
      </c>
      <c r="J55">
        <v>43.925197201905533</v>
      </c>
      <c r="K55">
        <v>31.046632178033541</v>
      </c>
      <c r="M55">
        <v>4</v>
      </c>
      <c r="N55">
        <v>9</v>
      </c>
      <c r="O55">
        <v>8</v>
      </c>
      <c r="P55">
        <v>17</v>
      </c>
      <c r="Q55">
        <v>1.68464222</v>
      </c>
      <c r="R55">
        <v>0.32221910999999998</v>
      </c>
      <c r="S55">
        <v>2.00686133</v>
      </c>
      <c r="T55">
        <v>-28.322903286650149</v>
      </c>
      <c r="U55">
        <v>-24.98956995331681</v>
      </c>
    </row>
    <row r="56" spans="2:21" ht="15.75" customHeight="1" x14ac:dyDescent="0.25">
      <c r="B56">
        <v>53</v>
      </c>
      <c r="H56">
        <v>9.620564155199169</v>
      </c>
      <c r="I56">
        <v>2.048112368926573</v>
      </c>
      <c r="J56">
        <v>24.852422570212038</v>
      </c>
      <c r="L56">
        <v>354050.78992293158</v>
      </c>
      <c r="M56">
        <v>4</v>
      </c>
      <c r="N56">
        <v>9</v>
      </c>
      <c r="O56">
        <v>8</v>
      </c>
      <c r="P56">
        <v>17</v>
      </c>
      <c r="Q56">
        <v>4.3176956000000004</v>
      </c>
      <c r="R56">
        <v>0.45765759</v>
      </c>
      <c r="S56">
        <v>4.7753531900000006</v>
      </c>
      <c r="T56">
        <v>-13.58567190823495</v>
      </c>
      <c r="U56">
        <v>-10.25233857490162</v>
      </c>
    </row>
    <row r="57" spans="2:21" ht="15.75" customHeight="1" x14ac:dyDescent="0.25">
      <c r="B57">
        <v>54</v>
      </c>
      <c r="H57">
        <v>7.4716385382447292E-2</v>
      </c>
      <c r="I57">
        <v>1.242468691584584</v>
      </c>
      <c r="K57">
        <v>32.774897879434803</v>
      </c>
      <c r="L57">
        <v>238356.15132097169</v>
      </c>
      <c r="M57">
        <v>4</v>
      </c>
      <c r="N57">
        <v>9</v>
      </c>
      <c r="O57">
        <v>8</v>
      </c>
      <c r="P57">
        <v>17</v>
      </c>
      <c r="Q57">
        <v>1.71215137</v>
      </c>
      <c r="R57">
        <v>0.34257092</v>
      </c>
      <c r="S57">
        <v>2.05472229</v>
      </c>
      <c r="T57">
        <v>-27.92223494674548</v>
      </c>
      <c r="U57">
        <v>-24.588901613412141</v>
      </c>
    </row>
    <row r="58" spans="2:21" ht="15.75" customHeight="1" x14ac:dyDescent="0.25">
      <c r="B58">
        <v>55</v>
      </c>
      <c r="H58">
        <v>4.4615011668259781</v>
      </c>
      <c r="J58">
        <v>77.145076161002009</v>
      </c>
      <c r="K58">
        <v>36.653709430214903</v>
      </c>
      <c r="L58">
        <v>449387.14839627681</v>
      </c>
      <c r="M58">
        <v>4</v>
      </c>
      <c r="N58">
        <v>9</v>
      </c>
      <c r="O58">
        <v>8</v>
      </c>
      <c r="P58">
        <v>17</v>
      </c>
      <c r="Q58">
        <v>1.69409801</v>
      </c>
      <c r="R58">
        <v>0.33153661000000001</v>
      </c>
      <c r="S58">
        <v>2.0256346199999999</v>
      </c>
      <c r="T58">
        <v>-28.16461510003948</v>
      </c>
      <c r="U58">
        <v>-24.831281766706141</v>
      </c>
    </row>
    <row r="59" spans="2:21" ht="15.75" customHeight="1" x14ac:dyDescent="0.25">
      <c r="B59">
        <v>56</v>
      </c>
      <c r="I59">
        <v>1.5476540047088789</v>
      </c>
      <c r="J59">
        <v>4.8156739647955362</v>
      </c>
      <c r="K59">
        <v>36.000391935375298</v>
      </c>
      <c r="L59">
        <v>490910.93760700489</v>
      </c>
      <c r="M59">
        <v>4</v>
      </c>
      <c r="N59">
        <v>9</v>
      </c>
      <c r="O59">
        <v>8</v>
      </c>
      <c r="P59">
        <v>17</v>
      </c>
      <c r="Q59">
        <v>1.70291908</v>
      </c>
      <c r="R59">
        <v>0.34874896</v>
      </c>
      <c r="S59">
        <v>2.05166804</v>
      </c>
      <c r="T59">
        <v>-27.947523463131891</v>
      </c>
      <c r="U59">
        <v>-24.614190129798551</v>
      </c>
    </row>
    <row r="60" spans="2:21" ht="15.75" customHeight="1" x14ac:dyDescent="0.25">
      <c r="B60">
        <v>57</v>
      </c>
      <c r="G60">
        <v>4.6877686593757772</v>
      </c>
      <c r="H60">
        <v>0.1221934105618914</v>
      </c>
      <c r="I60">
        <v>2.040262398868022</v>
      </c>
      <c r="J60">
        <v>39.448583772003992</v>
      </c>
      <c r="K60">
        <v>38.518604900589388</v>
      </c>
      <c r="M60">
        <v>5</v>
      </c>
      <c r="N60">
        <v>9</v>
      </c>
      <c r="O60">
        <v>8</v>
      </c>
      <c r="P60">
        <v>17</v>
      </c>
      <c r="Q60">
        <v>1.73477489</v>
      </c>
      <c r="R60">
        <v>0.37260198999999999</v>
      </c>
      <c r="S60">
        <v>2.1073768799999999</v>
      </c>
      <c r="T60">
        <v>-25.492079031560539</v>
      </c>
      <c r="U60">
        <v>-20.03753357701509</v>
      </c>
    </row>
    <row r="61" spans="2:21" ht="15.75" customHeight="1" x14ac:dyDescent="0.25">
      <c r="B61">
        <v>58</v>
      </c>
      <c r="G61">
        <v>31.745423098165091</v>
      </c>
      <c r="H61">
        <v>0.23018233898234361</v>
      </c>
      <c r="I61">
        <v>2.5049702578385129</v>
      </c>
      <c r="J61">
        <v>98.077507588881531</v>
      </c>
      <c r="L61">
        <v>229019.19695949799</v>
      </c>
      <c r="M61">
        <v>5</v>
      </c>
      <c r="N61">
        <v>9</v>
      </c>
      <c r="O61">
        <v>8</v>
      </c>
      <c r="P61">
        <v>17</v>
      </c>
      <c r="Q61">
        <v>4.3385982800000003</v>
      </c>
      <c r="R61">
        <v>0.46436389</v>
      </c>
      <c r="S61">
        <v>4.8029621700000007</v>
      </c>
      <c r="T61">
        <v>-11.48766846144132</v>
      </c>
      <c r="U61">
        <v>-6.0331230068958686</v>
      </c>
    </row>
    <row r="62" spans="2:21" ht="15.75" customHeight="1" x14ac:dyDescent="0.25">
      <c r="B62">
        <v>59</v>
      </c>
      <c r="G62">
        <v>0.1149899838346968</v>
      </c>
      <c r="H62">
        <v>5.9955533472992428E-2</v>
      </c>
      <c r="I62">
        <v>1.173634999887474</v>
      </c>
      <c r="K62">
        <v>37.893199448878207</v>
      </c>
      <c r="L62">
        <v>208166.16508276321</v>
      </c>
      <c r="M62">
        <v>5</v>
      </c>
      <c r="N62">
        <v>9</v>
      </c>
      <c r="O62">
        <v>8</v>
      </c>
      <c r="P62">
        <v>17</v>
      </c>
      <c r="Q62">
        <v>1.71437058</v>
      </c>
      <c r="R62">
        <v>0.36425880999999999</v>
      </c>
      <c r="S62">
        <v>2.0786293900000001</v>
      </c>
      <c r="T62">
        <v>-25.72557844921058</v>
      </c>
      <c r="U62">
        <v>-20.271032994665131</v>
      </c>
    </row>
    <row r="63" spans="2:21" ht="15.75" customHeight="1" x14ac:dyDescent="0.25">
      <c r="B63">
        <v>60</v>
      </c>
      <c r="G63">
        <v>0.25477472445796678</v>
      </c>
      <c r="H63">
        <v>2.4148641581900301</v>
      </c>
      <c r="J63">
        <v>90.866792826775466</v>
      </c>
      <c r="K63">
        <v>36.309118411611749</v>
      </c>
      <c r="L63">
        <v>371660.90725708398</v>
      </c>
      <c r="M63">
        <v>5</v>
      </c>
      <c r="N63">
        <v>9</v>
      </c>
      <c r="O63">
        <v>8</v>
      </c>
      <c r="P63">
        <v>17</v>
      </c>
      <c r="Q63">
        <v>1.68296073</v>
      </c>
      <c r="R63">
        <v>0.33396333</v>
      </c>
      <c r="S63">
        <v>2.01692406</v>
      </c>
      <c r="T63">
        <v>-26.23787550805822</v>
      </c>
      <c r="U63">
        <v>-20.78333005351276</v>
      </c>
    </row>
    <row r="64" spans="2:21" ht="15.75" customHeight="1" x14ac:dyDescent="0.25">
      <c r="B64">
        <v>61</v>
      </c>
      <c r="G64">
        <v>2.6754442565829279</v>
      </c>
      <c r="I64">
        <v>1.820836548481426</v>
      </c>
      <c r="J64">
        <v>80.78929664764064</v>
      </c>
      <c r="K64">
        <v>37.552400851587123</v>
      </c>
      <c r="L64">
        <v>654944.39539035934</v>
      </c>
      <c r="M64">
        <v>5</v>
      </c>
      <c r="N64">
        <v>9</v>
      </c>
      <c r="O64">
        <v>8</v>
      </c>
      <c r="P64">
        <v>17</v>
      </c>
      <c r="Q64">
        <v>1.7038127599999999</v>
      </c>
      <c r="R64">
        <v>0.35160293999999997</v>
      </c>
      <c r="S64">
        <v>2.0554157000000002</v>
      </c>
      <c r="T64">
        <v>-25.916498900831439</v>
      </c>
      <c r="U64">
        <v>-20.461953446285989</v>
      </c>
    </row>
    <row r="65" spans="1:21" ht="15.75" customHeight="1" x14ac:dyDescent="0.25">
      <c r="B65">
        <v>62</v>
      </c>
      <c r="H65">
        <v>3.78553255107881</v>
      </c>
      <c r="I65">
        <v>1.5279943879288651</v>
      </c>
      <c r="J65">
        <v>56.093749446313467</v>
      </c>
      <c r="K65">
        <v>38.384089646426659</v>
      </c>
      <c r="L65">
        <v>620065.54285996058</v>
      </c>
      <c r="M65">
        <v>5</v>
      </c>
      <c r="N65">
        <v>9</v>
      </c>
      <c r="O65">
        <v>8</v>
      </c>
      <c r="P65">
        <v>17</v>
      </c>
      <c r="Q65">
        <v>1.6920564899999999</v>
      </c>
      <c r="R65">
        <v>0.34533264000000002</v>
      </c>
      <c r="S65">
        <v>2.0373891300000002</v>
      </c>
      <c r="T65">
        <v>-26.066251300172539</v>
      </c>
      <c r="U65">
        <v>-20.611705845627089</v>
      </c>
    </row>
    <row r="66" spans="1:21" ht="15.75" customHeight="1" x14ac:dyDescent="0.25">
      <c r="B66">
        <v>63</v>
      </c>
      <c r="G66">
        <v>1.243472423300553</v>
      </c>
      <c r="H66">
        <v>0.53368641730584443</v>
      </c>
      <c r="I66">
        <v>1.531842217700399</v>
      </c>
      <c r="J66">
        <v>80.594982783682013</v>
      </c>
      <c r="K66">
        <v>37.221674759588318</v>
      </c>
      <c r="L66">
        <v>452981.32344544813</v>
      </c>
      <c r="M66">
        <v>6</v>
      </c>
      <c r="N66">
        <v>9</v>
      </c>
      <c r="O66">
        <v>8</v>
      </c>
      <c r="P66">
        <v>17</v>
      </c>
      <c r="Q66">
        <v>1.6918276000000001</v>
      </c>
      <c r="R66">
        <v>0.34276833000000001</v>
      </c>
      <c r="S66">
        <v>2.0345959300000001</v>
      </c>
      <c r="T66">
        <v>-24.08957378625637</v>
      </c>
      <c r="U66">
        <v>-15.68957378625637</v>
      </c>
    </row>
    <row r="67" spans="1:21" ht="15.75" customHeight="1" x14ac:dyDescent="0.25">
      <c r="A67" t="s">
        <v>23</v>
      </c>
      <c r="B67">
        <v>64</v>
      </c>
      <c r="C67">
        <v>1.07385904002138E-4</v>
      </c>
      <c r="D67" s="2">
        <f>156970581</f>
        <v>156970581</v>
      </c>
      <c r="F67">
        <f>7.82831379135183</f>
        <v>7.8283137913518299</v>
      </c>
      <c r="G67">
        <f>37.5744905567281</f>
        <v>37.574490556728101</v>
      </c>
      <c r="H67">
        <f>0.248400388436567</f>
        <v>0.248400388436567</v>
      </c>
      <c r="I67">
        <f>1.75784939640488</f>
        <v>1.75784939640488</v>
      </c>
      <c r="J67">
        <f>85.0068295447397</f>
        <v>85.006829544739702</v>
      </c>
      <c r="K67">
        <f>5.88296867386878</f>
        <v>5.8829686738687803</v>
      </c>
      <c r="L67">
        <f>951332.314426593</f>
        <v>951332.31442659302</v>
      </c>
      <c r="M67">
        <v>0</v>
      </c>
      <c r="N67">
        <v>9</v>
      </c>
      <c r="O67">
        <v>8</v>
      </c>
      <c r="P67">
        <v>17</v>
      </c>
      <c r="S67" t="e">
        <v>#N/A</v>
      </c>
      <c r="T67" t="e">
        <v>#N/A</v>
      </c>
      <c r="U67" t="e">
        <v>#N/A</v>
      </c>
    </row>
    <row r="68" spans="1:21" ht="15.75" customHeight="1" x14ac:dyDescent="0.25">
      <c r="B68">
        <v>65</v>
      </c>
      <c r="M68">
        <v>1</v>
      </c>
      <c r="N68">
        <v>9</v>
      </c>
      <c r="O68">
        <v>8</v>
      </c>
      <c r="P68">
        <v>17</v>
      </c>
      <c r="S68" t="e">
        <v>#N/A</v>
      </c>
      <c r="T68" t="e">
        <v>#N/A</v>
      </c>
      <c r="U68" t="e">
        <v>#N/A</v>
      </c>
    </row>
    <row r="69" spans="1:21" ht="15.75" customHeight="1" x14ac:dyDescent="0.25">
      <c r="B69">
        <v>66</v>
      </c>
      <c r="M69">
        <v>1</v>
      </c>
      <c r="N69">
        <v>9</v>
      </c>
      <c r="O69">
        <v>8</v>
      </c>
      <c r="P69">
        <v>17</v>
      </c>
      <c r="S69" t="e">
        <v>#N/A</v>
      </c>
      <c r="T69" t="e">
        <v>#N/A</v>
      </c>
      <c r="U69" t="e">
        <v>#N/A</v>
      </c>
    </row>
    <row r="70" spans="1:21" ht="15.75" customHeight="1" x14ac:dyDescent="0.25">
      <c r="B70">
        <v>67</v>
      </c>
      <c r="M70">
        <v>1</v>
      </c>
      <c r="N70">
        <v>9</v>
      </c>
      <c r="O70">
        <v>8</v>
      </c>
      <c r="P70">
        <v>17</v>
      </c>
      <c r="S70" t="e">
        <v>#N/A</v>
      </c>
      <c r="T70" t="e">
        <v>#N/A</v>
      </c>
      <c r="U70" t="e">
        <v>#N/A</v>
      </c>
    </row>
    <row r="71" spans="1:21" ht="15.75" customHeight="1" x14ac:dyDescent="0.25">
      <c r="B71">
        <v>68</v>
      </c>
      <c r="M71">
        <v>1</v>
      </c>
      <c r="N71">
        <v>9</v>
      </c>
      <c r="O71">
        <v>8</v>
      </c>
      <c r="P71">
        <v>17</v>
      </c>
      <c r="S71" t="e">
        <v>#N/A</v>
      </c>
      <c r="T71" t="e">
        <v>#N/A</v>
      </c>
      <c r="U71" t="e">
        <v>#N/A</v>
      </c>
    </row>
    <row r="72" spans="1:21" ht="15.75" customHeight="1" x14ac:dyDescent="0.25">
      <c r="B72">
        <v>69</v>
      </c>
      <c r="M72">
        <v>1</v>
      </c>
      <c r="N72">
        <v>9</v>
      </c>
      <c r="O72">
        <v>8</v>
      </c>
      <c r="P72">
        <v>17</v>
      </c>
      <c r="S72" t="e">
        <v>#N/A</v>
      </c>
      <c r="T72" t="e">
        <v>#N/A</v>
      </c>
      <c r="U72" t="e">
        <v>#N/A</v>
      </c>
    </row>
    <row r="73" spans="1:21" ht="15.75" customHeight="1" x14ac:dyDescent="0.25">
      <c r="B73">
        <v>70</v>
      </c>
      <c r="M73">
        <v>1</v>
      </c>
      <c r="N73">
        <v>9</v>
      </c>
      <c r="O73">
        <v>8</v>
      </c>
      <c r="P73">
        <v>17</v>
      </c>
      <c r="S73" t="e">
        <v>#N/A</v>
      </c>
      <c r="T73" t="e">
        <v>#N/A</v>
      </c>
      <c r="U73" t="e">
        <v>#N/A</v>
      </c>
    </row>
    <row r="74" spans="1:21" ht="15.75" customHeight="1" x14ac:dyDescent="0.25">
      <c r="B74">
        <v>71</v>
      </c>
      <c r="M74">
        <v>2</v>
      </c>
      <c r="N74">
        <v>9</v>
      </c>
      <c r="O74">
        <v>8</v>
      </c>
      <c r="P74">
        <v>17</v>
      </c>
      <c r="S74" t="e">
        <v>#N/A</v>
      </c>
      <c r="T74" t="e">
        <v>#N/A</v>
      </c>
      <c r="U74" t="e">
        <v>#N/A</v>
      </c>
    </row>
    <row r="75" spans="1:21" ht="15.75" customHeight="1" x14ac:dyDescent="0.25">
      <c r="B75">
        <v>72</v>
      </c>
      <c r="M75">
        <v>2</v>
      </c>
      <c r="N75">
        <v>9</v>
      </c>
      <c r="O75">
        <v>8</v>
      </c>
      <c r="P75">
        <v>17</v>
      </c>
      <c r="S75" t="e">
        <v>#N/A</v>
      </c>
      <c r="T75" t="e">
        <v>#N/A</v>
      </c>
      <c r="U75" t="e">
        <v>#N/A</v>
      </c>
    </row>
    <row r="76" spans="1:21" ht="15.75" customHeight="1" x14ac:dyDescent="0.25">
      <c r="B76">
        <v>73</v>
      </c>
      <c r="M76">
        <v>2</v>
      </c>
      <c r="N76">
        <v>9</v>
      </c>
      <c r="O76">
        <v>8</v>
      </c>
      <c r="P76">
        <v>17</v>
      </c>
      <c r="S76" t="e">
        <v>#N/A</v>
      </c>
      <c r="T76" t="e">
        <v>#N/A</v>
      </c>
      <c r="U76" t="e">
        <v>#N/A</v>
      </c>
    </row>
    <row r="77" spans="1:21" ht="15.75" customHeight="1" x14ac:dyDescent="0.25">
      <c r="B77">
        <v>74</v>
      </c>
      <c r="M77">
        <v>2</v>
      </c>
      <c r="N77">
        <v>9</v>
      </c>
      <c r="O77">
        <v>8</v>
      </c>
      <c r="P77">
        <v>17</v>
      </c>
      <c r="S77" t="e">
        <v>#N/A</v>
      </c>
      <c r="T77" t="e">
        <v>#N/A</v>
      </c>
      <c r="U77" t="e">
        <v>#N/A</v>
      </c>
    </row>
    <row r="78" spans="1:21" ht="15.75" customHeight="1" x14ac:dyDescent="0.25">
      <c r="B78">
        <v>75</v>
      </c>
      <c r="M78">
        <v>2</v>
      </c>
      <c r="N78">
        <v>9</v>
      </c>
      <c r="O78">
        <v>8</v>
      </c>
      <c r="P78">
        <v>17</v>
      </c>
      <c r="S78" t="e">
        <v>#N/A</v>
      </c>
      <c r="T78" t="e">
        <v>#N/A</v>
      </c>
      <c r="U78" t="e">
        <v>#N/A</v>
      </c>
    </row>
    <row r="79" spans="1:21" ht="15.75" customHeight="1" x14ac:dyDescent="0.25">
      <c r="B79">
        <v>76</v>
      </c>
      <c r="M79">
        <v>2</v>
      </c>
      <c r="N79">
        <v>9</v>
      </c>
      <c r="O79">
        <v>8</v>
      </c>
      <c r="P79">
        <v>17</v>
      </c>
      <c r="S79" t="e">
        <v>#N/A</v>
      </c>
      <c r="T79" t="e">
        <v>#N/A</v>
      </c>
      <c r="U79" t="e">
        <v>#N/A</v>
      </c>
    </row>
    <row r="80" spans="1:21" ht="15.75" customHeight="1" x14ac:dyDescent="0.25">
      <c r="B80">
        <v>77</v>
      </c>
      <c r="M80">
        <v>2</v>
      </c>
      <c r="N80">
        <v>9</v>
      </c>
      <c r="O80">
        <v>8</v>
      </c>
      <c r="P80">
        <v>17</v>
      </c>
      <c r="S80" t="e">
        <v>#N/A</v>
      </c>
      <c r="T80" t="e">
        <v>#N/A</v>
      </c>
      <c r="U80" t="e">
        <v>#N/A</v>
      </c>
    </row>
    <row r="81" spans="2:21" ht="15.75" customHeight="1" x14ac:dyDescent="0.25">
      <c r="B81">
        <v>78</v>
      </c>
      <c r="M81">
        <v>2</v>
      </c>
      <c r="N81">
        <v>9</v>
      </c>
      <c r="O81">
        <v>8</v>
      </c>
      <c r="P81">
        <v>17</v>
      </c>
      <c r="S81" t="e">
        <v>#N/A</v>
      </c>
      <c r="T81" t="e">
        <v>#N/A</v>
      </c>
      <c r="U81" t="e">
        <v>#N/A</v>
      </c>
    </row>
    <row r="82" spans="2:21" ht="15.75" customHeight="1" x14ac:dyDescent="0.25">
      <c r="B82">
        <v>79</v>
      </c>
      <c r="M82">
        <v>2</v>
      </c>
      <c r="N82">
        <v>9</v>
      </c>
      <c r="O82">
        <v>8</v>
      </c>
      <c r="P82">
        <v>17</v>
      </c>
      <c r="S82" t="e">
        <v>#N/A</v>
      </c>
      <c r="T82" t="e">
        <v>#N/A</v>
      </c>
      <c r="U82" t="e">
        <v>#N/A</v>
      </c>
    </row>
    <row r="83" spans="2:21" ht="15.75" customHeight="1" x14ac:dyDescent="0.25">
      <c r="B83">
        <v>80</v>
      </c>
      <c r="M83">
        <v>2</v>
      </c>
      <c r="N83">
        <v>9</v>
      </c>
      <c r="O83">
        <v>8</v>
      </c>
      <c r="P83">
        <v>17</v>
      </c>
      <c r="S83" t="e">
        <v>#N/A</v>
      </c>
      <c r="T83" t="e">
        <v>#N/A</v>
      </c>
      <c r="U83" t="e">
        <v>#N/A</v>
      </c>
    </row>
    <row r="84" spans="2:21" ht="15.75" customHeight="1" x14ac:dyDescent="0.25">
      <c r="B84">
        <v>81</v>
      </c>
      <c r="M84">
        <v>2</v>
      </c>
      <c r="N84">
        <v>9</v>
      </c>
      <c r="O84">
        <v>8</v>
      </c>
      <c r="P84">
        <v>17</v>
      </c>
      <c r="S84" t="e">
        <v>#N/A</v>
      </c>
      <c r="T84" t="e">
        <v>#N/A</v>
      </c>
      <c r="U84" t="e">
        <v>#N/A</v>
      </c>
    </row>
    <row r="85" spans="2:21" ht="15.75" customHeight="1" x14ac:dyDescent="0.25">
      <c r="B85">
        <v>82</v>
      </c>
      <c r="M85">
        <v>2</v>
      </c>
      <c r="N85">
        <v>9</v>
      </c>
      <c r="O85">
        <v>8</v>
      </c>
      <c r="P85">
        <v>17</v>
      </c>
      <c r="S85" t="e">
        <v>#N/A</v>
      </c>
      <c r="T85" t="e">
        <v>#N/A</v>
      </c>
      <c r="U85" t="e">
        <v>#N/A</v>
      </c>
    </row>
    <row r="86" spans="2:21" ht="15.75" customHeight="1" x14ac:dyDescent="0.25">
      <c r="B86">
        <v>83</v>
      </c>
      <c r="M86">
        <v>2</v>
      </c>
      <c r="N86">
        <v>9</v>
      </c>
      <c r="O86">
        <v>8</v>
      </c>
      <c r="P86">
        <v>17</v>
      </c>
      <c r="S86" t="e">
        <v>#N/A</v>
      </c>
      <c r="T86" t="e">
        <v>#N/A</v>
      </c>
      <c r="U86" t="e">
        <v>#N/A</v>
      </c>
    </row>
    <row r="87" spans="2:21" ht="15.75" customHeight="1" x14ac:dyDescent="0.25">
      <c r="B87">
        <v>84</v>
      </c>
      <c r="M87">
        <v>2</v>
      </c>
      <c r="N87">
        <v>9</v>
      </c>
      <c r="O87">
        <v>8</v>
      </c>
      <c r="P87">
        <v>17</v>
      </c>
      <c r="S87" t="e">
        <v>#N/A</v>
      </c>
      <c r="T87" t="e">
        <v>#N/A</v>
      </c>
      <c r="U87" t="e">
        <v>#N/A</v>
      </c>
    </row>
    <row r="88" spans="2:21" ht="15.75" customHeight="1" x14ac:dyDescent="0.25">
      <c r="B88">
        <v>85</v>
      </c>
      <c r="M88">
        <v>2</v>
      </c>
      <c r="N88">
        <v>9</v>
      </c>
      <c r="O88">
        <v>8</v>
      </c>
      <c r="P88">
        <v>17</v>
      </c>
      <c r="S88" t="e">
        <v>#N/A</v>
      </c>
      <c r="T88" t="e">
        <v>#N/A</v>
      </c>
      <c r="U88" t="e">
        <v>#N/A</v>
      </c>
    </row>
    <row r="89" spans="2:21" ht="15.75" customHeight="1" x14ac:dyDescent="0.25">
      <c r="B89">
        <v>86</v>
      </c>
      <c r="M89">
        <v>3</v>
      </c>
      <c r="N89">
        <v>9</v>
      </c>
      <c r="O89">
        <v>8</v>
      </c>
      <c r="P89">
        <v>17</v>
      </c>
      <c r="S89" t="e">
        <v>#N/A</v>
      </c>
      <c r="T89" t="e">
        <v>#N/A</v>
      </c>
      <c r="U89" t="e">
        <v>#N/A</v>
      </c>
    </row>
    <row r="90" spans="2:21" ht="15.75" customHeight="1" x14ac:dyDescent="0.25">
      <c r="B90">
        <v>87</v>
      </c>
      <c r="M90">
        <v>3</v>
      </c>
      <c r="N90">
        <v>9</v>
      </c>
      <c r="O90">
        <v>8</v>
      </c>
      <c r="P90">
        <v>17</v>
      </c>
      <c r="S90" t="e">
        <v>#N/A</v>
      </c>
      <c r="T90" t="e">
        <v>#N/A</v>
      </c>
      <c r="U90" t="e">
        <v>#N/A</v>
      </c>
    </row>
    <row r="91" spans="2:21" ht="15.75" customHeight="1" x14ac:dyDescent="0.25">
      <c r="B91">
        <v>88</v>
      </c>
      <c r="M91">
        <v>3</v>
      </c>
      <c r="N91">
        <v>9</v>
      </c>
      <c r="O91">
        <v>8</v>
      </c>
      <c r="P91">
        <v>17</v>
      </c>
      <c r="S91" t="e">
        <v>#N/A</v>
      </c>
      <c r="T91" t="e">
        <v>#N/A</v>
      </c>
      <c r="U91" t="e">
        <v>#N/A</v>
      </c>
    </row>
    <row r="92" spans="2:21" ht="15.75" customHeight="1" x14ac:dyDescent="0.25">
      <c r="B92">
        <v>89</v>
      </c>
      <c r="M92">
        <v>3</v>
      </c>
      <c r="N92">
        <v>9</v>
      </c>
      <c r="O92">
        <v>8</v>
      </c>
      <c r="P92">
        <v>17</v>
      </c>
      <c r="S92" t="e">
        <v>#N/A</v>
      </c>
      <c r="T92" t="e">
        <v>#N/A</v>
      </c>
      <c r="U92" t="e">
        <v>#N/A</v>
      </c>
    </row>
    <row r="93" spans="2:21" ht="15.75" customHeight="1" x14ac:dyDescent="0.25">
      <c r="B93">
        <v>90</v>
      </c>
      <c r="M93">
        <v>3</v>
      </c>
      <c r="N93">
        <v>9</v>
      </c>
      <c r="O93">
        <v>8</v>
      </c>
      <c r="P93">
        <v>17</v>
      </c>
      <c r="S93" t="e">
        <v>#N/A</v>
      </c>
      <c r="T93" t="e">
        <v>#N/A</v>
      </c>
      <c r="U93" t="e">
        <v>#N/A</v>
      </c>
    </row>
    <row r="94" spans="2:21" ht="15.75" customHeight="1" x14ac:dyDescent="0.25">
      <c r="B94">
        <v>91</v>
      </c>
      <c r="M94">
        <v>3</v>
      </c>
      <c r="N94">
        <v>9</v>
      </c>
      <c r="O94">
        <v>8</v>
      </c>
      <c r="P94">
        <v>17</v>
      </c>
      <c r="S94" t="e">
        <v>#N/A</v>
      </c>
      <c r="T94" t="e">
        <v>#N/A</v>
      </c>
      <c r="U94" t="e">
        <v>#N/A</v>
      </c>
    </row>
    <row r="95" spans="2:21" ht="15.75" customHeight="1" x14ac:dyDescent="0.25">
      <c r="B95">
        <v>92</v>
      </c>
      <c r="M95">
        <v>3</v>
      </c>
      <c r="N95">
        <v>9</v>
      </c>
      <c r="O95">
        <v>8</v>
      </c>
      <c r="P95">
        <v>17</v>
      </c>
      <c r="S95" t="e">
        <v>#N/A</v>
      </c>
      <c r="T95" t="e">
        <v>#N/A</v>
      </c>
      <c r="U95" t="e">
        <v>#N/A</v>
      </c>
    </row>
    <row r="96" spans="2:21" ht="15.75" customHeight="1" x14ac:dyDescent="0.25">
      <c r="B96">
        <v>93</v>
      </c>
      <c r="M96">
        <v>3</v>
      </c>
      <c r="N96">
        <v>9</v>
      </c>
      <c r="O96">
        <v>8</v>
      </c>
      <c r="P96">
        <v>17</v>
      </c>
      <c r="S96" t="e">
        <v>#N/A</v>
      </c>
      <c r="T96" t="e">
        <v>#N/A</v>
      </c>
      <c r="U96" t="e">
        <v>#N/A</v>
      </c>
    </row>
    <row r="97" spans="2:21" ht="15.75" customHeight="1" x14ac:dyDescent="0.25">
      <c r="B97">
        <v>94</v>
      </c>
      <c r="M97">
        <v>3</v>
      </c>
      <c r="N97">
        <v>9</v>
      </c>
      <c r="O97">
        <v>8</v>
      </c>
      <c r="P97">
        <v>17</v>
      </c>
      <c r="S97" t="e">
        <v>#N/A</v>
      </c>
      <c r="T97" t="e">
        <v>#N/A</v>
      </c>
      <c r="U97" t="e">
        <v>#N/A</v>
      </c>
    </row>
    <row r="98" spans="2:21" ht="15.75" customHeight="1" x14ac:dyDescent="0.25">
      <c r="B98">
        <v>95</v>
      </c>
      <c r="M98">
        <v>3</v>
      </c>
      <c r="N98">
        <v>9</v>
      </c>
      <c r="O98">
        <v>8</v>
      </c>
      <c r="P98">
        <v>17</v>
      </c>
      <c r="S98" t="e">
        <v>#N/A</v>
      </c>
      <c r="T98" t="e">
        <v>#N/A</v>
      </c>
      <c r="U98" t="e">
        <v>#N/A</v>
      </c>
    </row>
    <row r="99" spans="2:21" ht="15.75" customHeight="1" x14ac:dyDescent="0.25">
      <c r="B99">
        <v>96</v>
      </c>
      <c r="M99">
        <v>3</v>
      </c>
      <c r="N99">
        <v>9</v>
      </c>
      <c r="O99">
        <v>8</v>
      </c>
      <c r="P99">
        <v>17</v>
      </c>
      <c r="S99" t="e">
        <v>#N/A</v>
      </c>
      <c r="T99" t="e">
        <v>#N/A</v>
      </c>
      <c r="U99" t="e">
        <v>#N/A</v>
      </c>
    </row>
    <row r="100" spans="2:21" ht="15.75" customHeight="1" x14ac:dyDescent="0.25">
      <c r="B100">
        <v>97</v>
      </c>
      <c r="M100">
        <v>3</v>
      </c>
      <c r="N100">
        <v>9</v>
      </c>
      <c r="O100">
        <v>8</v>
      </c>
      <c r="P100">
        <v>17</v>
      </c>
      <c r="S100" t="e">
        <v>#N/A</v>
      </c>
      <c r="T100" t="e">
        <v>#N/A</v>
      </c>
      <c r="U100" t="e">
        <v>#N/A</v>
      </c>
    </row>
    <row r="101" spans="2:21" ht="15.75" customHeight="1" x14ac:dyDescent="0.25">
      <c r="B101">
        <v>98</v>
      </c>
      <c r="M101">
        <v>3</v>
      </c>
      <c r="N101">
        <v>9</v>
      </c>
      <c r="O101">
        <v>8</v>
      </c>
      <c r="P101">
        <v>17</v>
      </c>
      <c r="S101" t="e">
        <v>#N/A</v>
      </c>
      <c r="T101" t="e">
        <v>#N/A</v>
      </c>
      <c r="U101" t="e">
        <v>#N/A</v>
      </c>
    </row>
    <row r="102" spans="2:21" ht="15.75" customHeight="1" x14ac:dyDescent="0.25">
      <c r="B102">
        <v>99</v>
      </c>
      <c r="M102">
        <v>3</v>
      </c>
      <c r="N102">
        <v>9</v>
      </c>
      <c r="O102">
        <v>8</v>
      </c>
      <c r="P102">
        <v>17</v>
      </c>
      <c r="S102" t="e">
        <v>#N/A</v>
      </c>
      <c r="T102" t="e">
        <v>#N/A</v>
      </c>
      <c r="U102" t="e">
        <v>#N/A</v>
      </c>
    </row>
    <row r="103" spans="2:21" ht="15.75" customHeight="1" x14ac:dyDescent="0.25">
      <c r="B103">
        <v>100</v>
      </c>
      <c r="M103">
        <v>3</v>
      </c>
      <c r="N103">
        <v>9</v>
      </c>
      <c r="O103">
        <v>8</v>
      </c>
      <c r="P103">
        <v>17</v>
      </c>
      <c r="S103" t="e">
        <v>#N/A</v>
      </c>
      <c r="T103" t="e">
        <v>#N/A</v>
      </c>
      <c r="U103" t="e">
        <v>#N/A</v>
      </c>
    </row>
    <row r="104" spans="2:21" ht="15.75" customHeight="1" x14ac:dyDescent="0.25">
      <c r="B104">
        <v>101</v>
      </c>
      <c r="M104">
        <v>3</v>
      </c>
      <c r="N104">
        <v>9</v>
      </c>
      <c r="O104">
        <v>8</v>
      </c>
      <c r="P104">
        <v>17</v>
      </c>
      <c r="S104" t="e">
        <v>#N/A</v>
      </c>
      <c r="T104" t="e">
        <v>#N/A</v>
      </c>
      <c r="U104" t="e">
        <v>#N/A</v>
      </c>
    </row>
    <row r="105" spans="2:21" ht="15.75" customHeight="1" x14ac:dyDescent="0.25">
      <c r="B105">
        <v>102</v>
      </c>
      <c r="M105">
        <v>3</v>
      </c>
      <c r="N105">
        <v>9</v>
      </c>
      <c r="O105">
        <v>8</v>
      </c>
      <c r="P105">
        <v>17</v>
      </c>
      <c r="S105" t="e">
        <v>#N/A</v>
      </c>
      <c r="T105" t="e">
        <v>#N/A</v>
      </c>
      <c r="U105" t="e">
        <v>#N/A</v>
      </c>
    </row>
    <row r="106" spans="2:21" ht="15.75" customHeight="1" x14ac:dyDescent="0.25">
      <c r="B106">
        <v>103</v>
      </c>
      <c r="M106">
        <v>3</v>
      </c>
      <c r="N106">
        <v>9</v>
      </c>
      <c r="O106">
        <v>8</v>
      </c>
      <c r="P106">
        <v>17</v>
      </c>
      <c r="S106" t="e">
        <v>#N/A</v>
      </c>
      <c r="T106" t="e">
        <v>#N/A</v>
      </c>
      <c r="U106" t="e">
        <v>#N/A</v>
      </c>
    </row>
    <row r="107" spans="2:21" ht="15.75" customHeight="1" x14ac:dyDescent="0.25">
      <c r="B107">
        <v>104</v>
      </c>
      <c r="M107">
        <v>3</v>
      </c>
      <c r="N107">
        <v>9</v>
      </c>
      <c r="O107">
        <v>8</v>
      </c>
      <c r="P107">
        <v>17</v>
      </c>
      <c r="S107" t="e">
        <v>#N/A</v>
      </c>
      <c r="T107" t="e">
        <v>#N/A</v>
      </c>
      <c r="U107" t="e">
        <v>#N/A</v>
      </c>
    </row>
    <row r="108" spans="2:21" ht="15.75" customHeight="1" x14ac:dyDescent="0.25">
      <c r="B108">
        <v>105</v>
      </c>
      <c r="M108">
        <v>3</v>
      </c>
      <c r="N108">
        <v>9</v>
      </c>
      <c r="O108">
        <v>8</v>
      </c>
      <c r="P108">
        <v>17</v>
      </c>
      <c r="S108" t="e">
        <v>#N/A</v>
      </c>
      <c r="T108" t="e">
        <v>#N/A</v>
      </c>
      <c r="U108" t="e">
        <v>#N/A</v>
      </c>
    </row>
    <row r="109" spans="2:21" ht="15.75" customHeight="1" x14ac:dyDescent="0.25">
      <c r="B109">
        <v>106</v>
      </c>
      <c r="M109">
        <v>4</v>
      </c>
      <c r="N109">
        <v>9</v>
      </c>
      <c r="O109">
        <v>8</v>
      </c>
      <c r="P109">
        <v>17</v>
      </c>
      <c r="S109" t="e">
        <v>#N/A</v>
      </c>
      <c r="T109" t="e">
        <v>#N/A</v>
      </c>
      <c r="U109" t="e">
        <v>#N/A</v>
      </c>
    </row>
    <row r="110" spans="2:21" ht="15.75" customHeight="1" x14ac:dyDescent="0.25">
      <c r="B110">
        <v>107</v>
      </c>
      <c r="M110">
        <v>4</v>
      </c>
      <c r="N110">
        <v>9</v>
      </c>
      <c r="O110">
        <v>8</v>
      </c>
      <c r="P110">
        <v>17</v>
      </c>
      <c r="S110" t="e">
        <v>#N/A</v>
      </c>
      <c r="T110" t="e">
        <v>#N/A</v>
      </c>
      <c r="U110" t="e">
        <v>#N/A</v>
      </c>
    </row>
    <row r="111" spans="2:21" ht="15.75" customHeight="1" x14ac:dyDescent="0.25">
      <c r="B111">
        <v>108</v>
      </c>
      <c r="M111">
        <v>4</v>
      </c>
      <c r="N111">
        <v>9</v>
      </c>
      <c r="O111">
        <v>8</v>
      </c>
      <c r="P111">
        <v>17</v>
      </c>
      <c r="S111" t="e">
        <v>#N/A</v>
      </c>
      <c r="T111" t="e">
        <v>#N/A</v>
      </c>
      <c r="U111" t="e">
        <v>#N/A</v>
      </c>
    </row>
    <row r="112" spans="2:21" ht="15.75" customHeight="1" x14ac:dyDescent="0.25">
      <c r="B112">
        <v>109</v>
      </c>
      <c r="M112">
        <v>4</v>
      </c>
      <c r="N112">
        <v>9</v>
      </c>
      <c r="O112">
        <v>8</v>
      </c>
      <c r="P112">
        <v>17</v>
      </c>
      <c r="S112" t="e">
        <v>#N/A</v>
      </c>
      <c r="T112" t="e">
        <v>#N/A</v>
      </c>
      <c r="U112" t="e">
        <v>#N/A</v>
      </c>
    </row>
    <row r="113" spans="2:21" ht="15.75" customHeight="1" x14ac:dyDescent="0.25">
      <c r="B113">
        <v>110</v>
      </c>
      <c r="M113">
        <v>4</v>
      </c>
      <c r="N113">
        <v>9</v>
      </c>
      <c r="O113">
        <v>8</v>
      </c>
      <c r="P113">
        <v>17</v>
      </c>
      <c r="S113" t="e">
        <v>#N/A</v>
      </c>
      <c r="T113" t="e">
        <v>#N/A</v>
      </c>
      <c r="U113" t="e">
        <v>#N/A</v>
      </c>
    </row>
    <row r="114" spans="2:21" ht="15.75" customHeight="1" x14ac:dyDescent="0.25">
      <c r="B114">
        <v>111</v>
      </c>
      <c r="M114">
        <v>4</v>
      </c>
      <c r="N114">
        <v>9</v>
      </c>
      <c r="O114">
        <v>8</v>
      </c>
      <c r="P114">
        <v>17</v>
      </c>
      <c r="S114" t="e">
        <v>#N/A</v>
      </c>
      <c r="T114" t="e">
        <v>#N/A</v>
      </c>
      <c r="U114" t="e">
        <v>#N/A</v>
      </c>
    </row>
    <row r="115" spans="2:21" ht="15.75" customHeight="1" x14ac:dyDescent="0.25">
      <c r="B115">
        <v>112</v>
      </c>
      <c r="M115">
        <v>4</v>
      </c>
      <c r="N115">
        <v>9</v>
      </c>
      <c r="O115">
        <v>8</v>
      </c>
      <c r="P115">
        <v>17</v>
      </c>
      <c r="S115" t="e">
        <v>#N/A</v>
      </c>
      <c r="T115" t="e">
        <v>#N/A</v>
      </c>
      <c r="U115" t="e">
        <v>#N/A</v>
      </c>
    </row>
    <row r="116" spans="2:21" ht="15.75" customHeight="1" x14ac:dyDescent="0.25">
      <c r="B116">
        <v>113</v>
      </c>
      <c r="M116">
        <v>4</v>
      </c>
      <c r="N116">
        <v>9</v>
      </c>
      <c r="O116">
        <v>8</v>
      </c>
      <c r="P116">
        <v>17</v>
      </c>
      <c r="S116" t="e">
        <v>#N/A</v>
      </c>
      <c r="T116" t="e">
        <v>#N/A</v>
      </c>
      <c r="U116" t="e">
        <v>#N/A</v>
      </c>
    </row>
    <row r="117" spans="2:21" ht="15.75" customHeight="1" x14ac:dyDescent="0.25">
      <c r="B117">
        <v>114</v>
      </c>
      <c r="M117">
        <v>4</v>
      </c>
      <c r="N117">
        <v>9</v>
      </c>
      <c r="O117">
        <v>8</v>
      </c>
      <c r="P117">
        <v>17</v>
      </c>
      <c r="S117" t="e">
        <v>#N/A</v>
      </c>
      <c r="T117" t="e">
        <v>#N/A</v>
      </c>
      <c r="U117" t="e">
        <v>#N/A</v>
      </c>
    </row>
    <row r="118" spans="2:21" ht="15.75" customHeight="1" x14ac:dyDescent="0.25">
      <c r="B118">
        <v>115</v>
      </c>
      <c r="M118">
        <v>4</v>
      </c>
      <c r="N118">
        <v>9</v>
      </c>
      <c r="O118">
        <v>8</v>
      </c>
      <c r="P118">
        <v>17</v>
      </c>
      <c r="S118" t="e">
        <v>#N/A</v>
      </c>
      <c r="T118" t="e">
        <v>#N/A</v>
      </c>
      <c r="U118" t="e">
        <v>#N/A</v>
      </c>
    </row>
    <row r="119" spans="2:21" ht="15.75" customHeight="1" x14ac:dyDescent="0.25">
      <c r="B119">
        <v>116</v>
      </c>
      <c r="M119">
        <v>4</v>
      </c>
      <c r="N119">
        <v>9</v>
      </c>
      <c r="O119">
        <v>8</v>
      </c>
      <c r="P119">
        <v>17</v>
      </c>
      <c r="S119" t="e">
        <v>#N/A</v>
      </c>
      <c r="T119" t="e">
        <v>#N/A</v>
      </c>
      <c r="U119" t="e">
        <v>#N/A</v>
      </c>
    </row>
    <row r="120" spans="2:21" ht="15.75" customHeight="1" x14ac:dyDescent="0.25">
      <c r="B120">
        <v>117</v>
      </c>
      <c r="M120">
        <v>4</v>
      </c>
      <c r="N120">
        <v>9</v>
      </c>
      <c r="O120">
        <v>8</v>
      </c>
      <c r="P120">
        <v>17</v>
      </c>
      <c r="S120" t="e">
        <v>#N/A</v>
      </c>
      <c r="T120" t="e">
        <v>#N/A</v>
      </c>
      <c r="U120" t="e">
        <v>#N/A</v>
      </c>
    </row>
    <row r="121" spans="2:21" ht="15.75" customHeight="1" x14ac:dyDescent="0.25">
      <c r="B121">
        <v>118</v>
      </c>
      <c r="M121">
        <v>4</v>
      </c>
      <c r="N121">
        <v>9</v>
      </c>
      <c r="O121">
        <v>8</v>
      </c>
      <c r="P121">
        <v>17</v>
      </c>
      <c r="S121" t="e">
        <v>#N/A</v>
      </c>
      <c r="T121" t="e">
        <v>#N/A</v>
      </c>
      <c r="U121" t="e">
        <v>#N/A</v>
      </c>
    </row>
    <row r="122" spans="2:21" ht="15.75" customHeight="1" x14ac:dyDescent="0.25">
      <c r="B122">
        <v>119</v>
      </c>
      <c r="M122">
        <v>4</v>
      </c>
      <c r="N122">
        <v>9</v>
      </c>
      <c r="O122">
        <v>8</v>
      </c>
      <c r="P122">
        <v>17</v>
      </c>
      <c r="S122" t="e">
        <v>#N/A</v>
      </c>
      <c r="T122" t="e">
        <v>#N/A</v>
      </c>
      <c r="U122" t="e">
        <v>#N/A</v>
      </c>
    </row>
    <row r="123" spans="2:21" ht="15.75" customHeight="1" x14ac:dyDescent="0.25">
      <c r="B123">
        <v>120</v>
      </c>
      <c r="M123">
        <v>4</v>
      </c>
      <c r="N123">
        <v>9</v>
      </c>
      <c r="O123">
        <v>8</v>
      </c>
      <c r="P123">
        <v>17</v>
      </c>
      <c r="S123" t="e">
        <v>#N/A</v>
      </c>
      <c r="T123" t="e">
        <v>#N/A</v>
      </c>
      <c r="U123" t="e">
        <v>#N/A</v>
      </c>
    </row>
    <row r="124" spans="2:21" ht="15.75" customHeight="1" x14ac:dyDescent="0.25">
      <c r="B124">
        <v>121</v>
      </c>
      <c r="M124">
        <v>5</v>
      </c>
      <c r="N124">
        <v>9</v>
      </c>
      <c r="O124">
        <v>8</v>
      </c>
      <c r="P124">
        <v>17</v>
      </c>
      <c r="S124" t="e">
        <v>#N/A</v>
      </c>
      <c r="T124" t="e">
        <v>#N/A</v>
      </c>
      <c r="U124" t="e">
        <v>#N/A</v>
      </c>
    </row>
    <row r="125" spans="2:21" ht="15.75" customHeight="1" x14ac:dyDescent="0.25">
      <c r="B125">
        <v>122</v>
      </c>
      <c r="M125">
        <v>5</v>
      </c>
      <c r="N125">
        <v>9</v>
      </c>
      <c r="O125">
        <v>8</v>
      </c>
      <c r="P125">
        <v>17</v>
      </c>
      <c r="S125" t="e">
        <v>#N/A</v>
      </c>
      <c r="T125" t="e">
        <v>#N/A</v>
      </c>
      <c r="U125" t="e">
        <v>#N/A</v>
      </c>
    </row>
    <row r="126" spans="2:21" ht="15.75" customHeight="1" x14ac:dyDescent="0.25">
      <c r="B126">
        <v>123</v>
      </c>
      <c r="M126">
        <v>5</v>
      </c>
      <c r="N126">
        <v>9</v>
      </c>
      <c r="O126">
        <v>8</v>
      </c>
      <c r="P126">
        <v>17</v>
      </c>
      <c r="S126" t="e">
        <v>#N/A</v>
      </c>
      <c r="T126" t="e">
        <v>#N/A</v>
      </c>
      <c r="U126" t="e">
        <v>#N/A</v>
      </c>
    </row>
    <row r="127" spans="2:21" ht="15.75" customHeight="1" x14ac:dyDescent="0.25">
      <c r="B127">
        <v>124</v>
      </c>
      <c r="M127">
        <v>5</v>
      </c>
      <c r="N127">
        <v>9</v>
      </c>
      <c r="O127">
        <v>8</v>
      </c>
      <c r="P127">
        <v>17</v>
      </c>
      <c r="S127" t="e">
        <v>#N/A</v>
      </c>
      <c r="T127" t="e">
        <v>#N/A</v>
      </c>
      <c r="U127" t="e">
        <v>#N/A</v>
      </c>
    </row>
    <row r="128" spans="2:21" ht="15.75" customHeight="1" x14ac:dyDescent="0.25">
      <c r="B128">
        <v>125</v>
      </c>
      <c r="M128">
        <v>5</v>
      </c>
      <c r="N128">
        <v>9</v>
      </c>
      <c r="O128">
        <v>8</v>
      </c>
      <c r="P128">
        <v>17</v>
      </c>
      <c r="S128" t="e">
        <v>#N/A</v>
      </c>
      <c r="T128" t="e">
        <v>#N/A</v>
      </c>
      <c r="U128" t="e">
        <v>#N/A</v>
      </c>
    </row>
    <row r="129" spans="2:21" ht="15.75" customHeight="1" x14ac:dyDescent="0.25">
      <c r="B129">
        <v>126</v>
      </c>
      <c r="M129">
        <v>5</v>
      </c>
      <c r="N129">
        <v>9</v>
      </c>
      <c r="O129">
        <v>8</v>
      </c>
      <c r="P129">
        <v>17</v>
      </c>
      <c r="S129" t="e">
        <v>#N/A</v>
      </c>
      <c r="T129" t="e">
        <v>#N/A</v>
      </c>
      <c r="U129" t="e">
        <v>#N/A</v>
      </c>
    </row>
    <row r="130" spans="2:21" ht="15.75" customHeight="1" x14ac:dyDescent="0.25">
      <c r="B130">
        <v>127</v>
      </c>
      <c r="M130">
        <v>6</v>
      </c>
      <c r="N130">
        <v>9</v>
      </c>
      <c r="O130">
        <v>8</v>
      </c>
      <c r="P130">
        <v>17</v>
      </c>
      <c r="S130" t="e">
        <v>#N/A</v>
      </c>
      <c r="T130" t="e">
        <v>#N/A</v>
      </c>
      <c r="U130" t="e">
        <v>#N/A</v>
      </c>
    </row>
  </sheetData>
  <conditionalFormatting sqref="Q1:Q66 Q131:Q1048576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67:Q130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1:R66 R131:R1048576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67:R130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:S66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67:S130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31:S1048576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">
    <cfRule type="top10" dxfId="90" priority="13" bottom="1" rank="1"/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:T66">
    <cfRule type="expression" dxfId="89" priority="10">
      <formula>T2 &lt;= MIN($T$2:$T$66) + 2</formula>
    </cfRule>
  </conditionalFormatting>
  <conditionalFormatting sqref="T67:T130">
    <cfRule type="expression" dxfId="88" priority="8">
      <formula>T67 &lt;= MIN($T$67:$T$130) + 2</formula>
    </cfRule>
  </conditionalFormatting>
  <conditionalFormatting sqref="T131:T1048576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2:U66">
    <cfRule type="expression" dxfId="87" priority="9">
      <formula>U2 &lt;= MIN($U$2:$U$66) + 2</formula>
    </cfRule>
  </conditionalFormatting>
  <conditionalFormatting sqref="U67:U130">
    <cfRule type="expression" dxfId="86" priority="7">
      <formula>U67 &lt;= MIN($T$67:$U$130) + 2</formula>
    </cfRule>
  </conditionalFormatting>
  <conditionalFormatting sqref="U131:U1048576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130"/>
  <sheetViews>
    <sheetView topLeftCell="A38" zoomScaleNormal="100" workbookViewId="0">
      <selection activeCell="C67" sqref="C67:L67"/>
    </sheetView>
  </sheetViews>
  <sheetFormatPr defaultRowHeight="15" x14ac:dyDescent="0.25"/>
  <cols>
    <col min="1" max="1" width="6.5703125" bestFit="1" customWidth="1"/>
    <col min="2" max="2" width="4" bestFit="1" customWidth="1"/>
    <col min="3" max="3" width="12" bestFit="1" customWidth="1"/>
    <col min="4" max="4" width="10" bestFit="1" customWidth="1"/>
    <col min="5" max="5" width="8.28515625" bestFit="1" customWidth="1"/>
    <col min="6" max="6" width="6" bestFit="1" customWidth="1"/>
    <col min="7" max="8" width="6.5703125" bestFit="1" customWidth="1"/>
    <col min="9" max="9" width="4.5703125" bestFit="1" customWidth="1"/>
    <col min="10" max="10" width="4.5703125" customWidth="1"/>
    <col min="11" max="11" width="6.5703125" bestFit="1" customWidth="1"/>
    <col min="12" max="12" width="8.5703125" bestFit="1" customWidth="1"/>
    <col min="13" max="13" width="4.28515625" bestFit="1" customWidth="1"/>
    <col min="14" max="14" width="4.140625" bestFit="1" customWidth="1"/>
    <col min="15" max="15" width="6.42578125" bestFit="1" customWidth="1"/>
    <col min="16" max="16" width="3" bestFit="1" customWidth="1"/>
    <col min="17" max="17" width="6.5703125" bestFit="1" customWidth="1"/>
    <col min="18" max="18" width="6.42578125" bestFit="1" customWidth="1"/>
    <col min="19" max="19" width="6.5703125" bestFit="1" customWidth="1"/>
    <col min="20" max="21" width="6.28515625" bestFit="1" customWidth="1"/>
  </cols>
  <sheetData>
    <row r="1" spans="1:21" ht="15.75" customHeight="1" x14ac:dyDescent="0.25">
      <c r="A1">
        <v>307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20</v>
      </c>
      <c r="B2">
        <v>-1</v>
      </c>
      <c r="C2">
        <v>1.0888E-4</v>
      </c>
      <c r="D2">
        <v>400000000</v>
      </c>
      <c r="E2">
        <v>2.9780000000000001E-2</v>
      </c>
      <c r="F2">
        <v>13.933999999999999</v>
      </c>
      <c r="G2">
        <v>0.12</v>
      </c>
      <c r="H2">
        <v>0.36149999999999999</v>
      </c>
      <c r="I2">
        <v>1.38</v>
      </c>
      <c r="J2">
        <v>1.25</v>
      </c>
      <c r="K2">
        <v>8.9390000000000001</v>
      </c>
      <c r="L2">
        <v>13019</v>
      </c>
      <c r="M2">
        <v>0</v>
      </c>
      <c r="N2">
        <v>8</v>
      </c>
      <c r="O2">
        <v>8</v>
      </c>
      <c r="P2">
        <v>16</v>
      </c>
      <c r="Q2">
        <v>9.4981000000000009</v>
      </c>
      <c r="R2">
        <v>1.2622</v>
      </c>
      <c r="S2">
        <v>10.760300000000001</v>
      </c>
      <c r="T2">
        <v>-6.3476045896627138</v>
      </c>
      <c r="U2">
        <v>-6.3476045896627138</v>
      </c>
    </row>
    <row r="3" spans="1:21" ht="15.75" customHeight="1" x14ac:dyDescent="0.25">
      <c r="A3" t="s">
        <v>21</v>
      </c>
      <c r="B3">
        <v>0</v>
      </c>
      <c r="C3">
        <v>1.9275595554493699E-6</v>
      </c>
      <c r="E3">
        <v>4.6602839345965998</v>
      </c>
      <c r="F3">
        <v>56.996382780480403</v>
      </c>
      <c r="G3">
        <v>0.12</v>
      </c>
      <c r="H3">
        <v>0.36149999999999999</v>
      </c>
      <c r="I3">
        <v>1.38</v>
      </c>
      <c r="J3">
        <v>1.25</v>
      </c>
      <c r="K3">
        <v>8.9390000000000001</v>
      </c>
      <c r="L3">
        <v>13019</v>
      </c>
      <c r="M3">
        <v>0</v>
      </c>
      <c r="N3">
        <v>8</v>
      </c>
      <c r="O3">
        <v>8</v>
      </c>
      <c r="P3">
        <v>16</v>
      </c>
      <c r="Q3">
        <v>1.8252155699999999</v>
      </c>
      <c r="R3">
        <v>0.96178463999999997</v>
      </c>
      <c r="S3">
        <v>2.78700021</v>
      </c>
      <c r="T3">
        <v>-27.961966374242149</v>
      </c>
      <c r="U3">
        <v>-27.961966374242149</v>
      </c>
    </row>
    <row r="4" spans="1:21" ht="15.75" customHeight="1" x14ac:dyDescent="0.25">
      <c r="B4">
        <v>1</v>
      </c>
      <c r="G4">
        <v>6.380124653111352E-2</v>
      </c>
      <c r="M4">
        <v>1</v>
      </c>
      <c r="N4">
        <v>8</v>
      </c>
      <c r="O4">
        <v>8</v>
      </c>
      <c r="P4">
        <v>16</v>
      </c>
      <c r="Q4">
        <v>2.6422011599999999</v>
      </c>
      <c r="R4">
        <v>0.69681490999999995</v>
      </c>
      <c r="S4">
        <v>3.33901607</v>
      </c>
      <c r="T4">
        <v>-23.070600775546179</v>
      </c>
      <c r="U4">
        <v>-22.784886489831891</v>
      </c>
    </row>
    <row r="5" spans="1:21" ht="15.75" customHeight="1" x14ac:dyDescent="0.25">
      <c r="B5">
        <v>2</v>
      </c>
      <c r="H5">
        <v>0.18303530944198171</v>
      </c>
      <c r="M5">
        <v>1</v>
      </c>
      <c r="N5">
        <v>8</v>
      </c>
      <c r="O5">
        <v>8</v>
      </c>
      <c r="P5">
        <v>16</v>
      </c>
      <c r="Q5">
        <v>2.67060728</v>
      </c>
      <c r="R5">
        <v>0.69286829999999999</v>
      </c>
      <c r="S5">
        <v>3.3634755799999998</v>
      </c>
      <c r="T5">
        <v>-22.9538221452312</v>
      </c>
      <c r="U5">
        <v>-22.668107859516919</v>
      </c>
    </row>
    <row r="6" spans="1:21" ht="15.75" customHeight="1" x14ac:dyDescent="0.25">
      <c r="A6" t="s">
        <v>22</v>
      </c>
      <c r="B6">
        <v>3</v>
      </c>
      <c r="I6">
        <v>1.6612273698368569</v>
      </c>
      <c r="M6">
        <v>1</v>
      </c>
      <c r="N6">
        <v>8</v>
      </c>
      <c r="O6">
        <v>8</v>
      </c>
      <c r="P6">
        <v>16</v>
      </c>
      <c r="Q6">
        <v>2.5138814900000002</v>
      </c>
      <c r="R6">
        <v>0.77443315000000001</v>
      </c>
      <c r="S6">
        <v>3.2883146399999998</v>
      </c>
      <c r="T6">
        <v>-23.315416899096238</v>
      </c>
      <c r="U6">
        <v>-23.02970261338195</v>
      </c>
    </row>
    <row r="7" spans="1:21" ht="15.75" customHeight="1" x14ac:dyDescent="0.25">
      <c r="A7">
        <v>6.5839999999999996</v>
      </c>
      <c r="B7">
        <v>4</v>
      </c>
      <c r="J7">
        <v>2.9248006969377509</v>
      </c>
      <c r="M7">
        <v>1</v>
      </c>
      <c r="N7">
        <v>8</v>
      </c>
      <c r="O7">
        <v>8</v>
      </c>
      <c r="P7">
        <v>16</v>
      </c>
      <c r="Q7">
        <v>2.65264912</v>
      </c>
      <c r="R7">
        <v>0.68257215000000004</v>
      </c>
      <c r="S7">
        <v>3.3352212699999999</v>
      </c>
      <c r="T7">
        <v>-23.088795155952429</v>
      </c>
      <c r="U7">
        <v>-22.803080870238151</v>
      </c>
    </row>
    <row r="8" spans="1:21" ht="15.75" customHeight="1" x14ac:dyDescent="0.25">
      <c r="B8">
        <v>5</v>
      </c>
      <c r="K8">
        <v>9.8215836241510601</v>
      </c>
      <c r="M8">
        <v>1</v>
      </c>
      <c r="N8">
        <v>8</v>
      </c>
      <c r="O8">
        <v>8</v>
      </c>
      <c r="P8">
        <v>16</v>
      </c>
      <c r="Q8">
        <v>1.70775253</v>
      </c>
      <c r="R8">
        <v>0.96333435000000001</v>
      </c>
      <c r="S8">
        <v>2.6710868799999998</v>
      </c>
      <c r="T8">
        <v>-26.641652183960989</v>
      </c>
      <c r="U8">
        <v>-26.355937898246701</v>
      </c>
    </row>
    <row r="9" spans="1:21" ht="15.75" customHeight="1" x14ac:dyDescent="0.25">
      <c r="B9">
        <v>6</v>
      </c>
      <c r="L9">
        <v>21226.867187499942</v>
      </c>
      <c r="M9">
        <v>1</v>
      </c>
      <c r="N9">
        <v>8</v>
      </c>
      <c r="O9">
        <v>8</v>
      </c>
      <c r="P9">
        <v>16</v>
      </c>
      <c r="Q9">
        <v>1.8860872399999999</v>
      </c>
      <c r="R9">
        <v>0.97095631000000004</v>
      </c>
      <c r="S9">
        <v>2.8570435500000002</v>
      </c>
      <c r="T9">
        <v>-25.56482169352255</v>
      </c>
      <c r="U9">
        <v>-25.279107407808269</v>
      </c>
    </row>
    <row r="10" spans="1:21" ht="15.75" customHeight="1" x14ac:dyDescent="0.25">
      <c r="B10">
        <v>7</v>
      </c>
      <c r="G10">
        <v>4.4472845761447388E-2</v>
      </c>
      <c r="H10">
        <v>0.4796005902025966</v>
      </c>
      <c r="M10">
        <v>2</v>
      </c>
      <c r="N10">
        <v>8</v>
      </c>
      <c r="O10">
        <v>8</v>
      </c>
      <c r="P10">
        <v>16</v>
      </c>
      <c r="Q10">
        <v>2.6930226099999999</v>
      </c>
      <c r="R10">
        <v>0.69162082999999996</v>
      </c>
      <c r="S10">
        <v>3.3846434400000001</v>
      </c>
      <c r="T10">
        <v>-20.853442507624031</v>
      </c>
      <c r="U10">
        <v>-19.930365584547111</v>
      </c>
    </row>
    <row r="11" spans="1:21" ht="15.75" customHeight="1" x14ac:dyDescent="0.25">
      <c r="B11">
        <v>8</v>
      </c>
      <c r="G11">
        <v>3.5021652674167569E-2</v>
      </c>
      <c r="I11">
        <v>1.0079543524342831</v>
      </c>
      <c r="M11">
        <v>2</v>
      </c>
      <c r="N11">
        <v>8</v>
      </c>
      <c r="O11">
        <v>8</v>
      </c>
      <c r="P11">
        <v>16</v>
      </c>
      <c r="Q11">
        <v>2.5321190800000002</v>
      </c>
      <c r="R11">
        <v>0.67283261000000005</v>
      </c>
      <c r="S11">
        <v>3.2049516900000001</v>
      </c>
      <c r="T11">
        <v>-21.726267284858949</v>
      </c>
      <c r="U11">
        <v>-20.803190361782029</v>
      </c>
    </row>
    <row r="12" spans="1:21" ht="15.75" customHeight="1" x14ac:dyDescent="0.25">
      <c r="B12">
        <v>9</v>
      </c>
      <c r="G12">
        <v>1.5574446577675469</v>
      </c>
      <c r="J12">
        <v>36.529307300674887</v>
      </c>
      <c r="M12">
        <v>2</v>
      </c>
      <c r="N12">
        <v>8</v>
      </c>
      <c r="O12">
        <v>8</v>
      </c>
      <c r="P12">
        <v>16</v>
      </c>
      <c r="Q12">
        <v>2.6138806300000001</v>
      </c>
      <c r="R12">
        <v>0.69686132000000001</v>
      </c>
      <c r="S12">
        <v>3.3107419500000002</v>
      </c>
      <c r="T12">
        <v>-21.20666246225651</v>
      </c>
      <c r="U12">
        <v>-20.28358553917958</v>
      </c>
    </row>
    <row r="13" spans="1:21" ht="15.75" customHeight="1" x14ac:dyDescent="0.25">
      <c r="B13">
        <v>10</v>
      </c>
      <c r="G13">
        <v>5.7230925616522647E-2</v>
      </c>
      <c r="K13">
        <v>18.059048234891289</v>
      </c>
      <c r="M13">
        <v>2</v>
      </c>
      <c r="N13">
        <v>8</v>
      </c>
      <c r="O13">
        <v>8</v>
      </c>
      <c r="P13">
        <v>16</v>
      </c>
      <c r="Q13">
        <v>1.8344887599999999</v>
      </c>
      <c r="R13">
        <v>0.68912269999999998</v>
      </c>
      <c r="S13">
        <v>2.5236114600000001</v>
      </c>
      <c r="T13">
        <v>-25.550363641661729</v>
      </c>
      <c r="U13">
        <v>-24.627286718584809</v>
      </c>
    </row>
    <row r="14" spans="1:21" ht="15.75" customHeight="1" x14ac:dyDescent="0.25">
      <c r="B14">
        <v>11</v>
      </c>
      <c r="G14">
        <v>5.8092278319726631E-2</v>
      </c>
      <c r="L14">
        <v>33045.080095184327</v>
      </c>
      <c r="M14">
        <v>2</v>
      </c>
      <c r="N14">
        <v>8</v>
      </c>
      <c r="O14">
        <v>8</v>
      </c>
      <c r="P14">
        <v>16</v>
      </c>
      <c r="Q14">
        <v>2.6962164199999998</v>
      </c>
      <c r="R14">
        <v>0.69144318999999999</v>
      </c>
      <c r="S14">
        <v>3.38765961</v>
      </c>
      <c r="T14">
        <v>-20.839190716812411</v>
      </c>
      <c r="U14">
        <v>-19.916113793735491</v>
      </c>
    </row>
    <row r="15" spans="1:21" ht="15.75" customHeight="1" x14ac:dyDescent="0.25">
      <c r="B15">
        <v>12</v>
      </c>
      <c r="H15">
        <v>0.10018327213338819</v>
      </c>
      <c r="I15">
        <v>0.9902057365350394</v>
      </c>
      <c r="M15">
        <v>2</v>
      </c>
      <c r="N15">
        <v>8</v>
      </c>
      <c r="O15">
        <v>8</v>
      </c>
      <c r="P15">
        <v>16</v>
      </c>
      <c r="Q15">
        <v>2.6072467800000001</v>
      </c>
      <c r="R15">
        <v>0.67293855000000002</v>
      </c>
      <c r="S15">
        <v>3.2801853300000001</v>
      </c>
      <c r="T15">
        <v>-21.355020774258971</v>
      </c>
      <c r="U15">
        <v>-20.431943851182041</v>
      </c>
    </row>
    <row r="16" spans="1:21" ht="15.75" customHeight="1" x14ac:dyDescent="0.25">
      <c r="B16">
        <v>13</v>
      </c>
      <c r="H16">
        <v>8.3742644189728441</v>
      </c>
      <c r="J16">
        <v>48.664509893915437</v>
      </c>
      <c r="M16">
        <v>2</v>
      </c>
      <c r="N16">
        <v>8</v>
      </c>
      <c r="O16">
        <v>8</v>
      </c>
      <c r="P16">
        <v>16</v>
      </c>
      <c r="Q16">
        <v>2.2909749599999998</v>
      </c>
      <c r="R16">
        <v>0.73136703999999997</v>
      </c>
      <c r="S16">
        <v>3.0223420000000001</v>
      </c>
      <c r="T16">
        <v>-22.66490711530318</v>
      </c>
      <c r="U16">
        <v>-21.74183019222626</v>
      </c>
    </row>
    <row r="17" spans="2:21" ht="15.75" customHeight="1" x14ac:dyDescent="0.25">
      <c r="B17">
        <v>14</v>
      </c>
      <c r="H17">
        <v>0.17933168523200479</v>
      </c>
      <c r="K17">
        <v>18.841373276120059</v>
      </c>
      <c r="M17">
        <v>2</v>
      </c>
      <c r="N17">
        <v>8</v>
      </c>
      <c r="O17">
        <v>8</v>
      </c>
      <c r="P17">
        <v>16</v>
      </c>
      <c r="Q17">
        <v>1.77917429</v>
      </c>
      <c r="R17">
        <v>0.69130305999999997</v>
      </c>
      <c r="S17">
        <v>2.4704773499999999</v>
      </c>
      <c r="T17">
        <v>-25.890837298603511</v>
      </c>
      <c r="U17">
        <v>-24.967760375526591</v>
      </c>
    </row>
    <row r="18" spans="2:21" ht="15.75" customHeight="1" x14ac:dyDescent="0.25">
      <c r="B18">
        <v>15</v>
      </c>
      <c r="H18">
        <v>0.16719332298483011</v>
      </c>
      <c r="L18">
        <v>111140.53082046669</v>
      </c>
      <c r="M18">
        <v>2</v>
      </c>
      <c r="N18">
        <v>8</v>
      </c>
      <c r="O18">
        <v>8</v>
      </c>
      <c r="P18">
        <v>16</v>
      </c>
      <c r="Q18">
        <v>2.7344897499999998</v>
      </c>
      <c r="R18">
        <v>0.69158085000000002</v>
      </c>
      <c r="S18">
        <v>3.4260706000000001</v>
      </c>
      <c r="T18">
        <v>-20.6587954468507</v>
      </c>
      <c r="U18">
        <v>-19.73571852377378</v>
      </c>
    </row>
    <row r="19" spans="2:21" ht="15.75" customHeight="1" x14ac:dyDescent="0.25">
      <c r="B19">
        <v>16</v>
      </c>
      <c r="I19">
        <v>1.159513666962747</v>
      </c>
      <c r="J19">
        <v>4.0522183348811254</v>
      </c>
      <c r="M19">
        <v>2</v>
      </c>
      <c r="N19">
        <v>8</v>
      </c>
      <c r="O19">
        <v>8</v>
      </c>
      <c r="P19">
        <v>16</v>
      </c>
      <c r="Q19">
        <v>2.6587180500000001</v>
      </c>
      <c r="R19">
        <v>0.68931575</v>
      </c>
      <c r="S19">
        <v>3.3480338000000001</v>
      </c>
      <c r="T19">
        <v>-21.027447585344991</v>
      </c>
      <c r="U19">
        <v>-20.104370662268071</v>
      </c>
    </row>
    <row r="20" spans="2:21" ht="15.75" customHeight="1" x14ac:dyDescent="0.25">
      <c r="B20">
        <v>17</v>
      </c>
      <c r="I20">
        <v>1.94476143387736</v>
      </c>
      <c r="K20">
        <v>24.954863280970152</v>
      </c>
      <c r="M20">
        <v>2</v>
      </c>
      <c r="N20">
        <v>8</v>
      </c>
      <c r="O20">
        <v>8</v>
      </c>
      <c r="P20">
        <v>16</v>
      </c>
      <c r="Q20">
        <v>1.72778448</v>
      </c>
      <c r="R20">
        <v>0.74611863</v>
      </c>
      <c r="S20">
        <v>2.4739031100000002</v>
      </c>
      <c r="T20">
        <v>-25.868665797355028</v>
      </c>
      <c r="U20">
        <v>-24.945588874278101</v>
      </c>
    </row>
    <row r="21" spans="2:21" ht="15.75" customHeight="1" x14ac:dyDescent="0.25">
      <c r="B21">
        <v>18</v>
      </c>
      <c r="I21">
        <v>1.7914159418462261</v>
      </c>
      <c r="L21">
        <v>331754.26113727858</v>
      </c>
      <c r="M21">
        <v>2</v>
      </c>
      <c r="N21">
        <v>8</v>
      </c>
      <c r="O21">
        <v>8</v>
      </c>
      <c r="P21">
        <v>16</v>
      </c>
      <c r="Q21">
        <v>2.7010299600000001</v>
      </c>
      <c r="R21">
        <v>0.74584784999999998</v>
      </c>
      <c r="S21">
        <v>3.4468778100000002</v>
      </c>
      <c r="T21">
        <v>-20.561918136787131</v>
      </c>
      <c r="U21">
        <v>-19.638841213710201</v>
      </c>
    </row>
    <row r="22" spans="2:21" ht="15.75" customHeight="1" x14ac:dyDescent="0.25">
      <c r="B22">
        <v>19</v>
      </c>
      <c r="J22">
        <v>3.3816214131806102</v>
      </c>
      <c r="K22">
        <v>20.983295482413169</v>
      </c>
      <c r="M22">
        <v>2</v>
      </c>
      <c r="N22">
        <v>8</v>
      </c>
      <c r="O22">
        <v>8</v>
      </c>
      <c r="P22">
        <v>16</v>
      </c>
      <c r="Q22">
        <v>1.71851157</v>
      </c>
      <c r="R22">
        <v>0.68994774999999997</v>
      </c>
      <c r="S22">
        <v>2.40845932</v>
      </c>
      <c r="T22">
        <v>-26.297623447598301</v>
      </c>
      <c r="U22">
        <v>-25.374546524521381</v>
      </c>
    </row>
    <row r="23" spans="2:21" ht="15.75" customHeight="1" x14ac:dyDescent="0.25">
      <c r="B23">
        <v>20</v>
      </c>
      <c r="J23">
        <v>2.812550765102166</v>
      </c>
      <c r="L23">
        <v>90631.224940137472</v>
      </c>
      <c r="M23">
        <v>2</v>
      </c>
      <c r="N23">
        <v>8</v>
      </c>
      <c r="O23">
        <v>8</v>
      </c>
      <c r="P23">
        <v>16</v>
      </c>
      <c r="Q23">
        <v>2.6262460500000002</v>
      </c>
      <c r="R23">
        <v>0.68329605999999998</v>
      </c>
      <c r="S23">
        <v>3.3095421100000002</v>
      </c>
      <c r="T23">
        <v>-21.212462044279331</v>
      </c>
      <c r="U23">
        <v>-20.289385121202411</v>
      </c>
    </row>
    <row r="24" spans="2:21" ht="15.75" customHeight="1" x14ac:dyDescent="0.25">
      <c r="B24">
        <v>21</v>
      </c>
      <c r="K24">
        <v>9.8367570636255692</v>
      </c>
      <c r="L24">
        <v>171942.62425427581</v>
      </c>
      <c r="M24">
        <v>2</v>
      </c>
      <c r="N24">
        <v>8</v>
      </c>
      <c r="O24">
        <v>8</v>
      </c>
      <c r="P24">
        <v>16</v>
      </c>
      <c r="Q24">
        <v>1.8370206899999999</v>
      </c>
      <c r="R24">
        <v>0.96918338999999998</v>
      </c>
      <c r="S24">
        <v>2.8062040800000001</v>
      </c>
      <c r="T24">
        <v>-23.852096213433999</v>
      </c>
      <c r="U24">
        <v>-22.929019290357068</v>
      </c>
    </row>
    <row r="25" spans="2:21" ht="15.75" customHeight="1" x14ac:dyDescent="0.25">
      <c r="B25">
        <v>22</v>
      </c>
      <c r="G25">
        <v>5.9820777314861573E-2</v>
      </c>
      <c r="H25">
        <v>0.18927531459013469</v>
      </c>
      <c r="I25">
        <v>0.95662220883577276</v>
      </c>
      <c r="M25">
        <v>3</v>
      </c>
      <c r="N25">
        <v>8</v>
      </c>
      <c r="O25">
        <v>8</v>
      </c>
      <c r="P25">
        <v>16</v>
      </c>
      <c r="Q25">
        <v>2.5130080600000002</v>
      </c>
      <c r="R25">
        <v>0.67403672000000003</v>
      </c>
      <c r="S25">
        <v>3.1870447799999999</v>
      </c>
      <c r="T25">
        <v>-19.815914177148649</v>
      </c>
      <c r="U25">
        <v>-17.815914177148649</v>
      </c>
    </row>
    <row r="26" spans="2:21" ht="15.75" customHeight="1" x14ac:dyDescent="0.25">
      <c r="B26">
        <v>23</v>
      </c>
      <c r="G26">
        <v>6.0834660700712817</v>
      </c>
      <c r="H26">
        <v>0.1883285016245404</v>
      </c>
      <c r="J26">
        <v>78.034329338802792</v>
      </c>
      <c r="M26">
        <v>3</v>
      </c>
      <c r="N26">
        <v>8</v>
      </c>
      <c r="O26">
        <v>8</v>
      </c>
      <c r="P26">
        <v>16</v>
      </c>
      <c r="Q26">
        <v>2.5759620600000002</v>
      </c>
      <c r="R26">
        <v>0.69356386000000003</v>
      </c>
      <c r="S26">
        <v>3.26952592</v>
      </c>
      <c r="T26">
        <v>-19.407099622948859</v>
      </c>
      <c r="U26">
        <v>-17.407099622948859</v>
      </c>
    </row>
    <row r="27" spans="2:21" ht="15.75" customHeight="1" x14ac:dyDescent="0.25">
      <c r="B27">
        <v>24</v>
      </c>
      <c r="G27">
        <v>0.21281296762589361</v>
      </c>
      <c r="H27">
        <v>8.717150600542567E-2</v>
      </c>
      <c r="K27">
        <v>20.896525178993031</v>
      </c>
      <c r="M27">
        <v>3</v>
      </c>
      <c r="N27">
        <v>8</v>
      </c>
      <c r="O27">
        <v>8</v>
      </c>
      <c r="P27">
        <v>16</v>
      </c>
      <c r="Q27">
        <v>1.7637936299999999</v>
      </c>
      <c r="R27">
        <v>0.69420208999999999</v>
      </c>
      <c r="S27">
        <v>2.45799572</v>
      </c>
      <c r="T27">
        <v>-23.971879237608089</v>
      </c>
      <c r="U27">
        <v>-21.971879237608089</v>
      </c>
    </row>
    <row r="28" spans="2:21" ht="15.75" customHeight="1" x14ac:dyDescent="0.25">
      <c r="B28">
        <v>25</v>
      </c>
      <c r="G28">
        <v>2.444064271167434E-2</v>
      </c>
      <c r="H28">
        <v>0.8556063415829227</v>
      </c>
      <c r="L28">
        <v>166980.585647459</v>
      </c>
      <c r="M28">
        <v>3</v>
      </c>
      <c r="N28">
        <v>8</v>
      </c>
      <c r="O28">
        <v>8</v>
      </c>
      <c r="P28">
        <v>16</v>
      </c>
      <c r="Q28">
        <v>2.7224741899999998</v>
      </c>
      <c r="R28">
        <v>0.69066715999999995</v>
      </c>
      <c r="S28">
        <v>3.4131413500000001</v>
      </c>
      <c r="T28">
        <v>-18.71929020792852</v>
      </c>
      <c r="U28">
        <v>-16.71929020792852</v>
      </c>
    </row>
    <row r="29" spans="2:21" ht="15.75" customHeight="1" x14ac:dyDescent="0.25">
      <c r="B29">
        <v>26</v>
      </c>
      <c r="G29">
        <v>3.7946276249455622</v>
      </c>
      <c r="I29">
        <v>1.5808382291464991</v>
      </c>
      <c r="J29">
        <v>67.276233322225934</v>
      </c>
      <c r="M29">
        <v>3</v>
      </c>
      <c r="N29">
        <v>8</v>
      </c>
      <c r="O29">
        <v>8</v>
      </c>
      <c r="P29">
        <v>16</v>
      </c>
      <c r="Q29">
        <v>2.62349611</v>
      </c>
      <c r="R29">
        <v>0.69475131999999995</v>
      </c>
      <c r="S29">
        <v>3.31824743</v>
      </c>
      <c r="T29">
        <v>-19.17043137952864</v>
      </c>
      <c r="U29">
        <v>-17.17043137952864</v>
      </c>
    </row>
    <row r="30" spans="2:21" ht="15.75" customHeight="1" x14ac:dyDescent="0.25">
      <c r="B30">
        <v>27</v>
      </c>
      <c r="G30">
        <v>3.4637912438277851E-2</v>
      </c>
      <c r="I30">
        <v>0.97397509322996112</v>
      </c>
      <c r="K30">
        <v>15.55314787789646</v>
      </c>
      <c r="M30">
        <v>3</v>
      </c>
      <c r="N30">
        <v>8</v>
      </c>
      <c r="O30">
        <v>8</v>
      </c>
      <c r="P30">
        <v>16</v>
      </c>
      <c r="Q30">
        <v>1.75013942</v>
      </c>
      <c r="R30">
        <v>0.67573243000000005</v>
      </c>
      <c r="S30">
        <v>2.4258718500000001</v>
      </c>
      <c r="T30">
        <v>-24.182363787056691</v>
      </c>
      <c r="U30">
        <v>-22.182363787056691</v>
      </c>
    </row>
    <row r="31" spans="2:21" ht="15.75" customHeight="1" x14ac:dyDescent="0.25">
      <c r="B31">
        <v>28</v>
      </c>
      <c r="G31">
        <v>0.31322125956206998</v>
      </c>
      <c r="I31">
        <v>2.8747626168757341</v>
      </c>
      <c r="L31">
        <v>4779.4765017867321</v>
      </c>
      <c r="M31">
        <v>3</v>
      </c>
      <c r="N31">
        <v>8</v>
      </c>
      <c r="O31">
        <v>8</v>
      </c>
      <c r="P31">
        <v>16</v>
      </c>
      <c r="Q31">
        <v>2.9246556199999998</v>
      </c>
      <c r="R31">
        <v>0.81495656000000005</v>
      </c>
      <c r="S31">
        <v>3.73961218</v>
      </c>
      <c r="T31">
        <v>-17.257708982035581</v>
      </c>
      <c r="U31">
        <v>-15.257708982035579</v>
      </c>
    </row>
    <row r="32" spans="2:21" ht="15.75" customHeight="1" x14ac:dyDescent="0.25">
      <c r="B32">
        <v>29</v>
      </c>
      <c r="G32">
        <v>2.7698824049619262</v>
      </c>
      <c r="J32">
        <v>81.980663840892802</v>
      </c>
      <c r="K32">
        <v>17.20169293735043</v>
      </c>
      <c r="M32">
        <v>3</v>
      </c>
      <c r="N32">
        <v>8</v>
      </c>
      <c r="O32">
        <v>8</v>
      </c>
      <c r="P32">
        <v>16</v>
      </c>
      <c r="Q32">
        <v>2.0755146099999999</v>
      </c>
      <c r="R32">
        <v>0.67058403</v>
      </c>
      <c r="S32">
        <v>2.74609864</v>
      </c>
      <c r="T32">
        <v>-22.19851990718443</v>
      </c>
      <c r="U32">
        <v>-20.19851990718443</v>
      </c>
    </row>
    <row r="33" spans="2:21" ht="15.75" customHeight="1" x14ac:dyDescent="0.25">
      <c r="B33">
        <v>30</v>
      </c>
      <c r="G33">
        <v>2.59120172293462</v>
      </c>
      <c r="J33">
        <v>65.289248078689099</v>
      </c>
      <c r="L33">
        <v>159216.31929435409</v>
      </c>
      <c r="M33">
        <v>3</v>
      </c>
      <c r="N33">
        <v>8</v>
      </c>
      <c r="O33">
        <v>8</v>
      </c>
      <c r="P33">
        <v>16</v>
      </c>
      <c r="Q33">
        <v>2.603885</v>
      </c>
      <c r="R33">
        <v>0.68584518000000005</v>
      </c>
      <c r="S33">
        <v>3.2897301799999998</v>
      </c>
      <c r="T33">
        <v>-19.308530767739779</v>
      </c>
      <c r="U33">
        <v>-17.308530767739779</v>
      </c>
    </row>
    <row r="34" spans="2:21" ht="15.75" customHeight="1" x14ac:dyDescent="0.25">
      <c r="B34">
        <v>31</v>
      </c>
      <c r="G34">
        <v>2.2612183189586691E-2</v>
      </c>
      <c r="K34">
        <v>72.496185889352702</v>
      </c>
      <c r="L34">
        <v>895086.91288103093</v>
      </c>
      <c r="M34">
        <v>3</v>
      </c>
      <c r="N34">
        <v>8</v>
      </c>
      <c r="O34">
        <v>8</v>
      </c>
      <c r="P34">
        <v>16</v>
      </c>
      <c r="Q34">
        <v>1.82045904</v>
      </c>
      <c r="R34">
        <v>0.95968794000000002</v>
      </c>
      <c r="S34">
        <v>2.78014698</v>
      </c>
      <c r="T34">
        <v>-22.001358806899749</v>
      </c>
      <c r="U34">
        <v>-20.001358806899749</v>
      </c>
    </row>
    <row r="35" spans="2:21" ht="15.75" customHeight="1" x14ac:dyDescent="0.25">
      <c r="B35">
        <v>32</v>
      </c>
      <c r="H35">
        <v>6.8233132845817908</v>
      </c>
      <c r="I35">
        <v>1.533595625592135</v>
      </c>
      <c r="J35">
        <v>48.354193961547978</v>
      </c>
      <c r="M35">
        <v>3</v>
      </c>
      <c r="N35">
        <v>8</v>
      </c>
      <c r="O35">
        <v>8</v>
      </c>
      <c r="P35">
        <v>16</v>
      </c>
      <c r="Q35">
        <v>2.66606948</v>
      </c>
      <c r="R35">
        <v>0.68540239999999997</v>
      </c>
      <c r="S35">
        <v>3.3514718800000001</v>
      </c>
      <c r="T35">
        <v>-19.011025691713861</v>
      </c>
      <c r="U35">
        <v>-17.011025691713861</v>
      </c>
    </row>
    <row r="36" spans="2:21" ht="15.75" customHeight="1" x14ac:dyDescent="0.25">
      <c r="B36">
        <v>33</v>
      </c>
      <c r="H36">
        <v>0.12845334219018589</v>
      </c>
      <c r="I36">
        <v>1.0807554442307401</v>
      </c>
      <c r="K36">
        <v>15.18676775115622</v>
      </c>
      <c r="M36">
        <v>3</v>
      </c>
      <c r="N36">
        <v>8</v>
      </c>
      <c r="O36">
        <v>8</v>
      </c>
      <c r="P36">
        <v>16</v>
      </c>
      <c r="Q36">
        <v>1.7313217999999999</v>
      </c>
      <c r="R36">
        <v>0.67999688000000003</v>
      </c>
      <c r="S36">
        <v>2.4113186799999999</v>
      </c>
      <c r="T36">
        <v>-24.278639268091592</v>
      </c>
      <c r="U36">
        <v>-22.278639268091592</v>
      </c>
    </row>
    <row r="37" spans="2:21" ht="15.75" customHeight="1" x14ac:dyDescent="0.25">
      <c r="B37">
        <v>34</v>
      </c>
      <c r="H37">
        <v>0.1124486976545116</v>
      </c>
      <c r="I37">
        <v>0.96270217663075619</v>
      </c>
      <c r="L37">
        <v>60782.879848690412</v>
      </c>
      <c r="M37">
        <v>3</v>
      </c>
      <c r="N37">
        <v>8</v>
      </c>
      <c r="O37">
        <v>8</v>
      </c>
      <c r="P37">
        <v>16</v>
      </c>
      <c r="Q37">
        <v>2.3372957099999998</v>
      </c>
      <c r="R37">
        <v>0.69207816</v>
      </c>
      <c r="S37">
        <v>3.0293738700000001</v>
      </c>
      <c r="T37">
        <v>-20.62772428218533</v>
      </c>
      <c r="U37">
        <v>-18.62772428218533</v>
      </c>
    </row>
    <row r="38" spans="2:21" ht="15.75" customHeight="1" x14ac:dyDescent="0.25">
      <c r="B38">
        <v>35</v>
      </c>
      <c r="H38">
        <v>5.3440337074415183</v>
      </c>
      <c r="J38">
        <v>50.955721359896422</v>
      </c>
      <c r="K38">
        <v>17.06409635634618</v>
      </c>
      <c r="M38">
        <v>3</v>
      </c>
      <c r="N38">
        <v>8</v>
      </c>
      <c r="O38">
        <v>8</v>
      </c>
      <c r="P38">
        <v>16</v>
      </c>
      <c r="Q38">
        <v>1.8928078399999999</v>
      </c>
      <c r="R38">
        <v>0.67315544000000005</v>
      </c>
      <c r="S38">
        <v>2.5659632800000001</v>
      </c>
      <c r="T38">
        <v>-23.284076261746769</v>
      </c>
      <c r="U38">
        <v>-21.284076261746769</v>
      </c>
    </row>
    <row r="39" spans="2:21" ht="15.75" customHeight="1" x14ac:dyDescent="0.25">
      <c r="B39">
        <v>36</v>
      </c>
      <c r="H39">
        <v>7.7324536306804763</v>
      </c>
      <c r="J39">
        <v>68.850689044707863</v>
      </c>
      <c r="L39">
        <v>56593.279125770146</v>
      </c>
      <c r="M39">
        <v>3</v>
      </c>
      <c r="N39">
        <v>8</v>
      </c>
      <c r="O39">
        <v>8</v>
      </c>
      <c r="P39">
        <v>16</v>
      </c>
      <c r="Q39">
        <v>2.6659303300000001</v>
      </c>
      <c r="R39">
        <v>0.68848071</v>
      </c>
      <c r="S39">
        <v>3.35441104</v>
      </c>
      <c r="T39">
        <v>-18.99700022673861</v>
      </c>
      <c r="U39">
        <v>-16.99700022673861</v>
      </c>
    </row>
    <row r="40" spans="2:21" ht="15.75" customHeight="1" x14ac:dyDescent="0.25">
      <c r="B40">
        <v>37</v>
      </c>
      <c r="H40">
        <v>0.15612289917020131</v>
      </c>
      <c r="K40">
        <v>29.729151732786161</v>
      </c>
      <c r="L40">
        <v>960823.4131813061</v>
      </c>
      <c r="M40">
        <v>3</v>
      </c>
      <c r="N40">
        <v>8</v>
      </c>
      <c r="O40">
        <v>8</v>
      </c>
      <c r="P40">
        <v>16</v>
      </c>
      <c r="Q40">
        <v>1.73191027</v>
      </c>
      <c r="R40">
        <v>0.69498114</v>
      </c>
      <c r="S40">
        <v>2.4268914100000001</v>
      </c>
      <c r="T40">
        <v>-24.175640623627519</v>
      </c>
      <c r="U40">
        <v>-22.175640623627519</v>
      </c>
    </row>
    <row r="41" spans="2:21" ht="15.75" customHeight="1" x14ac:dyDescent="0.25">
      <c r="B41">
        <v>38</v>
      </c>
      <c r="I41">
        <v>1.227028060250464</v>
      </c>
      <c r="J41">
        <v>3.856241350507275</v>
      </c>
      <c r="K41">
        <v>18.235550615788441</v>
      </c>
      <c r="M41">
        <v>3</v>
      </c>
      <c r="N41">
        <v>8</v>
      </c>
      <c r="O41">
        <v>8</v>
      </c>
      <c r="P41">
        <v>16</v>
      </c>
      <c r="Q41">
        <v>1.72857112</v>
      </c>
      <c r="R41">
        <v>0.68543936000000005</v>
      </c>
      <c r="S41">
        <v>2.41401048</v>
      </c>
      <c r="T41">
        <v>-24.260788131707109</v>
      </c>
      <c r="U41">
        <v>-22.260788131707109</v>
      </c>
    </row>
    <row r="42" spans="2:21" ht="15.75" customHeight="1" x14ac:dyDescent="0.25">
      <c r="B42">
        <v>39</v>
      </c>
      <c r="I42">
        <v>1.222474980771479</v>
      </c>
      <c r="J42">
        <v>3.2476003308007009</v>
      </c>
      <c r="L42">
        <v>247021.80304060591</v>
      </c>
      <c r="M42">
        <v>3</v>
      </c>
      <c r="N42">
        <v>8</v>
      </c>
      <c r="O42">
        <v>8</v>
      </c>
      <c r="P42">
        <v>16</v>
      </c>
      <c r="Q42">
        <v>2.59679715</v>
      </c>
      <c r="R42">
        <v>0.68883958000000001</v>
      </c>
      <c r="S42">
        <v>3.2856367299999998</v>
      </c>
      <c r="T42">
        <v>-19.328452152921042</v>
      </c>
      <c r="U42">
        <v>-17.328452152921042</v>
      </c>
    </row>
    <row r="43" spans="2:21" ht="15.75" customHeight="1" x14ac:dyDescent="0.25">
      <c r="B43">
        <v>40</v>
      </c>
      <c r="I43">
        <v>1.881388638297629</v>
      </c>
      <c r="K43">
        <v>28.889939227229721</v>
      </c>
      <c r="L43">
        <v>738714.6680282281</v>
      </c>
      <c r="M43">
        <v>3</v>
      </c>
      <c r="N43">
        <v>8</v>
      </c>
      <c r="O43">
        <v>8</v>
      </c>
      <c r="P43">
        <v>16</v>
      </c>
      <c r="Q43">
        <v>1.6976105100000001</v>
      </c>
      <c r="R43">
        <v>0.74048254999999996</v>
      </c>
      <c r="S43">
        <v>2.4380930599999999</v>
      </c>
      <c r="T43">
        <v>-24.101960340440261</v>
      </c>
      <c r="U43">
        <v>-22.101960340440261</v>
      </c>
    </row>
    <row r="44" spans="2:21" ht="15.75" customHeight="1" x14ac:dyDescent="0.25">
      <c r="B44">
        <v>41</v>
      </c>
      <c r="J44">
        <v>2.842838988766331</v>
      </c>
      <c r="K44">
        <v>22.24020900499664</v>
      </c>
      <c r="L44">
        <v>664958.22322559892</v>
      </c>
      <c r="M44">
        <v>3</v>
      </c>
      <c r="N44">
        <v>8</v>
      </c>
      <c r="O44">
        <v>8</v>
      </c>
      <c r="P44">
        <v>16</v>
      </c>
      <c r="Q44">
        <v>1.75731236</v>
      </c>
      <c r="R44">
        <v>0.68169707000000002</v>
      </c>
      <c r="S44">
        <v>2.43900943</v>
      </c>
      <c r="T44">
        <v>-24.095947786796941</v>
      </c>
      <c r="U44">
        <v>-22.095947786796941</v>
      </c>
    </row>
    <row r="45" spans="2:21" ht="15.75" customHeight="1" x14ac:dyDescent="0.25">
      <c r="B45">
        <v>42</v>
      </c>
      <c r="G45">
        <v>3.4110845744965488</v>
      </c>
      <c r="H45">
        <v>0.50439888726096971</v>
      </c>
      <c r="I45">
        <v>1.807107408800277</v>
      </c>
      <c r="J45">
        <v>90.834275796613269</v>
      </c>
      <c r="M45">
        <v>4</v>
      </c>
      <c r="N45">
        <v>8</v>
      </c>
      <c r="O45">
        <v>8</v>
      </c>
      <c r="P45">
        <v>16</v>
      </c>
      <c r="Q45">
        <v>2.9076645299999999</v>
      </c>
      <c r="R45">
        <v>0.68874239999999998</v>
      </c>
      <c r="S45">
        <v>3.5964069300000001</v>
      </c>
      <c r="T45">
        <v>-15.882455202979679</v>
      </c>
      <c r="U45">
        <v>-12.246091566616039</v>
      </c>
    </row>
    <row r="46" spans="2:21" ht="15.75" customHeight="1" x14ac:dyDescent="0.25">
      <c r="B46">
        <v>43</v>
      </c>
      <c r="G46">
        <v>7.5849952781371783</v>
      </c>
      <c r="H46">
        <v>3.7098949735112192E-2</v>
      </c>
      <c r="I46">
        <v>4.0568119339718161</v>
      </c>
      <c r="K46">
        <v>35.104411572318988</v>
      </c>
      <c r="M46">
        <v>4</v>
      </c>
      <c r="N46">
        <v>8</v>
      </c>
      <c r="O46">
        <v>8</v>
      </c>
      <c r="P46">
        <v>16</v>
      </c>
      <c r="Q46">
        <v>1.9859889500000001</v>
      </c>
      <c r="R46">
        <v>0.86356871999999996</v>
      </c>
      <c r="S46">
        <v>2.8495576699999998</v>
      </c>
      <c r="T46">
        <v>-19.606799096212882</v>
      </c>
      <c r="U46">
        <v>-15.97043545984924</v>
      </c>
    </row>
    <row r="47" spans="2:21" ht="15.75" customHeight="1" x14ac:dyDescent="0.25">
      <c r="B47">
        <v>44</v>
      </c>
      <c r="G47">
        <v>0.58485748759280654</v>
      </c>
      <c r="H47">
        <v>0.662181167531676</v>
      </c>
      <c r="I47">
        <v>3.8285159199290959</v>
      </c>
      <c r="L47">
        <v>331512.48144965479</v>
      </c>
      <c r="M47">
        <v>4</v>
      </c>
      <c r="N47">
        <v>8</v>
      </c>
      <c r="O47">
        <v>8</v>
      </c>
      <c r="P47">
        <v>16</v>
      </c>
      <c r="Q47">
        <v>2.84621367</v>
      </c>
      <c r="R47">
        <v>0.88685893999999998</v>
      </c>
      <c r="S47">
        <v>3.7330726099999998</v>
      </c>
      <c r="T47">
        <v>-15.28571314644279</v>
      </c>
      <c r="U47">
        <v>-11.64934951007915</v>
      </c>
    </row>
    <row r="48" spans="2:21" ht="15.75" customHeight="1" x14ac:dyDescent="0.25">
      <c r="B48">
        <v>45</v>
      </c>
      <c r="G48">
        <v>0.23408496839854109</v>
      </c>
      <c r="H48">
        <v>3.7279472772748501</v>
      </c>
      <c r="J48">
        <v>77.38617828891114</v>
      </c>
      <c r="K48">
        <v>21.879219340978491</v>
      </c>
      <c r="M48">
        <v>4</v>
      </c>
      <c r="N48">
        <v>8</v>
      </c>
      <c r="O48">
        <v>8</v>
      </c>
      <c r="P48">
        <v>16</v>
      </c>
      <c r="Q48">
        <v>1.7602353100000001</v>
      </c>
      <c r="R48">
        <v>0.70533484999999996</v>
      </c>
      <c r="S48">
        <v>2.46557016</v>
      </c>
      <c r="T48">
        <v>-21.922650228162041</v>
      </c>
      <c r="U48">
        <v>-18.286286591798401</v>
      </c>
    </row>
    <row r="49" spans="2:21" ht="15.75" customHeight="1" x14ac:dyDescent="0.25">
      <c r="B49">
        <v>46</v>
      </c>
      <c r="G49">
        <v>0.11800988647765109</v>
      </c>
      <c r="H49">
        <v>8.3185157756137897</v>
      </c>
      <c r="J49">
        <v>66.126459228286393</v>
      </c>
      <c r="L49">
        <v>124511.424653813</v>
      </c>
      <c r="M49">
        <v>4</v>
      </c>
      <c r="N49">
        <v>8</v>
      </c>
      <c r="O49">
        <v>8</v>
      </c>
      <c r="P49">
        <v>16</v>
      </c>
      <c r="Q49">
        <v>2.6720273400000001</v>
      </c>
      <c r="R49">
        <v>0.67685386000000003</v>
      </c>
      <c r="S49">
        <v>3.3488812000000001</v>
      </c>
      <c r="T49">
        <v>-17.023398437320161</v>
      </c>
      <c r="U49">
        <v>-13.387034800956521</v>
      </c>
    </row>
    <row r="50" spans="2:21" ht="15.75" customHeight="1" x14ac:dyDescent="0.25">
      <c r="B50">
        <v>47</v>
      </c>
      <c r="G50">
        <v>0.17959638693382371</v>
      </c>
      <c r="H50">
        <v>0.1181563271741002</v>
      </c>
      <c r="K50">
        <v>23.02342581725587</v>
      </c>
      <c r="L50">
        <v>408349.37126426538</v>
      </c>
      <c r="M50">
        <v>4</v>
      </c>
      <c r="N50">
        <v>8</v>
      </c>
      <c r="O50">
        <v>8</v>
      </c>
      <c r="P50">
        <v>16</v>
      </c>
      <c r="Q50">
        <v>1.68735535</v>
      </c>
      <c r="R50">
        <v>0.69141432000000003</v>
      </c>
      <c r="S50">
        <v>2.3787696700000001</v>
      </c>
      <c r="T50">
        <v>-22.49608501755004</v>
      </c>
      <c r="U50">
        <v>-18.8597213811864</v>
      </c>
    </row>
    <row r="51" spans="2:21" ht="15.75" customHeight="1" x14ac:dyDescent="0.25">
      <c r="B51">
        <v>48</v>
      </c>
      <c r="G51">
        <v>4.773215934389917</v>
      </c>
      <c r="I51">
        <v>1.9344386660657309</v>
      </c>
      <c r="J51">
        <v>72.384950737305758</v>
      </c>
      <c r="K51">
        <v>23.43723274568578</v>
      </c>
      <c r="M51">
        <v>4</v>
      </c>
      <c r="N51">
        <v>8</v>
      </c>
      <c r="O51">
        <v>8</v>
      </c>
      <c r="P51">
        <v>16</v>
      </c>
      <c r="Q51">
        <v>1.8317305100000001</v>
      </c>
      <c r="R51">
        <v>0.70689639000000004</v>
      </c>
      <c r="S51">
        <v>2.5386269000000001</v>
      </c>
      <c r="T51">
        <v>-21.455446046916329</v>
      </c>
      <c r="U51">
        <v>-17.819082410552699</v>
      </c>
    </row>
    <row r="52" spans="2:21" ht="15.75" customHeight="1" x14ac:dyDescent="0.25">
      <c r="B52">
        <v>49</v>
      </c>
      <c r="G52">
        <v>5.3333756907067809</v>
      </c>
      <c r="I52">
        <v>1.6905455892989161</v>
      </c>
      <c r="J52">
        <v>82.167153730284952</v>
      </c>
      <c r="L52">
        <v>127583.20664063031</v>
      </c>
      <c r="M52">
        <v>4</v>
      </c>
      <c r="N52">
        <v>8</v>
      </c>
      <c r="O52">
        <v>8</v>
      </c>
      <c r="P52">
        <v>16</v>
      </c>
      <c r="Q52">
        <v>2.7077095500000001</v>
      </c>
      <c r="R52">
        <v>0.65273882999999999</v>
      </c>
      <c r="S52">
        <v>3.3604483799999998</v>
      </c>
      <c r="T52">
        <v>-16.96822897182847</v>
      </c>
      <c r="U52">
        <v>-13.33186533546483</v>
      </c>
    </row>
    <row r="53" spans="2:21" ht="15.75" customHeight="1" x14ac:dyDescent="0.25">
      <c r="B53">
        <v>50</v>
      </c>
      <c r="G53">
        <v>3.8259714020753677E-2</v>
      </c>
      <c r="I53">
        <v>1.0707441481553079</v>
      </c>
      <c r="K53">
        <v>20.60016894584858</v>
      </c>
      <c r="L53">
        <v>881844.33976195124</v>
      </c>
      <c r="M53">
        <v>4</v>
      </c>
      <c r="N53">
        <v>8</v>
      </c>
      <c r="O53">
        <v>8</v>
      </c>
      <c r="P53">
        <v>16</v>
      </c>
      <c r="Q53">
        <v>1.7676821300000001</v>
      </c>
      <c r="R53">
        <v>0.67026439999999998</v>
      </c>
      <c r="S53">
        <v>2.4379465300000001</v>
      </c>
      <c r="T53">
        <v>-22.102921973321791</v>
      </c>
      <c r="U53">
        <v>-18.466558336958158</v>
      </c>
    </row>
    <row r="54" spans="2:21" ht="15.75" customHeight="1" x14ac:dyDescent="0.25">
      <c r="B54">
        <v>51</v>
      </c>
      <c r="G54">
        <v>2.2470899109736422</v>
      </c>
      <c r="J54">
        <v>63.929011071350857</v>
      </c>
      <c r="K54">
        <v>19.582158025729822</v>
      </c>
      <c r="L54">
        <v>334211.03627490607</v>
      </c>
      <c r="M54">
        <v>4</v>
      </c>
      <c r="N54">
        <v>8</v>
      </c>
      <c r="O54">
        <v>8</v>
      </c>
      <c r="P54">
        <v>16</v>
      </c>
      <c r="Q54">
        <v>1.9104935000000001</v>
      </c>
      <c r="R54">
        <v>0.69262548000000002</v>
      </c>
      <c r="S54">
        <v>2.6031189800000001</v>
      </c>
      <c r="T54">
        <v>-21.054054215590831</v>
      </c>
      <c r="U54">
        <v>-17.417690579227191</v>
      </c>
    </row>
    <row r="55" spans="2:21" ht="15.75" customHeight="1" x14ac:dyDescent="0.25">
      <c r="B55">
        <v>52</v>
      </c>
      <c r="H55">
        <v>2.1710655746345</v>
      </c>
      <c r="I55">
        <v>1.459806163888973</v>
      </c>
      <c r="J55">
        <v>18.486984592657869</v>
      </c>
      <c r="K55">
        <v>20.700759746455869</v>
      </c>
      <c r="M55">
        <v>4</v>
      </c>
      <c r="N55">
        <v>8</v>
      </c>
      <c r="O55">
        <v>8</v>
      </c>
      <c r="P55">
        <v>16</v>
      </c>
      <c r="Q55">
        <v>1.7155035199999999</v>
      </c>
      <c r="R55">
        <v>0.69712375000000004</v>
      </c>
      <c r="S55">
        <v>2.4126272700000002</v>
      </c>
      <c r="T55">
        <v>-22.269958639937549</v>
      </c>
      <c r="U55">
        <v>-18.63359500357392</v>
      </c>
    </row>
    <row r="56" spans="2:21" ht="15.75" customHeight="1" x14ac:dyDescent="0.25">
      <c r="B56">
        <v>53</v>
      </c>
      <c r="H56">
        <v>6.7337852808560177</v>
      </c>
      <c r="I56">
        <v>1.5111278122913461</v>
      </c>
      <c r="J56">
        <v>40.126089595390177</v>
      </c>
      <c r="L56">
        <v>121243.653907279</v>
      </c>
      <c r="M56">
        <v>4</v>
      </c>
      <c r="N56">
        <v>8</v>
      </c>
      <c r="O56">
        <v>8</v>
      </c>
      <c r="P56">
        <v>16</v>
      </c>
      <c r="Q56">
        <v>2.5225787799999999</v>
      </c>
      <c r="R56">
        <v>0.69666338999999999</v>
      </c>
      <c r="S56">
        <v>3.2192421699999998</v>
      </c>
      <c r="T56">
        <v>-17.655083861032288</v>
      </c>
      <c r="U56">
        <v>-14.01872022466865</v>
      </c>
    </row>
    <row r="57" spans="2:21" ht="15.75" customHeight="1" x14ac:dyDescent="0.25">
      <c r="B57">
        <v>54</v>
      </c>
      <c r="H57">
        <v>4.6060973748797984</v>
      </c>
      <c r="I57">
        <v>4.5695070602285224</v>
      </c>
      <c r="K57">
        <v>36.137459367048223</v>
      </c>
      <c r="L57">
        <v>351668.54495168681</v>
      </c>
      <c r="M57">
        <v>4</v>
      </c>
      <c r="N57">
        <v>8</v>
      </c>
      <c r="O57">
        <v>8</v>
      </c>
      <c r="P57">
        <v>16</v>
      </c>
      <c r="Q57">
        <v>1.64758453</v>
      </c>
      <c r="R57">
        <v>0.87720467999999996</v>
      </c>
      <c r="S57">
        <v>2.5247892099999998</v>
      </c>
      <c r="T57">
        <v>-21.54289830696521</v>
      </c>
      <c r="U57">
        <v>-17.90653467060157</v>
      </c>
    </row>
    <row r="58" spans="2:21" ht="15.75" customHeight="1" x14ac:dyDescent="0.25">
      <c r="B58">
        <v>55</v>
      </c>
      <c r="H58">
        <v>7.4834185842423544</v>
      </c>
      <c r="J58">
        <v>67.501937857241927</v>
      </c>
      <c r="K58">
        <v>21.91883927562775</v>
      </c>
      <c r="L58">
        <v>537458.60627121397</v>
      </c>
      <c r="M58">
        <v>4</v>
      </c>
      <c r="N58">
        <v>8</v>
      </c>
      <c r="O58">
        <v>8</v>
      </c>
      <c r="P58">
        <v>16</v>
      </c>
      <c r="Q58">
        <v>1.8894844799999999</v>
      </c>
      <c r="R58">
        <v>0.66940102000000001</v>
      </c>
      <c r="S58">
        <v>2.5588855000000001</v>
      </c>
      <c r="T58">
        <v>-21.328270561661039</v>
      </c>
      <c r="U58">
        <v>-17.691906925297399</v>
      </c>
    </row>
    <row r="59" spans="2:21" ht="15.75" customHeight="1" x14ac:dyDescent="0.25">
      <c r="B59">
        <v>56</v>
      </c>
      <c r="I59">
        <v>1.305348206727565</v>
      </c>
      <c r="J59">
        <v>3.425341205530025</v>
      </c>
      <c r="K59">
        <v>21.948028687392299</v>
      </c>
      <c r="L59">
        <v>618607.66644674086</v>
      </c>
      <c r="M59">
        <v>4</v>
      </c>
      <c r="N59">
        <v>8</v>
      </c>
      <c r="O59">
        <v>8</v>
      </c>
      <c r="P59">
        <v>16</v>
      </c>
      <c r="Q59">
        <v>1.7693778200000001</v>
      </c>
      <c r="R59">
        <v>0.68273123000000002</v>
      </c>
      <c r="S59">
        <v>2.4521090499999998</v>
      </c>
      <c r="T59">
        <v>-22.010243700094279</v>
      </c>
      <c r="U59">
        <v>-18.373880063730649</v>
      </c>
    </row>
    <row r="60" spans="2:21" ht="15.75" customHeight="1" x14ac:dyDescent="0.25">
      <c r="B60">
        <v>57</v>
      </c>
      <c r="G60">
        <v>10.66847033301876</v>
      </c>
      <c r="H60">
        <v>0.13576692521425571</v>
      </c>
      <c r="I60">
        <v>1.549183468489888</v>
      </c>
      <c r="J60">
        <v>75.566338687602183</v>
      </c>
      <c r="K60">
        <v>17.28497896977386</v>
      </c>
      <c r="M60">
        <v>5</v>
      </c>
      <c r="N60">
        <v>8</v>
      </c>
      <c r="O60">
        <v>8</v>
      </c>
      <c r="P60">
        <v>16</v>
      </c>
      <c r="Q60">
        <v>1.7137792999999999</v>
      </c>
      <c r="R60">
        <v>0.69386075000000003</v>
      </c>
      <c r="S60">
        <v>2.4076400499999999</v>
      </c>
      <c r="T60">
        <v>-20.303066989817591</v>
      </c>
      <c r="U60">
        <v>-14.303066989817591</v>
      </c>
    </row>
    <row r="61" spans="2:21" ht="15.75" customHeight="1" x14ac:dyDescent="0.25">
      <c r="B61">
        <v>58</v>
      </c>
      <c r="G61">
        <v>1.9439627406674089</v>
      </c>
      <c r="H61">
        <v>0.98144182504236444</v>
      </c>
      <c r="I61">
        <v>1.527821888230521</v>
      </c>
      <c r="J61">
        <v>88.328108326456558</v>
      </c>
      <c r="L61">
        <v>251609.67564661041</v>
      </c>
      <c r="M61">
        <v>5</v>
      </c>
      <c r="N61">
        <v>8</v>
      </c>
      <c r="O61">
        <v>8</v>
      </c>
      <c r="P61">
        <v>16</v>
      </c>
      <c r="Q61">
        <v>2.5596223</v>
      </c>
      <c r="R61">
        <v>0.70908861000000001</v>
      </c>
      <c r="S61">
        <v>3.2687109099999998</v>
      </c>
      <c r="T61">
        <v>-15.411088514879999</v>
      </c>
      <c r="U61">
        <v>-9.4110885148799959</v>
      </c>
    </row>
    <row r="62" spans="2:21" ht="15.75" customHeight="1" x14ac:dyDescent="0.25">
      <c r="B62">
        <v>59</v>
      </c>
      <c r="G62">
        <v>5.4085021184022253E-2</v>
      </c>
      <c r="H62">
        <v>0.22268162053790699</v>
      </c>
      <c r="I62">
        <v>1.0945122578761071</v>
      </c>
      <c r="K62">
        <v>20.821979550839622</v>
      </c>
      <c r="L62">
        <v>69816.567970562901</v>
      </c>
      <c r="M62">
        <v>5</v>
      </c>
      <c r="N62">
        <v>8</v>
      </c>
      <c r="O62">
        <v>8</v>
      </c>
      <c r="P62">
        <v>16</v>
      </c>
      <c r="Q62">
        <v>1.76609474</v>
      </c>
      <c r="R62">
        <v>0.67724063000000001</v>
      </c>
      <c r="S62">
        <v>2.4433353699999998</v>
      </c>
      <c r="T62">
        <v>-20.067594583183499</v>
      </c>
      <c r="U62">
        <v>-14.067594583183499</v>
      </c>
    </row>
    <row r="63" spans="2:21" ht="15.75" customHeight="1" x14ac:dyDescent="0.25">
      <c r="B63">
        <v>60</v>
      </c>
      <c r="G63">
        <v>0.33599206611677351</v>
      </c>
      <c r="H63">
        <v>2.0752666797876409</v>
      </c>
      <c r="J63">
        <v>67.421443710370866</v>
      </c>
      <c r="K63">
        <v>23.69681263219465</v>
      </c>
      <c r="L63">
        <v>303052.28222749848</v>
      </c>
      <c r="M63">
        <v>5</v>
      </c>
      <c r="N63">
        <v>8</v>
      </c>
      <c r="O63">
        <v>8</v>
      </c>
      <c r="P63">
        <v>16</v>
      </c>
      <c r="Q63">
        <v>1.90289113</v>
      </c>
      <c r="R63">
        <v>0.72000401000000003</v>
      </c>
      <c r="S63">
        <v>2.6228951399999998</v>
      </c>
      <c r="T63">
        <v>-18.932959988473279</v>
      </c>
      <c r="U63">
        <v>-12.93295998847328</v>
      </c>
    </row>
    <row r="64" spans="2:21" ht="15.75" customHeight="1" x14ac:dyDescent="0.25">
      <c r="B64">
        <v>61</v>
      </c>
      <c r="G64">
        <v>2.6406376152240512</v>
      </c>
      <c r="I64">
        <v>1.517580101765476</v>
      </c>
      <c r="J64">
        <v>70.075176338482677</v>
      </c>
      <c r="K64">
        <v>23.309703549669809</v>
      </c>
      <c r="L64">
        <v>178332.1728790068</v>
      </c>
      <c r="M64">
        <v>5</v>
      </c>
      <c r="N64">
        <v>8</v>
      </c>
      <c r="O64">
        <v>8</v>
      </c>
      <c r="P64">
        <v>16</v>
      </c>
      <c r="Q64">
        <v>1.8446204399999999</v>
      </c>
      <c r="R64">
        <v>0.70948414000000004</v>
      </c>
      <c r="S64">
        <v>2.5541045800000002</v>
      </c>
      <c r="T64">
        <v>-19.358192286951681</v>
      </c>
      <c r="U64">
        <v>-13.358192286951679</v>
      </c>
    </row>
    <row r="65" spans="1:21" ht="15.75" customHeight="1" x14ac:dyDescent="0.25">
      <c r="B65">
        <v>62</v>
      </c>
      <c r="H65">
        <v>8.2284399427633446</v>
      </c>
      <c r="I65">
        <v>1.375725212714008</v>
      </c>
      <c r="J65">
        <v>82.921597403438085</v>
      </c>
      <c r="K65">
        <v>22.480578221152591</v>
      </c>
      <c r="L65">
        <v>799621.06348672905</v>
      </c>
      <c r="M65">
        <v>5</v>
      </c>
      <c r="N65">
        <v>8</v>
      </c>
      <c r="O65">
        <v>8</v>
      </c>
      <c r="P65">
        <v>16</v>
      </c>
      <c r="Q65">
        <v>1.8964175999999999</v>
      </c>
      <c r="R65">
        <v>0.68234450000000002</v>
      </c>
      <c r="S65">
        <v>2.5787621000000001</v>
      </c>
      <c r="T65">
        <v>-19.204467914426139</v>
      </c>
      <c r="U65">
        <v>-13.204467914426139</v>
      </c>
    </row>
    <row r="66" spans="1:21" ht="15.75" customHeight="1" x14ac:dyDescent="0.25">
      <c r="B66">
        <v>63</v>
      </c>
      <c r="G66">
        <v>26.72685473854326</v>
      </c>
      <c r="H66">
        <v>3.8537259461158158E-2</v>
      </c>
      <c r="I66">
        <v>1.807189350047651</v>
      </c>
      <c r="J66">
        <v>53.179537317989343</v>
      </c>
      <c r="K66">
        <v>34.138925036063668</v>
      </c>
      <c r="L66">
        <v>938642.29724347591</v>
      </c>
      <c r="M66">
        <v>6</v>
      </c>
      <c r="N66">
        <v>8</v>
      </c>
      <c r="O66">
        <v>8</v>
      </c>
      <c r="P66">
        <v>16</v>
      </c>
      <c r="Q66">
        <v>1.7188948100000001</v>
      </c>
      <c r="R66">
        <v>0.72343321000000005</v>
      </c>
      <c r="S66">
        <v>2.4423280200000002</v>
      </c>
      <c r="T66">
        <v>-18.074192499962368</v>
      </c>
      <c r="U66">
        <v>-8.7408591666290381</v>
      </c>
    </row>
    <row r="67" spans="1:21" ht="15.75" customHeight="1" x14ac:dyDescent="0.25">
      <c r="A67" t="s">
        <v>23</v>
      </c>
      <c r="B67">
        <v>64</v>
      </c>
      <c r="C67">
        <v>1.07385904002138E-4</v>
      </c>
      <c r="D67" s="2">
        <f>156970581</f>
        <v>156970581</v>
      </c>
      <c r="F67">
        <f>7.82831379135183</f>
        <v>7.8283137913518299</v>
      </c>
      <c r="G67">
        <f>37.5744905567281</f>
        <v>37.574490556728101</v>
      </c>
      <c r="H67">
        <f>0.248400388436567</f>
        <v>0.248400388436567</v>
      </c>
      <c r="I67">
        <f>1.75784939640488</f>
        <v>1.75784939640488</v>
      </c>
      <c r="J67">
        <f>85.0068295447397</f>
        <v>85.006829544739702</v>
      </c>
      <c r="K67">
        <f>5.88296867386878</f>
        <v>5.8829686738687803</v>
      </c>
      <c r="L67">
        <f>951332.314426593</f>
        <v>951332.31442659302</v>
      </c>
      <c r="M67">
        <v>0</v>
      </c>
      <c r="N67">
        <v>8</v>
      </c>
      <c r="O67">
        <v>8</v>
      </c>
      <c r="P67">
        <v>16</v>
      </c>
      <c r="S67" t="e">
        <v>#N/A</v>
      </c>
      <c r="T67" t="e">
        <v>#N/A</v>
      </c>
      <c r="U67" t="e">
        <v>#N/A</v>
      </c>
    </row>
    <row r="68" spans="1:21" ht="15.75" customHeight="1" x14ac:dyDescent="0.25">
      <c r="B68">
        <v>65</v>
      </c>
      <c r="M68">
        <v>1</v>
      </c>
      <c r="N68">
        <v>8</v>
      </c>
      <c r="O68">
        <v>8</v>
      </c>
      <c r="P68">
        <v>16</v>
      </c>
      <c r="S68" t="e">
        <v>#N/A</v>
      </c>
      <c r="T68" t="e">
        <v>#N/A</v>
      </c>
      <c r="U68" t="e">
        <v>#N/A</v>
      </c>
    </row>
    <row r="69" spans="1:21" ht="15.75" customHeight="1" x14ac:dyDescent="0.25">
      <c r="B69">
        <v>66</v>
      </c>
      <c r="M69">
        <v>1</v>
      </c>
      <c r="N69">
        <v>8</v>
      </c>
      <c r="O69">
        <v>8</v>
      </c>
      <c r="P69">
        <v>16</v>
      </c>
      <c r="S69" t="e">
        <v>#N/A</v>
      </c>
      <c r="T69" t="e">
        <v>#N/A</v>
      </c>
      <c r="U69" t="e">
        <v>#N/A</v>
      </c>
    </row>
    <row r="70" spans="1:21" ht="15.75" customHeight="1" x14ac:dyDescent="0.25">
      <c r="B70">
        <v>67</v>
      </c>
      <c r="M70">
        <v>1</v>
      </c>
      <c r="N70">
        <v>8</v>
      </c>
      <c r="O70">
        <v>8</v>
      </c>
      <c r="P70">
        <v>16</v>
      </c>
      <c r="S70" t="e">
        <v>#N/A</v>
      </c>
      <c r="T70" t="e">
        <v>#N/A</v>
      </c>
      <c r="U70" t="e">
        <v>#N/A</v>
      </c>
    </row>
    <row r="71" spans="1:21" ht="15.75" customHeight="1" x14ac:dyDescent="0.25">
      <c r="B71">
        <v>68</v>
      </c>
      <c r="M71">
        <v>1</v>
      </c>
      <c r="N71">
        <v>8</v>
      </c>
      <c r="O71">
        <v>8</v>
      </c>
      <c r="P71">
        <v>16</v>
      </c>
      <c r="S71" t="e">
        <v>#N/A</v>
      </c>
      <c r="T71" t="e">
        <v>#N/A</v>
      </c>
      <c r="U71" t="e">
        <v>#N/A</v>
      </c>
    </row>
    <row r="72" spans="1:21" ht="15.75" customHeight="1" x14ac:dyDescent="0.25">
      <c r="B72">
        <v>69</v>
      </c>
      <c r="M72">
        <v>1</v>
      </c>
      <c r="N72">
        <v>8</v>
      </c>
      <c r="O72">
        <v>8</v>
      </c>
      <c r="P72">
        <v>16</v>
      </c>
      <c r="S72" t="e">
        <v>#N/A</v>
      </c>
      <c r="T72" t="e">
        <v>#N/A</v>
      </c>
      <c r="U72" t="e">
        <v>#N/A</v>
      </c>
    </row>
    <row r="73" spans="1:21" ht="15.75" customHeight="1" x14ac:dyDescent="0.25">
      <c r="B73">
        <v>70</v>
      </c>
      <c r="M73">
        <v>1</v>
      </c>
      <c r="N73">
        <v>8</v>
      </c>
      <c r="O73">
        <v>8</v>
      </c>
      <c r="P73">
        <v>16</v>
      </c>
      <c r="S73" t="e">
        <v>#N/A</v>
      </c>
      <c r="T73" t="e">
        <v>#N/A</v>
      </c>
      <c r="U73" t="e">
        <v>#N/A</v>
      </c>
    </row>
    <row r="74" spans="1:21" ht="15.75" customHeight="1" x14ac:dyDescent="0.25">
      <c r="B74">
        <v>71</v>
      </c>
      <c r="M74">
        <v>2</v>
      </c>
      <c r="N74">
        <v>8</v>
      </c>
      <c r="O74">
        <v>8</v>
      </c>
      <c r="P74">
        <v>16</v>
      </c>
      <c r="S74" t="e">
        <v>#N/A</v>
      </c>
      <c r="T74" t="e">
        <v>#N/A</v>
      </c>
      <c r="U74" t="e">
        <v>#N/A</v>
      </c>
    </row>
    <row r="75" spans="1:21" ht="15.75" customHeight="1" x14ac:dyDescent="0.25">
      <c r="B75">
        <v>72</v>
      </c>
      <c r="M75">
        <v>2</v>
      </c>
      <c r="N75">
        <v>8</v>
      </c>
      <c r="O75">
        <v>8</v>
      </c>
      <c r="P75">
        <v>16</v>
      </c>
      <c r="S75" t="e">
        <v>#N/A</v>
      </c>
      <c r="T75" t="e">
        <v>#N/A</v>
      </c>
      <c r="U75" t="e">
        <v>#N/A</v>
      </c>
    </row>
    <row r="76" spans="1:21" ht="15.75" customHeight="1" x14ac:dyDescent="0.25">
      <c r="B76">
        <v>73</v>
      </c>
      <c r="M76">
        <v>2</v>
      </c>
      <c r="N76">
        <v>8</v>
      </c>
      <c r="O76">
        <v>8</v>
      </c>
      <c r="P76">
        <v>16</v>
      </c>
      <c r="S76" t="e">
        <v>#N/A</v>
      </c>
      <c r="T76" t="e">
        <v>#N/A</v>
      </c>
      <c r="U76" t="e">
        <v>#N/A</v>
      </c>
    </row>
    <row r="77" spans="1:21" ht="15.75" customHeight="1" x14ac:dyDescent="0.25">
      <c r="B77">
        <v>74</v>
      </c>
      <c r="M77">
        <v>2</v>
      </c>
      <c r="N77">
        <v>8</v>
      </c>
      <c r="O77">
        <v>8</v>
      </c>
      <c r="P77">
        <v>16</v>
      </c>
      <c r="S77" t="e">
        <v>#N/A</v>
      </c>
      <c r="T77" t="e">
        <v>#N/A</v>
      </c>
      <c r="U77" t="e">
        <v>#N/A</v>
      </c>
    </row>
    <row r="78" spans="1:21" ht="15.75" customHeight="1" x14ac:dyDescent="0.25">
      <c r="B78">
        <v>75</v>
      </c>
      <c r="M78">
        <v>2</v>
      </c>
      <c r="N78">
        <v>8</v>
      </c>
      <c r="O78">
        <v>8</v>
      </c>
      <c r="P78">
        <v>16</v>
      </c>
      <c r="S78" t="e">
        <v>#N/A</v>
      </c>
      <c r="T78" t="e">
        <v>#N/A</v>
      </c>
      <c r="U78" t="e">
        <v>#N/A</v>
      </c>
    </row>
    <row r="79" spans="1:21" ht="15.75" customHeight="1" x14ac:dyDescent="0.25">
      <c r="B79">
        <v>76</v>
      </c>
      <c r="M79">
        <v>2</v>
      </c>
      <c r="N79">
        <v>8</v>
      </c>
      <c r="O79">
        <v>8</v>
      </c>
      <c r="P79">
        <v>16</v>
      </c>
      <c r="S79" t="e">
        <v>#N/A</v>
      </c>
      <c r="T79" t="e">
        <v>#N/A</v>
      </c>
      <c r="U79" t="e">
        <v>#N/A</v>
      </c>
    </row>
    <row r="80" spans="1:21" ht="15.75" customHeight="1" x14ac:dyDescent="0.25">
      <c r="B80">
        <v>77</v>
      </c>
      <c r="M80">
        <v>2</v>
      </c>
      <c r="N80">
        <v>8</v>
      </c>
      <c r="O80">
        <v>8</v>
      </c>
      <c r="P80">
        <v>16</v>
      </c>
      <c r="S80" t="e">
        <v>#N/A</v>
      </c>
      <c r="T80" t="e">
        <v>#N/A</v>
      </c>
      <c r="U80" t="e">
        <v>#N/A</v>
      </c>
    </row>
    <row r="81" spans="2:21" ht="15.75" customHeight="1" x14ac:dyDescent="0.25">
      <c r="B81">
        <v>78</v>
      </c>
      <c r="M81">
        <v>2</v>
      </c>
      <c r="N81">
        <v>8</v>
      </c>
      <c r="O81">
        <v>8</v>
      </c>
      <c r="P81">
        <v>16</v>
      </c>
      <c r="S81" t="e">
        <v>#N/A</v>
      </c>
      <c r="T81" t="e">
        <v>#N/A</v>
      </c>
      <c r="U81" t="e">
        <v>#N/A</v>
      </c>
    </row>
    <row r="82" spans="2:21" ht="15.75" customHeight="1" x14ac:dyDescent="0.25">
      <c r="B82">
        <v>79</v>
      </c>
      <c r="M82">
        <v>2</v>
      </c>
      <c r="N82">
        <v>8</v>
      </c>
      <c r="O82">
        <v>8</v>
      </c>
      <c r="P82">
        <v>16</v>
      </c>
      <c r="S82" t="e">
        <v>#N/A</v>
      </c>
      <c r="T82" t="e">
        <v>#N/A</v>
      </c>
      <c r="U82" t="e">
        <v>#N/A</v>
      </c>
    </row>
    <row r="83" spans="2:21" ht="15.75" customHeight="1" x14ac:dyDescent="0.25">
      <c r="B83">
        <v>80</v>
      </c>
      <c r="M83">
        <v>2</v>
      </c>
      <c r="N83">
        <v>8</v>
      </c>
      <c r="O83">
        <v>8</v>
      </c>
      <c r="P83">
        <v>16</v>
      </c>
      <c r="S83" t="e">
        <v>#N/A</v>
      </c>
      <c r="T83" t="e">
        <v>#N/A</v>
      </c>
      <c r="U83" t="e">
        <v>#N/A</v>
      </c>
    </row>
    <row r="84" spans="2:21" ht="15.75" customHeight="1" x14ac:dyDescent="0.25">
      <c r="B84">
        <v>81</v>
      </c>
      <c r="M84">
        <v>2</v>
      </c>
      <c r="N84">
        <v>8</v>
      </c>
      <c r="O84">
        <v>8</v>
      </c>
      <c r="P84">
        <v>16</v>
      </c>
      <c r="S84" t="e">
        <v>#N/A</v>
      </c>
      <c r="T84" t="e">
        <v>#N/A</v>
      </c>
      <c r="U84" t="e">
        <v>#N/A</v>
      </c>
    </row>
    <row r="85" spans="2:21" ht="15.75" customHeight="1" x14ac:dyDescent="0.25">
      <c r="B85">
        <v>82</v>
      </c>
      <c r="M85">
        <v>2</v>
      </c>
      <c r="N85">
        <v>8</v>
      </c>
      <c r="O85">
        <v>8</v>
      </c>
      <c r="P85">
        <v>16</v>
      </c>
      <c r="S85" t="e">
        <v>#N/A</v>
      </c>
      <c r="T85" t="e">
        <v>#N/A</v>
      </c>
      <c r="U85" t="e">
        <v>#N/A</v>
      </c>
    </row>
    <row r="86" spans="2:21" ht="15.75" customHeight="1" x14ac:dyDescent="0.25">
      <c r="B86">
        <v>83</v>
      </c>
      <c r="M86">
        <v>2</v>
      </c>
      <c r="N86">
        <v>8</v>
      </c>
      <c r="O86">
        <v>8</v>
      </c>
      <c r="P86">
        <v>16</v>
      </c>
      <c r="S86" t="e">
        <v>#N/A</v>
      </c>
      <c r="T86" t="e">
        <v>#N/A</v>
      </c>
      <c r="U86" t="e">
        <v>#N/A</v>
      </c>
    </row>
    <row r="87" spans="2:21" ht="15.75" customHeight="1" x14ac:dyDescent="0.25">
      <c r="B87">
        <v>84</v>
      </c>
      <c r="M87">
        <v>2</v>
      </c>
      <c r="N87">
        <v>8</v>
      </c>
      <c r="O87">
        <v>8</v>
      </c>
      <c r="P87">
        <v>16</v>
      </c>
      <c r="S87" t="e">
        <v>#N/A</v>
      </c>
      <c r="T87" t="e">
        <v>#N/A</v>
      </c>
      <c r="U87" t="e">
        <v>#N/A</v>
      </c>
    </row>
    <row r="88" spans="2:21" ht="15.75" customHeight="1" x14ac:dyDescent="0.25">
      <c r="B88">
        <v>85</v>
      </c>
      <c r="M88">
        <v>2</v>
      </c>
      <c r="N88">
        <v>8</v>
      </c>
      <c r="O88">
        <v>8</v>
      </c>
      <c r="P88">
        <v>16</v>
      </c>
      <c r="S88" t="e">
        <v>#N/A</v>
      </c>
      <c r="T88" t="e">
        <v>#N/A</v>
      </c>
      <c r="U88" t="e">
        <v>#N/A</v>
      </c>
    </row>
    <row r="89" spans="2:21" ht="15.75" customHeight="1" x14ac:dyDescent="0.25">
      <c r="B89">
        <v>86</v>
      </c>
      <c r="M89">
        <v>3</v>
      </c>
      <c r="N89">
        <v>8</v>
      </c>
      <c r="O89">
        <v>8</v>
      </c>
      <c r="P89">
        <v>16</v>
      </c>
      <c r="S89" t="e">
        <v>#N/A</v>
      </c>
      <c r="T89" t="e">
        <v>#N/A</v>
      </c>
      <c r="U89" t="e">
        <v>#N/A</v>
      </c>
    </row>
    <row r="90" spans="2:21" ht="15.75" customHeight="1" x14ac:dyDescent="0.25">
      <c r="B90">
        <v>87</v>
      </c>
      <c r="M90">
        <v>3</v>
      </c>
      <c r="N90">
        <v>8</v>
      </c>
      <c r="O90">
        <v>8</v>
      </c>
      <c r="P90">
        <v>16</v>
      </c>
      <c r="S90" t="e">
        <v>#N/A</v>
      </c>
      <c r="T90" t="e">
        <v>#N/A</v>
      </c>
      <c r="U90" t="e">
        <v>#N/A</v>
      </c>
    </row>
    <row r="91" spans="2:21" ht="15.75" customHeight="1" x14ac:dyDescent="0.25">
      <c r="B91">
        <v>88</v>
      </c>
      <c r="M91">
        <v>3</v>
      </c>
      <c r="N91">
        <v>8</v>
      </c>
      <c r="O91">
        <v>8</v>
      </c>
      <c r="P91">
        <v>16</v>
      </c>
      <c r="S91" t="e">
        <v>#N/A</v>
      </c>
      <c r="T91" t="e">
        <v>#N/A</v>
      </c>
      <c r="U91" t="e">
        <v>#N/A</v>
      </c>
    </row>
    <row r="92" spans="2:21" ht="15.75" customHeight="1" x14ac:dyDescent="0.25">
      <c r="B92">
        <v>89</v>
      </c>
      <c r="M92">
        <v>3</v>
      </c>
      <c r="N92">
        <v>8</v>
      </c>
      <c r="O92">
        <v>8</v>
      </c>
      <c r="P92">
        <v>16</v>
      </c>
      <c r="S92" t="e">
        <v>#N/A</v>
      </c>
      <c r="T92" t="e">
        <v>#N/A</v>
      </c>
      <c r="U92" t="e">
        <v>#N/A</v>
      </c>
    </row>
    <row r="93" spans="2:21" ht="15.75" customHeight="1" x14ac:dyDescent="0.25">
      <c r="B93">
        <v>90</v>
      </c>
      <c r="M93">
        <v>3</v>
      </c>
      <c r="N93">
        <v>8</v>
      </c>
      <c r="O93">
        <v>8</v>
      </c>
      <c r="P93">
        <v>16</v>
      </c>
      <c r="S93" t="e">
        <v>#N/A</v>
      </c>
      <c r="T93" t="e">
        <v>#N/A</v>
      </c>
      <c r="U93" t="e">
        <v>#N/A</v>
      </c>
    </row>
    <row r="94" spans="2:21" ht="15.75" customHeight="1" x14ac:dyDescent="0.25">
      <c r="B94">
        <v>91</v>
      </c>
      <c r="M94">
        <v>3</v>
      </c>
      <c r="N94">
        <v>8</v>
      </c>
      <c r="O94">
        <v>8</v>
      </c>
      <c r="P94">
        <v>16</v>
      </c>
      <c r="S94" t="e">
        <v>#N/A</v>
      </c>
      <c r="T94" t="e">
        <v>#N/A</v>
      </c>
      <c r="U94" t="e">
        <v>#N/A</v>
      </c>
    </row>
    <row r="95" spans="2:21" ht="15.75" customHeight="1" x14ac:dyDescent="0.25">
      <c r="B95">
        <v>92</v>
      </c>
      <c r="M95">
        <v>3</v>
      </c>
      <c r="N95">
        <v>8</v>
      </c>
      <c r="O95">
        <v>8</v>
      </c>
      <c r="P95">
        <v>16</v>
      </c>
      <c r="S95" t="e">
        <v>#N/A</v>
      </c>
      <c r="T95" t="e">
        <v>#N/A</v>
      </c>
      <c r="U95" t="e">
        <v>#N/A</v>
      </c>
    </row>
    <row r="96" spans="2:21" ht="15.75" customHeight="1" x14ac:dyDescent="0.25">
      <c r="B96">
        <v>93</v>
      </c>
      <c r="M96">
        <v>3</v>
      </c>
      <c r="N96">
        <v>8</v>
      </c>
      <c r="O96">
        <v>8</v>
      </c>
      <c r="P96">
        <v>16</v>
      </c>
      <c r="S96" t="e">
        <v>#N/A</v>
      </c>
      <c r="T96" t="e">
        <v>#N/A</v>
      </c>
      <c r="U96" t="e">
        <v>#N/A</v>
      </c>
    </row>
    <row r="97" spans="2:21" ht="15.75" customHeight="1" x14ac:dyDescent="0.25">
      <c r="B97">
        <v>94</v>
      </c>
      <c r="M97">
        <v>3</v>
      </c>
      <c r="N97">
        <v>8</v>
      </c>
      <c r="O97">
        <v>8</v>
      </c>
      <c r="P97">
        <v>16</v>
      </c>
      <c r="S97" t="e">
        <v>#N/A</v>
      </c>
      <c r="T97" t="e">
        <v>#N/A</v>
      </c>
      <c r="U97" t="e">
        <v>#N/A</v>
      </c>
    </row>
    <row r="98" spans="2:21" ht="15.75" customHeight="1" x14ac:dyDescent="0.25">
      <c r="B98">
        <v>95</v>
      </c>
      <c r="M98">
        <v>3</v>
      </c>
      <c r="N98">
        <v>8</v>
      </c>
      <c r="O98">
        <v>8</v>
      </c>
      <c r="P98">
        <v>16</v>
      </c>
      <c r="S98" t="e">
        <v>#N/A</v>
      </c>
      <c r="T98" t="e">
        <v>#N/A</v>
      </c>
      <c r="U98" t="e">
        <v>#N/A</v>
      </c>
    </row>
    <row r="99" spans="2:21" ht="15.75" customHeight="1" x14ac:dyDescent="0.25">
      <c r="B99">
        <v>96</v>
      </c>
      <c r="M99">
        <v>3</v>
      </c>
      <c r="N99">
        <v>8</v>
      </c>
      <c r="O99">
        <v>8</v>
      </c>
      <c r="P99">
        <v>16</v>
      </c>
      <c r="S99" t="e">
        <v>#N/A</v>
      </c>
      <c r="T99" t="e">
        <v>#N/A</v>
      </c>
      <c r="U99" t="e">
        <v>#N/A</v>
      </c>
    </row>
    <row r="100" spans="2:21" ht="15.75" customHeight="1" x14ac:dyDescent="0.25">
      <c r="B100">
        <v>97</v>
      </c>
      <c r="M100">
        <v>3</v>
      </c>
      <c r="N100">
        <v>8</v>
      </c>
      <c r="O100">
        <v>8</v>
      </c>
      <c r="P100">
        <v>16</v>
      </c>
      <c r="S100" t="e">
        <v>#N/A</v>
      </c>
      <c r="T100" t="e">
        <v>#N/A</v>
      </c>
      <c r="U100" t="e">
        <v>#N/A</v>
      </c>
    </row>
    <row r="101" spans="2:21" ht="15.75" customHeight="1" x14ac:dyDescent="0.25">
      <c r="B101">
        <v>98</v>
      </c>
      <c r="M101">
        <v>3</v>
      </c>
      <c r="N101">
        <v>8</v>
      </c>
      <c r="O101">
        <v>8</v>
      </c>
      <c r="P101">
        <v>16</v>
      </c>
      <c r="S101" t="e">
        <v>#N/A</v>
      </c>
      <c r="T101" t="e">
        <v>#N/A</v>
      </c>
      <c r="U101" t="e">
        <v>#N/A</v>
      </c>
    </row>
    <row r="102" spans="2:21" ht="15.75" customHeight="1" x14ac:dyDescent="0.25">
      <c r="B102">
        <v>99</v>
      </c>
      <c r="M102">
        <v>3</v>
      </c>
      <c r="N102">
        <v>8</v>
      </c>
      <c r="O102">
        <v>8</v>
      </c>
      <c r="P102">
        <v>16</v>
      </c>
      <c r="S102" t="e">
        <v>#N/A</v>
      </c>
      <c r="T102" t="e">
        <v>#N/A</v>
      </c>
      <c r="U102" t="e">
        <v>#N/A</v>
      </c>
    </row>
    <row r="103" spans="2:21" ht="15.75" customHeight="1" x14ac:dyDescent="0.25">
      <c r="B103">
        <v>100</v>
      </c>
      <c r="M103">
        <v>3</v>
      </c>
      <c r="N103">
        <v>8</v>
      </c>
      <c r="O103">
        <v>8</v>
      </c>
      <c r="P103">
        <v>16</v>
      </c>
      <c r="S103" t="e">
        <v>#N/A</v>
      </c>
      <c r="T103" t="e">
        <v>#N/A</v>
      </c>
      <c r="U103" t="e">
        <v>#N/A</v>
      </c>
    </row>
    <row r="104" spans="2:21" ht="15.75" customHeight="1" x14ac:dyDescent="0.25">
      <c r="B104">
        <v>101</v>
      </c>
      <c r="M104">
        <v>3</v>
      </c>
      <c r="N104">
        <v>8</v>
      </c>
      <c r="O104">
        <v>8</v>
      </c>
      <c r="P104">
        <v>16</v>
      </c>
      <c r="S104" t="e">
        <v>#N/A</v>
      </c>
      <c r="T104" t="e">
        <v>#N/A</v>
      </c>
      <c r="U104" t="e">
        <v>#N/A</v>
      </c>
    </row>
    <row r="105" spans="2:21" ht="15.75" customHeight="1" x14ac:dyDescent="0.25">
      <c r="B105">
        <v>102</v>
      </c>
      <c r="M105">
        <v>3</v>
      </c>
      <c r="N105">
        <v>8</v>
      </c>
      <c r="O105">
        <v>8</v>
      </c>
      <c r="P105">
        <v>16</v>
      </c>
      <c r="S105" t="e">
        <v>#N/A</v>
      </c>
      <c r="T105" t="e">
        <v>#N/A</v>
      </c>
      <c r="U105" t="e">
        <v>#N/A</v>
      </c>
    </row>
    <row r="106" spans="2:21" ht="15.75" customHeight="1" x14ac:dyDescent="0.25">
      <c r="B106">
        <v>103</v>
      </c>
      <c r="M106">
        <v>3</v>
      </c>
      <c r="N106">
        <v>8</v>
      </c>
      <c r="O106">
        <v>8</v>
      </c>
      <c r="P106">
        <v>16</v>
      </c>
      <c r="S106" t="e">
        <v>#N/A</v>
      </c>
      <c r="T106" t="e">
        <v>#N/A</v>
      </c>
      <c r="U106" t="e">
        <v>#N/A</v>
      </c>
    </row>
    <row r="107" spans="2:21" ht="15.75" customHeight="1" x14ac:dyDescent="0.25">
      <c r="B107">
        <v>104</v>
      </c>
      <c r="M107">
        <v>3</v>
      </c>
      <c r="N107">
        <v>8</v>
      </c>
      <c r="O107">
        <v>8</v>
      </c>
      <c r="P107">
        <v>16</v>
      </c>
      <c r="S107" t="e">
        <v>#N/A</v>
      </c>
      <c r="T107" t="e">
        <v>#N/A</v>
      </c>
      <c r="U107" t="e">
        <v>#N/A</v>
      </c>
    </row>
    <row r="108" spans="2:21" ht="15.75" customHeight="1" x14ac:dyDescent="0.25">
      <c r="B108">
        <v>105</v>
      </c>
      <c r="M108">
        <v>3</v>
      </c>
      <c r="N108">
        <v>8</v>
      </c>
      <c r="O108">
        <v>8</v>
      </c>
      <c r="P108">
        <v>16</v>
      </c>
      <c r="S108" t="e">
        <v>#N/A</v>
      </c>
      <c r="T108" t="e">
        <v>#N/A</v>
      </c>
      <c r="U108" t="e">
        <v>#N/A</v>
      </c>
    </row>
    <row r="109" spans="2:21" ht="15.75" customHeight="1" x14ac:dyDescent="0.25">
      <c r="B109">
        <v>106</v>
      </c>
      <c r="M109">
        <v>4</v>
      </c>
      <c r="N109">
        <v>8</v>
      </c>
      <c r="O109">
        <v>8</v>
      </c>
      <c r="P109">
        <v>16</v>
      </c>
      <c r="S109" t="e">
        <v>#N/A</v>
      </c>
      <c r="T109" t="e">
        <v>#N/A</v>
      </c>
      <c r="U109" t="e">
        <v>#N/A</v>
      </c>
    </row>
    <row r="110" spans="2:21" ht="15.75" customHeight="1" x14ac:dyDescent="0.25">
      <c r="B110">
        <v>107</v>
      </c>
      <c r="M110">
        <v>4</v>
      </c>
      <c r="N110">
        <v>8</v>
      </c>
      <c r="O110">
        <v>8</v>
      </c>
      <c r="P110">
        <v>16</v>
      </c>
      <c r="S110" t="e">
        <v>#N/A</v>
      </c>
      <c r="T110" t="e">
        <v>#N/A</v>
      </c>
      <c r="U110" t="e">
        <v>#N/A</v>
      </c>
    </row>
    <row r="111" spans="2:21" ht="15.75" customHeight="1" x14ac:dyDescent="0.25">
      <c r="B111">
        <v>108</v>
      </c>
      <c r="M111">
        <v>4</v>
      </c>
      <c r="N111">
        <v>8</v>
      </c>
      <c r="O111">
        <v>8</v>
      </c>
      <c r="P111">
        <v>16</v>
      </c>
      <c r="S111" t="e">
        <v>#N/A</v>
      </c>
      <c r="T111" t="e">
        <v>#N/A</v>
      </c>
      <c r="U111" t="e">
        <v>#N/A</v>
      </c>
    </row>
    <row r="112" spans="2:21" ht="15.75" customHeight="1" x14ac:dyDescent="0.25">
      <c r="B112">
        <v>109</v>
      </c>
      <c r="M112">
        <v>4</v>
      </c>
      <c r="N112">
        <v>8</v>
      </c>
      <c r="O112">
        <v>8</v>
      </c>
      <c r="P112">
        <v>16</v>
      </c>
      <c r="S112" t="e">
        <v>#N/A</v>
      </c>
      <c r="T112" t="e">
        <v>#N/A</v>
      </c>
      <c r="U112" t="e">
        <v>#N/A</v>
      </c>
    </row>
    <row r="113" spans="2:21" ht="15.75" customHeight="1" x14ac:dyDescent="0.25">
      <c r="B113">
        <v>110</v>
      </c>
      <c r="M113">
        <v>4</v>
      </c>
      <c r="N113">
        <v>8</v>
      </c>
      <c r="O113">
        <v>8</v>
      </c>
      <c r="P113">
        <v>16</v>
      </c>
      <c r="S113" t="e">
        <v>#N/A</v>
      </c>
      <c r="T113" t="e">
        <v>#N/A</v>
      </c>
      <c r="U113" t="e">
        <v>#N/A</v>
      </c>
    </row>
    <row r="114" spans="2:21" ht="15.75" customHeight="1" x14ac:dyDescent="0.25">
      <c r="B114">
        <v>111</v>
      </c>
      <c r="M114">
        <v>4</v>
      </c>
      <c r="N114">
        <v>8</v>
      </c>
      <c r="O114">
        <v>8</v>
      </c>
      <c r="P114">
        <v>16</v>
      </c>
      <c r="S114" t="e">
        <v>#N/A</v>
      </c>
      <c r="T114" t="e">
        <v>#N/A</v>
      </c>
      <c r="U114" t="e">
        <v>#N/A</v>
      </c>
    </row>
    <row r="115" spans="2:21" ht="15.75" customHeight="1" x14ac:dyDescent="0.25">
      <c r="B115">
        <v>112</v>
      </c>
      <c r="M115">
        <v>4</v>
      </c>
      <c r="N115">
        <v>8</v>
      </c>
      <c r="O115">
        <v>8</v>
      </c>
      <c r="P115">
        <v>16</v>
      </c>
      <c r="S115" t="e">
        <v>#N/A</v>
      </c>
      <c r="T115" t="e">
        <v>#N/A</v>
      </c>
      <c r="U115" t="e">
        <v>#N/A</v>
      </c>
    </row>
    <row r="116" spans="2:21" ht="15.75" customHeight="1" x14ac:dyDescent="0.25">
      <c r="B116">
        <v>113</v>
      </c>
      <c r="M116">
        <v>4</v>
      </c>
      <c r="N116">
        <v>8</v>
      </c>
      <c r="O116">
        <v>8</v>
      </c>
      <c r="P116">
        <v>16</v>
      </c>
      <c r="S116" t="e">
        <v>#N/A</v>
      </c>
      <c r="T116" t="e">
        <v>#N/A</v>
      </c>
      <c r="U116" t="e">
        <v>#N/A</v>
      </c>
    </row>
    <row r="117" spans="2:21" ht="15.75" customHeight="1" x14ac:dyDescent="0.25">
      <c r="B117">
        <v>114</v>
      </c>
      <c r="M117">
        <v>4</v>
      </c>
      <c r="N117">
        <v>8</v>
      </c>
      <c r="O117">
        <v>8</v>
      </c>
      <c r="P117">
        <v>16</v>
      </c>
      <c r="S117" t="e">
        <v>#N/A</v>
      </c>
      <c r="T117" t="e">
        <v>#N/A</v>
      </c>
      <c r="U117" t="e">
        <v>#N/A</v>
      </c>
    </row>
    <row r="118" spans="2:21" ht="15.75" customHeight="1" x14ac:dyDescent="0.25">
      <c r="B118">
        <v>115</v>
      </c>
      <c r="M118">
        <v>4</v>
      </c>
      <c r="N118">
        <v>8</v>
      </c>
      <c r="O118">
        <v>8</v>
      </c>
      <c r="P118">
        <v>16</v>
      </c>
      <c r="S118" t="e">
        <v>#N/A</v>
      </c>
      <c r="T118" t="e">
        <v>#N/A</v>
      </c>
      <c r="U118" t="e">
        <v>#N/A</v>
      </c>
    </row>
    <row r="119" spans="2:21" ht="15.75" customHeight="1" x14ac:dyDescent="0.25">
      <c r="B119">
        <v>116</v>
      </c>
      <c r="M119">
        <v>4</v>
      </c>
      <c r="N119">
        <v>8</v>
      </c>
      <c r="O119">
        <v>8</v>
      </c>
      <c r="P119">
        <v>16</v>
      </c>
      <c r="S119" t="e">
        <v>#N/A</v>
      </c>
      <c r="T119" t="e">
        <v>#N/A</v>
      </c>
      <c r="U119" t="e">
        <v>#N/A</v>
      </c>
    </row>
    <row r="120" spans="2:21" ht="15.75" customHeight="1" x14ac:dyDescent="0.25">
      <c r="B120">
        <v>117</v>
      </c>
      <c r="M120">
        <v>4</v>
      </c>
      <c r="N120">
        <v>8</v>
      </c>
      <c r="O120">
        <v>8</v>
      </c>
      <c r="P120">
        <v>16</v>
      </c>
      <c r="S120" t="e">
        <v>#N/A</v>
      </c>
      <c r="T120" t="e">
        <v>#N/A</v>
      </c>
      <c r="U120" t="e">
        <v>#N/A</v>
      </c>
    </row>
    <row r="121" spans="2:21" ht="15.75" customHeight="1" x14ac:dyDescent="0.25">
      <c r="B121">
        <v>118</v>
      </c>
      <c r="M121">
        <v>4</v>
      </c>
      <c r="N121">
        <v>8</v>
      </c>
      <c r="O121">
        <v>8</v>
      </c>
      <c r="P121">
        <v>16</v>
      </c>
      <c r="S121" t="e">
        <v>#N/A</v>
      </c>
      <c r="T121" t="e">
        <v>#N/A</v>
      </c>
      <c r="U121" t="e">
        <v>#N/A</v>
      </c>
    </row>
    <row r="122" spans="2:21" ht="15.75" customHeight="1" x14ac:dyDescent="0.25">
      <c r="B122">
        <v>119</v>
      </c>
      <c r="M122">
        <v>4</v>
      </c>
      <c r="N122">
        <v>8</v>
      </c>
      <c r="O122">
        <v>8</v>
      </c>
      <c r="P122">
        <v>16</v>
      </c>
      <c r="S122" t="e">
        <v>#N/A</v>
      </c>
      <c r="T122" t="e">
        <v>#N/A</v>
      </c>
      <c r="U122" t="e">
        <v>#N/A</v>
      </c>
    </row>
    <row r="123" spans="2:21" ht="15.75" customHeight="1" x14ac:dyDescent="0.25">
      <c r="B123">
        <v>120</v>
      </c>
      <c r="M123">
        <v>4</v>
      </c>
      <c r="N123">
        <v>8</v>
      </c>
      <c r="O123">
        <v>8</v>
      </c>
      <c r="P123">
        <v>16</v>
      </c>
      <c r="S123" t="e">
        <v>#N/A</v>
      </c>
      <c r="T123" t="e">
        <v>#N/A</v>
      </c>
      <c r="U123" t="e">
        <v>#N/A</v>
      </c>
    </row>
    <row r="124" spans="2:21" ht="15.75" customHeight="1" x14ac:dyDescent="0.25">
      <c r="B124">
        <v>121</v>
      </c>
      <c r="M124">
        <v>5</v>
      </c>
      <c r="N124">
        <v>8</v>
      </c>
      <c r="O124">
        <v>8</v>
      </c>
      <c r="P124">
        <v>16</v>
      </c>
      <c r="S124" t="e">
        <v>#N/A</v>
      </c>
      <c r="T124" t="e">
        <v>#N/A</v>
      </c>
      <c r="U124" t="e">
        <v>#N/A</v>
      </c>
    </row>
    <row r="125" spans="2:21" ht="15.75" customHeight="1" x14ac:dyDescent="0.25">
      <c r="B125">
        <v>122</v>
      </c>
      <c r="M125">
        <v>5</v>
      </c>
      <c r="N125">
        <v>8</v>
      </c>
      <c r="O125">
        <v>8</v>
      </c>
      <c r="P125">
        <v>16</v>
      </c>
      <c r="S125" t="e">
        <v>#N/A</v>
      </c>
      <c r="T125" t="e">
        <v>#N/A</v>
      </c>
      <c r="U125" t="e">
        <v>#N/A</v>
      </c>
    </row>
    <row r="126" spans="2:21" ht="15.75" customHeight="1" x14ac:dyDescent="0.25">
      <c r="B126">
        <v>123</v>
      </c>
      <c r="M126">
        <v>5</v>
      </c>
      <c r="N126">
        <v>8</v>
      </c>
      <c r="O126">
        <v>8</v>
      </c>
      <c r="P126">
        <v>16</v>
      </c>
      <c r="S126" t="e">
        <v>#N/A</v>
      </c>
      <c r="T126" t="e">
        <v>#N/A</v>
      </c>
      <c r="U126" t="e">
        <v>#N/A</v>
      </c>
    </row>
    <row r="127" spans="2:21" ht="15.75" customHeight="1" x14ac:dyDescent="0.25">
      <c r="B127">
        <v>124</v>
      </c>
      <c r="M127">
        <v>5</v>
      </c>
      <c r="N127">
        <v>8</v>
      </c>
      <c r="O127">
        <v>8</v>
      </c>
      <c r="P127">
        <v>16</v>
      </c>
      <c r="S127" t="e">
        <v>#N/A</v>
      </c>
      <c r="T127" t="e">
        <v>#N/A</v>
      </c>
      <c r="U127" t="e">
        <v>#N/A</v>
      </c>
    </row>
    <row r="128" spans="2:21" ht="15.75" customHeight="1" x14ac:dyDescent="0.25">
      <c r="B128">
        <v>125</v>
      </c>
      <c r="M128">
        <v>5</v>
      </c>
      <c r="N128">
        <v>8</v>
      </c>
      <c r="O128">
        <v>8</v>
      </c>
      <c r="P128">
        <v>16</v>
      </c>
      <c r="S128" t="e">
        <v>#N/A</v>
      </c>
      <c r="T128" t="e">
        <v>#N/A</v>
      </c>
      <c r="U128" t="e">
        <v>#N/A</v>
      </c>
    </row>
    <row r="129" spans="2:21" ht="15.75" customHeight="1" x14ac:dyDescent="0.25">
      <c r="B129">
        <v>126</v>
      </c>
      <c r="M129">
        <v>5</v>
      </c>
      <c r="N129">
        <v>8</v>
      </c>
      <c r="O129">
        <v>8</v>
      </c>
      <c r="P129">
        <v>16</v>
      </c>
      <c r="S129" t="e">
        <v>#N/A</v>
      </c>
      <c r="T129" t="e">
        <v>#N/A</v>
      </c>
      <c r="U129" t="e">
        <v>#N/A</v>
      </c>
    </row>
    <row r="130" spans="2:21" ht="15.75" customHeight="1" x14ac:dyDescent="0.25">
      <c r="B130">
        <v>127</v>
      </c>
      <c r="M130">
        <v>6</v>
      </c>
      <c r="N130">
        <v>8</v>
      </c>
      <c r="O130">
        <v>8</v>
      </c>
      <c r="P130">
        <v>16</v>
      </c>
      <c r="S130" t="e">
        <v>#N/A</v>
      </c>
      <c r="T130" t="e">
        <v>#N/A</v>
      </c>
      <c r="U130" t="e">
        <v>#N/A</v>
      </c>
    </row>
  </sheetData>
  <conditionalFormatting sqref="Q2:Q50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51:Q1048576 Q1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2:R50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51:R1048576 R1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:S66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67:S130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31:S1048576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">
    <cfRule type="top10" dxfId="57" priority="9" bottom="1" rank="1"/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:T66">
    <cfRule type="expression" dxfId="56" priority="8">
      <formula>T2 &lt;= MIN($T$2:$T$66) + 2</formula>
    </cfRule>
  </conditionalFormatting>
  <conditionalFormatting sqref="T67:T130">
    <cfRule type="expression" dxfId="55" priority="6">
      <formula>T67 &lt;= MIN($T$67:$T$130) + 2</formula>
    </cfRule>
  </conditionalFormatting>
  <conditionalFormatting sqref="T131:T1048576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2:U66">
    <cfRule type="expression" dxfId="54" priority="7">
      <formula>U2 &lt;= MIN($U$2:$U$66) + 2</formula>
    </cfRule>
  </conditionalFormatting>
  <conditionalFormatting sqref="U67:U130">
    <cfRule type="expression" dxfId="53" priority="5">
      <formula>U67 &lt;= MIN($T$67:$U$130) + 2</formula>
    </cfRule>
  </conditionalFormatting>
  <conditionalFormatting sqref="U131:U1048576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130"/>
  <sheetViews>
    <sheetView topLeftCell="A38" zoomScaleNormal="100" workbookViewId="0">
      <selection activeCell="C67" sqref="C67:L67"/>
    </sheetView>
  </sheetViews>
  <sheetFormatPr defaultRowHeight="15" x14ac:dyDescent="0.25"/>
  <cols>
    <col min="1" max="1" width="6.5703125" bestFit="1" customWidth="1"/>
    <col min="2" max="2" width="4" bestFit="1" customWidth="1"/>
    <col min="3" max="3" width="12" bestFit="1" customWidth="1"/>
    <col min="4" max="4" width="10" bestFit="1" customWidth="1"/>
    <col min="5" max="5" width="8.28515625" bestFit="1" customWidth="1"/>
    <col min="6" max="6" width="6" bestFit="1" customWidth="1"/>
    <col min="7" max="8" width="6.5703125" bestFit="1" customWidth="1"/>
    <col min="9" max="9" width="4.5703125" bestFit="1" customWidth="1"/>
    <col min="10" max="10" width="4.5703125" customWidth="1"/>
    <col min="11" max="11" width="6.5703125" bestFit="1" customWidth="1"/>
    <col min="12" max="12" width="8.5703125" bestFit="1" customWidth="1"/>
    <col min="13" max="13" width="4.28515625" bestFit="1" customWidth="1"/>
    <col min="14" max="14" width="4.140625" bestFit="1" customWidth="1"/>
    <col min="15" max="15" width="6.42578125" bestFit="1" customWidth="1"/>
    <col min="16" max="16" width="3" bestFit="1" customWidth="1"/>
    <col min="17" max="17" width="6.5703125" bestFit="1" customWidth="1"/>
    <col min="18" max="18" width="6.42578125" bestFit="1" customWidth="1"/>
    <col min="19" max="19" width="6.5703125" bestFit="1" customWidth="1"/>
    <col min="20" max="21" width="6.28515625" bestFit="1" customWidth="1"/>
  </cols>
  <sheetData>
    <row r="1" spans="1:21" ht="15.75" customHeight="1" x14ac:dyDescent="0.25">
      <c r="A1">
        <v>308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20</v>
      </c>
      <c r="B2">
        <v>-1</v>
      </c>
      <c r="C2">
        <v>1.0888E-4</v>
      </c>
      <c r="D2">
        <v>400000000</v>
      </c>
      <c r="E2">
        <v>2.9780000000000001E-2</v>
      </c>
      <c r="F2">
        <v>13.933999999999999</v>
      </c>
      <c r="G2">
        <v>0.12</v>
      </c>
      <c r="H2">
        <v>0.36149999999999999</v>
      </c>
      <c r="I2">
        <v>1.38</v>
      </c>
      <c r="J2">
        <v>1.25</v>
      </c>
      <c r="K2">
        <v>8.9390000000000001</v>
      </c>
      <c r="L2">
        <v>13019</v>
      </c>
      <c r="M2">
        <v>0</v>
      </c>
      <c r="N2">
        <v>8</v>
      </c>
      <c r="O2">
        <v>8</v>
      </c>
      <c r="P2">
        <v>16</v>
      </c>
      <c r="Q2">
        <v>27.8706</v>
      </c>
      <c r="R2">
        <v>0.77990000000000004</v>
      </c>
      <c r="S2">
        <v>28.650500000000001</v>
      </c>
      <c r="T2">
        <v>9.3213147644106193</v>
      </c>
      <c r="U2">
        <v>9.3213147644106193</v>
      </c>
    </row>
    <row r="3" spans="1:21" ht="15.75" customHeight="1" x14ac:dyDescent="0.25">
      <c r="A3" t="s">
        <v>21</v>
      </c>
      <c r="B3">
        <v>0</v>
      </c>
      <c r="C3">
        <v>5.9209263899871697E-5</v>
      </c>
      <c r="E3">
        <v>0.98193342887935098</v>
      </c>
      <c r="F3">
        <v>471.301127982293</v>
      </c>
      <c r="G3">
        <v>0.12</v>
      </c>
      <c r="H3">
        <v>0.36149999999999999</v>
      </c>
      <c r="I3">
        <v>1.38</v>
      </c>
      <c r="J3">
        <v>1.25</v>
      </c>
      <c r="K3">
        <v>8.9390000000000001</v>
      </c>
      <c r="L3">
        <v>13019</v>
      </c>
      <c r="M3">
        <v>0</v>
      </c>
      <c r="N3">
        <v>8</v>
      </c>
      <c r="O3">
        <v>8</v>
      </c>
      <c r="P3">
        <v>16</v>
      </c>
      <c r="Q3">
        <v>1.82033986</v>
      </c>
      <c r="R3">
        <v>1.11871655</v>
      </c>
      <c r="S3">
        <v>2.9390564100000001</v>
      </c>
      <c r="T3">
        <v>-27.11200226214287</v>
      </c>
      <c r="U3">
        <v>-27.11200226214287</v>
      </c>
    </row>
    <row r="4" spans="1:21" ht="15.75" customHeight="1" x14ac:dyDescent="0.25">
      <c r="B4">
        <v>1</v>
      </c>
      <c r="G4">
        <v>0.1032090213990742</v>
      </c>
      <c r="M4">
        <v>1</v>
      </c>
      <c r="N4">
        <v>8</v>
      </c>
      <c r="O4">
        <v>8</v>
      </c>
      <c r="P4">
        <v>16</v>
      </c>
      <c r="Q4">
        <v>1.94933695</v>
      </c>
      <c r="R4">
        <v>0.97088344999999998</v>
      </c>
      <c r="S4">
        <v>2.9202203999999998</v>
      </c>
      <c r="T4">
        <v>-25.214874069695469</v>
      </c>
      <c r="U4">
        <v>-24.929159783981181</v>
      </c>
    </row>
    <row r="5" spans="1:21" ht="15.75" customHeight="1" x14ac:dyDescent="0.25">
      <c r="B5">
        <v>2</v>
      </c>
      <c r="H5">
        <v>0.33</v>
      </c>
      <c r="M5">
        <v>1</v>
      </c>
      <c r="N5">
        <v>8</v>
      </c>
      <c r="O5">
        <v>8</v>
      </c>
      <c r="P5">
        <v>16</v>
      </c>
      <c r="Q5">
        <v>1.79064621</v>
      </c>
      <c r="R5">
        <v>0.98394081</v>
      </c>
      <c r="S5">
        <v>2.7745870199999998</v>
      </c>
      <c r="T5">
        <v>-26.033388923808658</v>
      </c>
      <c r="U5">
        <v>-25.747674638094381</v>
      </c>
    </row>
    <row r="6" spans="1:21" ht="15.75" customHeight="1" x14ac:dyDescent="0.25">
      <c r="A6" t="s">
        <v>22</v>
      </c>
      <c r="B6">
        <v>3</v>
      </c>
      <c r="I6">
        <v>1.4</v>
      </c>
      <c r="M6">
        <v>1</v>
      </c>
      <c r="N6">
        <v>8</v>
      </c>
      <c r="O6">
        <v>8</v>
      </c>
      <c r="P6">
        <v>16</v>
      </c>
      <c r="Q6">
        <v>1.8080354700000001</v>
      </c>
      <c r="R6">
        <v>1.0620887400000001</v>
      </c>
      <c r="S6">
        <v>2.8701242100000002</v>
      </c>
      <c r="T6">
        <v>-25.491734634545679</v>
      </c>
      <c r="U6">
        <v>-25.206020348831391</v>
      </c>
    </row>
    <row r="7" spans="1:21" ht="15.75" customHeight="1" x14ac:dyDescent="0.25">
      <c r="A7">
        <v>6.6360000000000001</v>
      </c>
      <c r="B7">
        <v>4</v>
      </c>
      <c r="J7">
        <v>1.45</v>
      </c>
      <c r="M7">
        <v>1</v>
      </c>
      <c r="N7">
        <v>8</v>
      </c>
      <c r="O7">
        <v>8</v>
      </c>
      <c r="P7">
        <v>16</v>
      </c>
      <c r="Q7">
        <v>1.7887243399999999</v>
      </c>
      <c r="R7">
        <v>0.97702602000000005</v>
      </c>
      <c r="S7">
        <v>2.7657503600000002</v>
      </c>
      <c r="T7">
        <v>-26.08442793829277</v>
      </c>
      <c r="U7">
        <v>-25.798713652578481</v>
      </c>
    </row>
    <row r="8" spans="1:21" ht="15.75" customHeight="1" x14ac:dyDescent="0.25">
      <c r="B8">
        <v>5</v>
      </c>
      <c r="K8">
        <v>9.3096722996539967</v>
      </c>
      <c r="M8">
        <v>1</v>
      </c>
      <c r="N8">
        <v>8</v>
      </c>
      <c r="O8">
        <v>8</v>
      </c>
      <c r="P8">
        <v>16</v>
      </c>
      <c r="Q8">
        <v>1.89020481</v>
      </c>
      <c r="R8">
        <v>1.1526533800000001</v>
      </c>
      <c r="S8">
        <v>3.04285819</v>
      </c>
      <c r="T8">
        <v>-24.5566632711731</v>
      </c>
      <c r="U8">
        <v>-24.270948985458819</v>
      </c>
    </row>
    <row r="9" spans="1:21" ht="15.75" customHeight="1" x14ac:dyDescent="0.25">
      <c r="B9">
        <v>6</v>
      </c>
      <c r="L9">
        <v>235976.91894251239</v>
      </c>
      <c r="M9">
        <v>1</v>
      </c>
      <c r="N9">
        <v>8</v>
      </c>
      <c r="O9">
        <v>8</v>
      </c>
      <c r="P9">
        <v>16</v>
      </c>
      <c r="Q9">
        <v>1.97915201</v>
      </c>
      <c r="R9">
        <v>1.1911548300000001</v>
      </c>
      <c r="S9">
        <v>3.1703068399999998</v>
      </c>
      <c r="T9">
        <v>-23.90016550531583</v>
      </c>
      <c r="U9">
        <v>-23.614451219601548</v>
      </c>
    </row>
    <row r="10" spans="1:21" ht="15.75" customHeight="1" x14ac:dyDescent="0.25">
      <c r="B10">
        <v>7</v>
      </c>
      <c r="G10">
        <v>5.8104782622827138E-2</v>
      </c>
      <c r="H10">
        <v>0.6093318318973493</v>
      </c>
      <c r="M10">
        <v>2</v>
      </c>
      <c r="N10">
        <v>8</v>
      </c>
      <c r="O10">
        <v>8</v>
      </c>
      <c r="P10">
        <v>16</v>
      </c>
      <c r="Q10">
        <v>1.88159612</v>
      </c>
      <c r="R10">
        <v>0.90719092000000001</v>
      </c>
      <c r="S10">
        <v>2.7887870399999999</v>
      </c>
      <c r="T10">
        <v>-23.951711578032459</v>
      </c>
      <c r="U10">
        <v>-23.028634654955539</v>
      </c>
    </row>
    <row r="11" spans="1:21" ht="15.75" customHeight="1" x14ac:dyDescent="0.25">
      <c r="B11">
        <v>8</v>
      </c>
      <c r="G11">
        <v>3.4604773540217479</v>
      </c>
      <c r="I11">
        <v>4.9486603575846981</v>
      </c>
      <c r="M11">
        <v>2</v>
      </c>
      <c r="N11">
        <v>8</v>
      </c>
      <c r="O11">
        <v>8</v>
      </c>
      <c r="P11">
        <v>16</v>
      </c>
      <c r="Q11">
        <v>1.9184165200000001</v>
      </c>
      <c r="R11">
        <v>0.67425833000000002</v>
      </c>
      <c r="S11">
        <v>2.5926748499999999</v>
      </c>
      <c r="T11">
        <v>-25.118377901454821</v>
      </c>
      <c r="U11">
        <v>-24.195300978377901</v>
      </c>
    </row>
    <row r="12" spans="1:21" ht="15.75" customHeight="1" x14ac:dyDescent="0.25">
      <c r="B12">
        <v>9</v>
      </c>
      <c r="G12">
        <v>6.428861224297691</v>
      </c>
      <c r="J12">
        <v>91.903222819111562</v>
      </c>
      <c r="M12">
        <v>2</v>
      </c>
      <c r="N12">
        <v>8</v>
      </c>
      <c r="O12">
        <v>8</v>
      </c>
      <c r="P12">
        <v>16</v>
      </c>
      <c r="Q12">
        <v>1.9126030300000001</v>
      </c>
      <c r="R12">
        <v>1.2994469799999999</v>
      </c>
      <c r="S12">
        <v>3.21205001</v>
      </c>
      <c r="T12">
        <v>-21.690869704607881</v>
      </c>
      <c r="U12">
        <v>-20.76779278153095</v>
      </c>
    </row>
    <row r="13" spans="1:21" ht="15.75" customHeight="1" x14ac:dyDescent="0.25">
      <c r="B13">
        <v>10</v>
      </c>
      <c r="G13">
        <v>4.2848660468870398E-2</v>
      </c>
      <c r="K13">
        <v>22.096510930000001</v>
      </c>
      <c r="M13">
        <v>2</v>
      </c>
      <c r="N13">
        <v>8</v>
      </c>
      <c r="O13">
        <v>8</v>
      </c>
      <c r="P13">
        <v>16</v>
      </c>
      <c r="Q13">
        <v>1.7837618399999999</v>
      </c>
      <c r="R13">
        <v>0.28742788000000002</v>
      </c>
      <c r="S13">
        <v>2.07118972</v>
      </c>
      <c r="T13">
        <v>-28.71144857765125</v>
      </c>
      <c r="U13">
        <v>-27.78837165457433</v>
      </c>
    </row>
    <row r="14" spans="1:21" ht="15.75" customHeight="1" x14ac:dyDescent="0.25">
      <c r="B14">
        <v>11</v>
      </c>
      <c r="G14">
        <v>9.9658101782075903E-2</v>
      </c>
      <c r="L14">
        <v>15872.55129681906</v>
      </c>
      <c r="M14">
        <v>2</v>
      </c>
      <c r="N14">
        <v>8</v>
      </c>
      <c r="O14">
        <v>8</v>
      </c>
      <c r="P14">
        <v>16</v>
      </c>
      <c r="Q14">
        <v>1.97273532</v>
      </c>
      <c r="R14">
        <v>0.93902271000000004</v>
      </c>
      <c r="S14">
        <v>2.9117580300000001</v>
      </c>
      <c r="T14">
        <v>-23.26130703122006</v>
      </c>
      <c r="U14">
        <v>-22.33823010814314</v>
      </c>
    </row>
    <row r="15" spans="1:21" ht="15.75" customHeight="1" x14ac:dyDescent="0.25">
      <c r="B15">
        <v>12</v>
      </c>
      <c r="H15">
        <v>9.7962301604740105</v>
      </c>
      <c r="I15">
        <v>4.8442779211131466</v>
      </c>
      <c r="M15">
        <v>2</v>
      </c>
      <c r="N15">
        <v>8</v>
      </c>
      <c r="O15">
        <v>8</v>
      </c>
      <c r="P15">
        <v>16</v>
      </c>
      <c r="Q15">
        <v>1.7692205599999999</v>
      </c>
      <c r="R15">
        <v>0.67890746000000002</v>
      </c>
      <c r="S15">
        <v>2.44812802</v>
      </c>
      <c r="T15">
        <v>-26.036241011287089</v>
      </c>
      <c r="U15">
        <v>-25.113164088210159</v>
      </c>
    </row>
    <row r="16" spans="1:21" ht="15.75" customHeight="1" x14ac:dyDescent="0.25">
      <c r="B16">
        <v>13</v>
      </c>
      <c r="H16">
        <v>8.1368900763140797</v>
      </c>
      <c r="J16">
        <v>37.795660547761123</v>
      </c>
      <c r="M16">
        <v>2</v>
      </c>
      <c r="N16">
        <v>8</v>
      </c>
      <c r="O16">
        <v>8</v>
      </c>
      <c r="P16">
        <v>16</v>
      </c>
      <c r="Q16">
        <v>1.84736802</v>
      </c>
      <c r="R16">
        <v>1.29556209</v>
      </c>
      <c r="S16">
        <v>3.14293011</v>
      </c>
      <c r="T16">
        <v>-22.038931222209651</v>
      </c>
      <c r="U16">
        <v>-21.115854299132721</v>
      </c>
    </row>
    <row r="17" spans="2:21" ht="15.75" customHeight="1" x14ac:dyDescent="0.25">
      <c r="B17">
        <v>14</v>
      </c>
      <c r="H17">
        <v>8.5599314405613747E-2</v>
      </c>
      <c r="K17">
        <v>40.754292167364348</v>
      </c>
      <c r="M17">
        <v>2</v>
      </c>
      <c r="N17">
        <v>8</v>
      </c>
      <c r="O17">
        <v>8</v>
      </c>
      <c r="P17">
        <v>16</v>
      </c>
      <c r="Q17">
        <v>1.84384105</v>
      </c>
      <c r="R17">
        <v>0.26931612999999999</v>
      </c>
      <c r="S17">
        <v>2.11315718</v>
      </c>
      <c r="T17">
        <v>-28.390489587922229</v>
      </c>
      <c r="U17">
        <v>-27.467412664845309</v>
      </c>
    </row>
    <row r="18" spans="2:21" ht="15.75" customHeight="1" x14ac:dyDescent="0.25">
      <c r="B18">
        <v>15</v>
      </c>
      <c r="H18">
        <v>0.32330602068902081</v>
      </c>
      <c r="L18">
        <v>203662.58586407971</v>
      </c>
      <c r="M18">
        <v>2</v>
      </c>
      <c r="N18">
        <v>8</v>
      </c>
      <c r="O18">
        <v>8</v>
      </c>
      <c r="P18">
        <v>16</v>
      </c>
      <c r="Q18">
        <v>1.9143152800000001</v>
      </c>
      <c r="R18">
        <v>1.0179406600000001</v>
      </c>
      <c r="S18">
        <v>2.9322559400000001</v>
      </c>
      <c r="T18">
        <v>-23.149066401187358</v>
      </c>
      <c r="U18">
        <v>-22.225989478110439</v>
      </c>
    </row>
    <row r="19" spans="2:21" ht="15.75" customHeight="1" x14ac:dyDescent="0.25">
      <c r="B19">
        <v>16</v>
      </c>
      <c r="I19">
        <v>1.6148743215703261</v>
      </c>
      <c r="J19">
        <v>0.99798745544693901</v>
      </c>
      <c r="M19">
        <v>2</v>
      </c>
      <c r="N19">
        <v>8</v>
      </c>
      <c r="O19">
        <v>8</v>
      </c>
      <c r="P19">
        <v>16</v>
      </c>
      <c r="Q19">
        <v>1.85493007</v>
      </c>
      <c r="R19">
        <v>0.83307573999999995</v>
      </c>
      <c r="S19">
        <v>2.6880058099999999</v>
      </c>
      <c r="T19">
        <v>-24.540626209966089</v>
      </c>
      <c r="U19">
        <v>-23.617549286889169</v>
      </c>
    </row>
    <row r="20" spans="2:21" ht="15.75" customHeight="1" x14ac:dyDescent="0.25">
      <c r="B20">
        <v>17</v>
      </c>
      <c r="I20">
        <v>2.2046308154251339</v>
      </c>
      <c r="K20">
        <v>32.954927400870929</v>
      </c>
      <c r="M20">
        <v>2</v>
      </c>
      <c r="N20">
        <v>8</v>
      </c>
      <c r="O20">
        <v>8</v>
      </c>
      <c r="P20">
        <v>16</v>
      </c>
      <c r="Q20">
        <v>1.84635024</v>
      </c>
      <c r="R20">
        <v>0.23014175000000001</v>
      </c>
      <c r="S20">
        <v>2.0764919900000001</v>
      </c>
      <c r="T20">
        <v>-28.670540729775912</v>
      </c>
      <c r="U20">
        <v>-27.747463806698981</v>
      </c>
    </row>
    <row r="21" spans="2:21" ht="15.75" customHeight="1" x14ac:dyDescent="0.25">
      <c r="B21">
        <v>18</v>
      </c>
      <c r="I21">
        <v>1.489508335524605</v>
      </c>
      <c r="L21">
        <v>32193.078510435069</v>
      </c>
      <c r="M21">
        <v>2</v>
      </c>
      <c r="N21">
        <v>8</v>
      </c>
      <c r="O21">
        <v>8</v>
      </c>
      <c r="P21">
        <v>16</v>
      </c>
      <c r="Q21">
        <v>1.8581286699999999</v>
      </c>
      <c r="R21">
        <v>0.907833</v>
      </c>
      <c r="S21">
        <v>2.7659616699999998</v>
      </c>
      <c r="T21">
        <v>-24.08320554638831</v>
      </c>
      <c r="U21">
        <v>-23.16012862331138</v>
      </c>
    </row>
    <row r="22" spans="2:21" ht="15.75" customHeight="1" x14ac:dyDescent="0.25">
      <c r="B22">
        <v>19</v>
      </c>
      <c r="J22">
        <v>4.9560147705142512</v>
      </c>
      <c r="K22">
        <v>30.587981359052471</v>
      </c>
      <c r="M22">
        <v>2</v>
      </c>
      <c r="N22">
        <v>8</v>
      </c>
      <c r="O22">
        <v>8</v>
      </c>
      <c r="P22">
        <v>16</v>
      </c>
      <c r="Q22">
        <v>1.85781459</v>
      </c>
      <c r="R22">
        <v>0.34025485</v>
      </c>
      <c r="S22">
        <v>2.1980694399999998</v>
      </c>
      <c r="T22">
        <v>-27.760148390411061</v>
      </c>
      <c r="U22">
        <v>-26.837071467334141</v>
      </c>
    </row>
    <row r="23" spans="2:21" ht="15.75" customHeight="1" x14ac:dyDescent="0.25">
      <c r="B23">
        <v>20</v>
      </c>
      <c r="J23">
        <v>1.5133000978199009</v>
      </c>
      <c r="L23">
        <v>15080.12690536329</v>
      </c>
      <c r="M23">
        <v>2</v>
      </c>
      <c r="N23">
        <v>8</v>
      </c>
      <c r="O23">
        <v>8</v>
      </c>
      <c r="P23">
        <v>16</v>
      </c>
      <c r="Q23">
        <v>1.8439664200000001</v>
      </c>
      <c r="R23">
        <v>0.97511097000000002</v>
      </c>
      <c r="S23">
        <v>2.8190773899999999</v>
      </c>
      <c r="T23">
        <v>-23.77886491979385</v>
      </c>
      <c r="U23">
        <v>-22.85578799671692</v>
      </c>
    </row>
    <row r="24" spans="2:21" ht="15.75" customHeight="1" x14ac:dyDescent="0.25">
      <c r="B24">
        <v>21</v>
      </c>
      <c r="K24">
        <v>10.22795147598602</v>
      </c>
      <c r="L24">
        <v>22800.599608861899</v>
      </c>
      <c r="M24">
        <v>2</v>
      </c>
      <c r="N24">
        <v>8</v>
      </c>
      <c r="O24">
        <v>8</v>
      </c>
      <c r="P24">
        <v>16</v>
      </c>
      <c r="Q24">
        <v>2.0167445000000002</v>
      </c>
      <c r="R24">
        <v>1.17099307</v>
      </c>
      <c r="S24">
        <v>3.1877375699999999</v>
      </c>
      <c r="T24">
        <v>-21.812436524286159</v>
      </c>
      <c r="U24">
        <v>-20.889359601209229</v>
      </c>
    </row>
    <row r="25" spans="2:21" ht="15.75" customHeight="1" x14ac:dyDescent="0.25">
      <c r="B25">
        <v>22</v>
      </c>
      <c r="G25">
        <v>22.374714750392599</v>
      </c>
      <c r="H25">
        <v>2.700497774446653E-2</v>
      </c>
      <c r="I25">
        <v>4.0787304758369967</v>
      </c>
      <c r="M25">
        <v>3</v>
      </c>
      <c r="N25">
        <v>8</v>
      </c>
      <c r="O25">
        <v>8</v>
      </c>
      <c r="P25">
        <v>16</v>
      </c>
      <c r="Q25">
        <v>1.98551286</v>
      </c>
      <c r="R25">
        <v>0.60682307999999996</v>
      </c>
      <c r="S25">
        <v>2.5923359399999999</v>
      </c>
      <c r="T25">
        <v>-23.12046953066346</v>
      </c>
      <c r="U25">
        <v>-21.12046953066346</v>
      </c>
    </row>
    <row r="26" spans="2:21" ht="15.75" customHeight="1" x14ac:dyDescent="0.25">
      <c r="B26">
        <v>23</v>
      </c>
      <c r="G26">
        <v>2.725606780829807</v>
      </c>
      <c r="H26">
        <v>0.2331097742307611</v>
      </c>
      <c r="J26">
        <v>25.260188342337852</v>
      </c>
      <c r="M26">
        <v>3</v>
      </c>
      <c r="N26">
        <v>8</v>
      </c>
      <c r="O26">
        <v>8</v>
      </c>
      <c r="P26">
        <v>16</v>
      </c>
      <c r="Q26">
        <v>1.9615236199999999</v>
      </c>
      <c r="R26">
        <v>1.28253006</v>
      </c>
      <c r="S26">
        <v>3.2440536799999999</v>
      </c>
      <c r="T26">
        <v>-19.532240618420261</v>
      </c>
      <c r="U26">
        <v>-17.532240618420261</v>
      </c>
    </row>
    <row r="27" spans="2:21" ht="15.75" customHeight="1" x14ac:dyDescent="0.25">
      <c r="B27">
        <v>24</v>
      </c>
      <c r="G27">
        <v>1.9232788840248819E-2</v>
      </c>
      <c r="H27">
        <v>0.60120345918266871</v>
      </c>
      <c r="K27">
        <v>30.28115936756182</v>
      </c>
      <c r="M27">
        <v>3</v>
      </c>
      <c r="N27">
        <v>8</v>
      </c>
      <c r="O27">
        <v>8</v>
      </c>
      <c r="P27">
        <v>16</v>
      </c>
      <c r="Q27">
        <v>1.9032315900000001</v>
      </c>
      <c r="R27">
        <v>0.27065540999999999</v>
      </c>
      <c r="S27">
        <v>2.1738870000000001</v>
      </c>
      <c r="T27">
        <v>-25.937150605000731</v>
      </c>
      <c r="U27">
        <v>-23.937150605000731</v>
      </c>
    </row>
    <row r="28" spans="2:21" ht="15.75" customHeight="1" x14ac:dyDescent="0.25">
      <c r="B28">
        <v>25</v>
      </c>
      <c r="G28">
        <v>2.136671318975758</v>
      </c>
      <c r="H28">
        <v>2.1419530670523379E-2</v>
      </c>
      <c r="L28">
        <v>843414.06468615087</v>
      </c>
      <c r="M28">
        <v>3</v>
      </c>
      <c r="N28">
        <v>8</v>
      </c>
      <c r="O28">
        <v>8</v>
      </c>
      <c r="P28">
        <v>16</v>
      </c>
      <c r="Q28">
        <v>1.9726728099999999</v>
      </c>
      <c r="R28">
        <v>1.26851498</v>
      </c>
      <c r="S28">
        <v>3.2411877900000001</v>
      </c>
      <c r="T28">
        <v>-19.546381724251699</v>
      </c>
      <c r="U28">
        <v>-17.546381724251699</v>
      </c>
    </row>
    <row r="29" spans="2:21" ht="15.75" customHeight="1" x14ac:dyDescent="0.25">
      <c r="B29">
        <v>26</v>
      </c>
      <c r="G29">
        <v>73.980610660486832</v>
      </c>
      <c r="I29">
        <v>4.151853028831975</v>
      </c>
      <c r="J29">
        <v>72.209700222089793</v>
      </c>
      <c r="M29">
        <v>3</v>
      </c>
      <c r="N29">
        <v>8</v>
      </c>
      <c r="O29">
        <v>8</v>
      </c>
      <c r="P29">
        <v>16</v>
      </c>
      <c r="Q29">
        <v>1.87727406</v>
      </c>
      <c r="R29">
        <v>0.71637165999999997</v>
      </c>
      <c r="S29">
        <v>2.59364572</v>
      </c>
      <c r="T29">
        <v>-23.112387558215609</v>
      </c>
      <c r="U29">
        <v>-21.112387558215609</v>
      </c>
    </row>
    <row r="30" spans="2:21" ht="15.75" customHeight="1" x14ac:dyDescent="0.25">
      <c r="B30">
        <v>27</v>
      </c>
      <c r="G30">
        <v>0.93556375753246357</v>
      </c>
      <c r="I30">
        <v>4.4297228605035368</v>
      </c>
      <c r="K30">
        <v>26.945775033628539</v>
      </c>
      <c r="M30">
        <v>3</v>
      </c>
      <c r="N30">
        <v>8</v>
      </c>
      <c r="O30">
        <v>8</v>
      </c>
      <c r="P30">
        <v>16</v>
      </c>
      <c r="Q30">
        <v>1.75739534</v>
      </c>
      <c r="R30">
        <v>0.22662592000000001</v>
      </c>
      <c r="S30">
        <v>1.98402126</v>
      </c>
      <c r="T30">
        <v>-27.399407963339311</v>
      </c>
      <c r="U30">
        <v>-25.399407963339311</v>
      </c>
    </row>
    <row r="31" spans="2:21" ht="15.75" customHeight="1" x14ac:dyDescent="0.25">
      <c r="B31">
        <v>28</v>
      </c>
      <c r="G31">
        <v>2.6246384177618789</v>
      </c>
      <c r="I31">
        <v>4.532094259728991</v>
      </c>
      <c r="L31">
        <v>68941.616480460681</v>
      </c>
      <c r="M31">
        <v>3</v>
      </c>
      <c r="N31">
        <v>8</v>
      </c>
      <c r="O31">
        <v>8</v>
      </c>
      <c r="P31">
        <v>16</v>
      </c>
      <c r="Q31">
        <v>1.86829884</v>
      </c>
      <c r="R31">
        <v>0.69279807999999998</v>
      </c>
      <c r="S31">
        <v>2.5610969200000002</v>
      </c>
      <c r="T31">
        <v>-23.314449138344411</v>
      </c>
      <c r="U31">
        <v>-21.314449138344411</v>
      </c>
    </row>
    <row r="32" spans="2:21" ht="15.75" customHeight="1" x14ac:dyDescent="0.25">
      <c r="B32">
        <v>29</v>
      </c>
      <c r="G32">
        <v>1.2936881984352551</v>
      </c>
      <c r="J32">
        <v>72.242880819971958</v>
      </c>
      <c r="K32">
        <v>39.127100288672779</v>
      </c>
      <c r="M32">
        <v>3</v>
      </c>
      <c r="N32">
        <v>8</v>
      </c>
      <c r="O32">
        <v>8</v>
      </c>
      <c r="P32">
        <v>16</v>
      </c>
      <c r="Q32">
        <v>1.9388894800000001</v>
      </c>
      <c r="R32">
        <v>0.38905403999999999</v>
      </c>
      <c r="S32">
        <v>2.3279435199999998</v>
      </c>
      <c r="T32">
        <v>-24.841655261332509</v>
      </c>
      <c r="U32">
        <v>-22.841655261332509</v>
      </c>
    </row>
    <row r="33" spans="2:21" ht="15.75" customHeight="1" x14ac:dyDescent="0.25">
      <c r="B33">
        <v>30</v>
      </c>
      <c r="G33">
        <v>4.3053929597786436</v>
      </c>
      <c r="J33">
        <v>65.857177975225824</v>
      </c>
      <c r="L33">
        <v>65708.055286037095</v>
      </c>
      <c r="M33">
        <v>3</v>
      </c>
      <c r="N33">
        <v>8</v>
      </c>
      <c r="O33">
        <v>8</v>
      </c>
      <c r="P33">
        <v>16</v>
      </c>
      <c r="Q33">
        <v>1.7450431500000001</v>
      </c>
      <c r="R33">
        <v>1.1856128699999999</v>
      </c>
      <c r="S33">
        <v>2.9306560199999998</v>
      </c>
      <c r="T33">
        <v>-21.157798826579409</v>
      </c>
      <c r="U33">
        <v>-19.157798826579409</v>
      </c>
    </row>
    <row r="34" spans="2:21" ht="15.75" customHeight="1" x14ac:dyDescent="0.25">
      <c r="B34">
        <v>31</v>
      </c>
      <c r="G34">
        <v>3.353095697497821E-2</v>
      </c>
      <c r="K34">
        <v>31.061672220218082</v>
      </c>
      <c r="L34">
        <v>501378.27838555002</v>
      </c>
      <c r="M34">
        <v>3</v>
      </c>
      <c r="N34">
        <v>8</v>
      </c>
      <c r="O34">
        <v>8</v>
      </c>
      <c r="P34">
        <v>16</v>
      </c>
      <c r="Q34">
        <v>1.8803675399999999</v>
      </c>
      <c r="R34">
        <v>0.27553501000000002</v>
      </c>
      <c r="S34">
        <v>2.15590255</v>
      </c>
      <c r="T34">
        <v>-26.070068314527521</v>
      </c>
      <c r="U34">
        <v>-24.070068314527521</v>
      </c>
    </row>
    <row r="35" spans="2:21" ht="15.75" customHeight="1" x14ac:dyDescent="0.25">
      <c r="B35">
        <v>32</v>
      </c>
      <c r="H35">
        <v>6.7314766865520301</v>
      </c>
      <c r="I35">
        <v>3.083673076146924</v>
      </c>
      <c r="J35">
        <v>4.2667970280154464</v>
      </c>
      <c r="M35">
        <v>3</v>
      </c>
      <c r="N35">
        <v>8</v>
      </c>
      <c r="O35">
        <v>8</v>
      </c>
      <c r="P35">
        <v>16</v>
      </c>
      <c r="Q35">
        <v>1.82064618</v>
      </c>
      <c r="R35">
        <v>0.83107262999999998</v>
      </c>
      <c r="S35">
        <v>2.6517188100000002</v>
      </c>
      <c r="T35">
        <v>-22.758090959191119</v>
      </c>
      <c r="U35">
        <v>-20.758090959191119</v>
      </c>
    </row>
    <row r="36" spans="2:21" ht="15.75" customHeight="1" x14ac:dyDescent="0.25">
      <c r="B36">
        <v>33</v>
      </c>
      <c r="H36">
        <v>2.7938373123597069</v>
      </c>
      <c r="I36">
        <v>4.1372660574752791</v>
      </c>
      <c r="K36">
        <v>25.464638128427499</v>
      </c>
      <c r="M36">
        <v>3</v>
      </c>
      <c r="N36">
        <v>8</v>
      </c>
      <c r="O36">
        <v>8</v>
      </c>
      <c r="P36">
        <v>16</v>
      </c>
      <c r="Q36">
        <v>1.77639708</v>
      </c>
      <c r="R36">
        <v>0.24580220999999999</v>
      </c>
      <c r="S36">
        <v>2.0221992900000001</v>
      </c>
      <c r="T36">
        <v>-27.094448730679051</v>
      </c>
      <c r="U36">
        <v>-25.094448730679051</v>
      </c>
    </row>
    <row r="37" spans="2:21" ht="15.75" customHeight="1" x14ac:dyDescent="0.25">
      <c r="B37">
        <v>34</v>
      </c>
      <c r="H37">
        <v>7.0583220771608026</v>
      </c>
      <c r="I37">
        <v>4.3758141876703291</v>
      </c>
      <c r="L37">
        <v>15281.39044317795</v>
      </c>
      <c r="M37">
        <v>3</v>
      </c>
      <c r="N37">
        <v>8</v>
      </c>
      <c r="O37">
        <v>8</v>
      </c>
      <c r="P37">
        <v>16</v>
      </c>
      <c r="Q37">
        <v>1.8097512600000001</v>
      </c>
      <c r="R37">
        <v>0.69133074999999999</v>
      </c>
      <c r="S37">
        <v>2.5010820100000002</v>
      </c>
      <c r="T37">
        <v>-23.693844479972189</v>
      </c>
      <c r="U37">
        <v>-21.693844479972189</v>
      </c>
    </row>
    <row r="38" spans="2:21" ht="15.75" customHeight="1" x14ac:dyDescent="0.25">
      <c r="B38">
        <v>35</v>
      </c>
      <c r="H38">
        <v>4.3250822960511952</v>
      </c>
      <c r="J38">
        <v>86.237412536512068</v>
      </c>
      <c r="K38">
        <v>41.556687026432321</v>
      </c>
      <c r="M38">
        <v>3</v>
      </c>
      <c r="N38">
        <v>8</v>
      </c>
      <c r="O38">
        <v>8</v>
      </c>
      <c r="P38">
        <v>16</v>
      </c>
      <c r="Q38">
        <v>1.8966392700000001</v>
      </c>
      <c r="R38">
        <v>0.39321230000000001</v>
      </c>
      <c r="S38">
        <v>2.2898515700000002</v>
      </c>
      <c r="T38">
        <v>-25.10562757389129</v>
      </c>
      <c r="U38">
        <v>-23.10562757389129</v>
      </c>
    </row>
    <row r="39" spans="2:21" ht="15.75" customHeight="1" x14ac:dyDescent="0.25">
      <c r="B39">
        <v>36</v>
      </c>
      <c r="H39">
        <v>9.6827344631899503</v>
      </c>
      <c r="J39">
        <v>44.851130467882918</v>
      </c>
      <c r="L39">
        <v>66043.610511073377</v>
      </c>
      <c r="M39">
        <v>3</v>
      </c>
      <c r="N39">
        <v>8</v>
      </c>
      <c r="O39">
        <v>8</v>
      </c>
      <c r="P39">
        <v>16</v>
      </c>
      <c r="Q39">
        <v>1.88510288</v>
      </c>
      <c r="R39">
        <v>1.3192051</v>
      </c>
      <c r="S39">
        <v>3.2043079799999998</v>
      </c>
      <c r="T39">
        <v>-19.729481184923831</v>
      </c>
      <c r="U39">
        <v>-17.729481184923831</v>
      </c>
    </row>
    <row r="40" spans="2:21" ht="15.75" customHeight="1" x14ac:dyDescent="0.25">
      <c r="B40">
        <v>37</v>
      </c>
      <c r="H40">
        <v>9.307381043568963E-2</v>
      </c>
      <c r="K40">
        <v>30.771008921702951</v>
      </c>
      <c r="L40">
        <v>68830.28331253631</v>
      </c>
      <c r="M40">
        <v>3</v>
      </c>
      <c r="N40">
        <v>8</v>
      </c>
      <c r="O40">
        <v>8</v>
      </c>
      <c r="P40">
        <v>16</v>
      </c>
      <c r="Q40">
        <v>1.92720855</v>
      </c>
      <c r="R40">
        <v>0.27250004</v>
      </c>
      <c r="S40">
        <v>2.1997085900000002</v>
      </c>
      <c r="T40">
        <v>-25.7482212758384</v>
      </c>
      <c r="U40">
        <v>-23.7482212758384</v>
      </c>
    </row>
    <row r="41" spans="2:21" ht="15.75" customHeight="1" x14ac:dyDescent="0.25">
      <c r="B41">
        <v>38</v>
      </c>
      <c r="I41">
        <v>2.4316386125732778</v>
      </c>
      <c r="J41">
        <v>0.65230087811109883</v>
      </c>
      <c r="K41">
        <v>23.680437489788812</v>
      </c>
      <c r="M41">
        <v>3</v>
      </c>
      <c r="N41">
        <v>8</v>
      </c>
      <c r="O41">
        <v>8</v>
      </c>
      <c r="P41">
        <v>16</v>
      </c>
      <c r="Q41">
        <v>1.84965588</v>
      </c>
      <c r="R41">
        <v>0.24433089</v>
      </c>
      <c r="S41">
        <v>2.0939867699999999</v>
      </c>
      <c r="T41">
        <v>-26.536302845807541</v>
      </c>
      <c r="U41">
        <v>-24.536302845807541</v>
      </c>
    </row>
    <row r="42" spans="2:21" ht="15.75" customHeight="1" x14ac:dyDescent="0.25">
      <c r="B42">
        <v>39</v>
      </c>
      <c r="I42">
        <v>2.198666773192385</v>
      </c>
      <c r="J42">
        <v>0.1448620897548096</v>
      </c>
      <c r="L42">
        <v>5916.208051180467</v>
      </c>
      <c r="M42">
        <v>3</v>
      </c>
      <c r="N42">
        <v>8</v>
      </c>
      <c r="O42">
        <v>8</v>
      </c>
      <c r="P42">
        <v>16</v>
      </c>
      <c r="Q42">
        <v>1.85053807</v>
      </c>
      <c r="R42">
        <v>0.6681338</v>
      </c>
      <c r="S42">
        <v>2.5186718699999999</v>
      </c>
      <c r="T42">
        <v>-23.58171192580598</v>
      </c>
      <c r="U42">
        <v>-21.58171192580598</v>
      </c>
    </row>
    <row r="43" spans="2:21" ht="15.75" customHeight="1" x14ac:dyDescent="0.25">
      <c r="B43">
        <v>40</v>
      </c>
      <c r="I43">
        <v>2.1730154093682428</v>
      </c>
      <c r="K43">
        <v>28.602548733495791</v>
      </c>
      <c r="L43">
        <v>506782.54076076252</v>
      </c>
      <c r="M43">
        <v>3</v>
      </c>
      <c r="N43">
        <v>8</v>
      </c>
      <c r="O43">
        <v>8</v>
      </c>
      <c r="P43">
        <v>16</v>
      </c>
      <c r="Q43">
        <v>1.9046827900000001</v>
      </c>
      <c r="R43">
        <v>0.24358629000000001</v>
      </c>
      <c r="S43">
        <v>2.1482690799999999</v>
      </c>
      <c r="T43">
        <v>-26.1268205347228</v>
      </c>
      <c r="U43">
        <v>-24.1268205347228</v>
      </c>
    </row>
    <row r="44" spans="2:21" ht="15.75" customHeight="1" x14ac:dyDescent="0.25">
      <c r="B44">
        <v>41</v>
      </c>
      <c r="J44">
        <v>4.8915191248047734</v>
      </c>
      <c r="K44">
        <v>28.32715389883202</v>
      </c>
      <c r="L44">
        <v>214438.25486881481</v>
      </c>
      <c r="M44">
        <v>3</v>
      </c>
      <c r="N44">
        <v>8</v>
      </c>
      <c r="O44">
        <v>8</v>
      </c>
      <c r="P44">
        <v>16</v>
      </c>
      <c r="Q44">
        <v>1.91987449</v>
      </c>
      <c r="R44">
        <v>0.35490084999999999</v>
      </c>
      <c r="S44">
        <v>2.2747753400000001</v>
      </c>
      <c r="T44">
        <v>-25.211318821783749</v>
      </c>
      <c r="U44">
        <v>-23.211318821783749</v>
      </c>
    </row>
    <row r="45" spans="2:21" ht="15.75" customHeight="1" x14ac:dyDescent="0.25">
      <c r="B45">
        <v>42</v>
      </c>
      <c r="G45">
        <v>77.260619068881496</v>
      </c>
      <c r="H45">
        <v>0.80092491714365277</v>
      </c>
      <c r="I45">
        <v>4.9932025298647522</v>
      </c>
      <c r="J45">
        <v>81.102273348479542</v>
      </c>
      <c r="M45">
        <v>4</v>
      </c>
      <c r="N45">
        <v>8</v>
      </c>
      <c r="O45">
        <v>8</v>
      </c>
      <c r="P45">
        <v>16</v>
      </c>
      <c r="Q45">
        <v>1.79775828</v>
      </c>
      <c r="R45">
        <v>0.80082357000000004</v>
      </c>
      <c r="S45">
        <v>2.59858185</v>
      </c>
      <c r="T45">
        <v>-21.081965893244899</v>
      </c>
      <c r="U45">
        <v>-17.445602256881259</v>
      </c>
    </row>
    <row r="46" spans="2:21" ht="15.75" customHeight="1" x14ac:dyDescent="0.25">
      <c r="B46">
        <v>43</v>
      </c>
      <c r="G46">
        <v>6.1964574805959964</v>
      </c>
      <c r="H46">
        <v>4.7026945461869467E-2</v>
      </c>
      <c r="I46">
        <v>4.1638492459356176</v>
      </c>
      <c r="K46">
        <v>32.219221717878092</v>
      </c>
      <c r="M46">
        <v>4</v>
      </c>
      <c r="N46">
        <v>8</v>
      </c>
      <c r="O46">
        <v>8</v>
      </c>
      <c r="P46">
        <v>16</v>
      </c>
      <c r="Q46">
        <v>1.88820286</v>
      </c>
      <c r="R46">
        <v>0.23151316</v>
      </c>
      <c r="S46">
        <v>2.1197160199999998</v>
      </c>
      <c r="T46">
        <v>-24.340905525736488</v>
      </c>
      <c r="U46">
        <v>-20.704541889372852</v>
      </c>
    </row>
    <row r="47" spans="2:21" ht="15.75" customHeight="1" x14ac:dyDescent="0.25">
      <c r="B47">
        <v>44</v>
      </c>
      <c r="G47">
        <v>1.493698055279324</v>
      </c>
      <c r="H47">
        <v>0.62717509667928351</v>
      </c>
      <c r="I47">
        <v>4.3878904378682293</v>
      </c>
      <c r="L47">
        <v>609363.82330961269</v>
      </c>
      <c r="M47">
        <v>4</v>
      </c>
      <c r="N47">
        <v>8</v>
      </c>
      <c r="O47">
        <v>8</v>
      </c>
      <c r="P47">
        <v>16</v>
      </c>
      <c r="Q47">
        <v>1.9144991600000001</v>
      </c>
      <c r="R47">
        <v>0.79552215000000004</v>
      </c>
      <c r="S47">
        <v>2.7100213100000001</v>
      </c>
      <c r="T47">
        <v>-20.410115582567261</v>
      </c>
      <c r="U47">
        <v>-16.773751946203621</v>
      </c>
    </row>
    <row r="48" spans="2:21" ht="15.75" customHeight="1" x14ac:dyDescent="0.25">
      <c r="B48">
        <v>45</v>
      </c>
      <c r="G48">
        <v>0.20834003323869149</v>
      </c>
      <c r="H48">
        <v>2.2835279444521812</v>
      </c>
      <c r="J48">
        <v>83.404027353792372</v>
      </c>
      <c r="K48">
        <v>43.647833985402571</v>
      </c>
      <c r="M48">
        <v>4</v>
      </c>
      <c r="N48">
        <v>8</v>
      </c>
      <c r="O48">
        <v>8</v>
      </c>
      <c r="P48">
        <v>16</v>
      </c>
      <c r="Q48">
        <v>1.84370243</v>
      </c>
      <c r="R48">
        <v>0.40140752000000002</v>
      </c>
      <c r="S48">
        <v>2.2451099499999998</v>
      </c>
      <c r="T48">
        <v>-23.421347627899369</v>
      </c>
      <c r="U48">
        <v>-19.784983991535739</v>
      </c>
    </row>
    <row r="49" spans="2:21" ht="15.75" customHeight="1" x14ac:dyDescent="0.25">
      <c r="B49">
        <v>46</v>
      </c>
      <c r="G49">
        <v>1.8976080789597281</v>
      </c>
      <c r="H49">
        <v>1.2165939179336149</v>
      </c>
      <c r="J49">
        <v>90.183296378377932</v>
      </c>
      <c r="L49">
        <v>39788.975038028897</v>
      </c>
      <c r="M49">
        <v>4</v>
      </c>
      <c r="N49">
        <v>8</v>
      </c>
      <c r="O49">
        <v>8</v>
      </c>
      <c r="P49">
        <v>16</v>
      </c>
      <c r="Q49">
        <v>1.88760222</v>
      </c>
      <c r="R49">
        <v>1.3141628400000001</v>
      </c>
      <c r="S49">
        <v>3.2017650600000001</v>
      </c>
      <c r="T49">
        <v>-17.742183731985971</v>
      </c>
      <c r="U49">
        <v>-14.105820095622329</v>
      </c>
    </row>
    <row r="50" spans="2:21" ht="15.75" customHeight="1" x14ac:dyDescent="0.25">
      <c r="B50">
        <v>47</v>
      </c>
      <c r="G50">
        <v>8.3043554942811681E-2</v>
      </c>
      <c r="H50">
        <v>0.12821284082953799</v>
      </c>
      <c r="K50">
        <v>36.996369111525553</v>
      </c>
      <c r="L50">
        <v>216769.04034538611</v>
      </c>
      <c r="M50">
        <v>4</v>
      </c>
      <c r="N50">
        <v>8</v>
      </c>
      <c r="O50">
        <v>8</v>
      </c>
      <c r="P50">
        <v>16</v>
      </c>
      <c r="Q50">
        <v>1.9158077200000001</v>
      </c>
      <c r="R50">
        <v>0.27558091000000001</v>
      </c>
      <c r="S50">
        <v>2.1913886300000001</v>
      </c>
      <c r="T50">
        <v>-23.8088528276493</v>
      </c>
      <c r="U50">
        <v>-20.17248919128566</v>
      </c>
    </row>
    <row r="51" spans="2:21" ht="15.75" customHeight="1" x14ac:dyDescent="0.25">
      <c r="B51">
        <v>48</v>
      </c>
      <c r="G51">
        <v>41.048032402420773</v>
      </c>
      <c r="I51">
        <v>4.4130080469722008</v>
      </c>
      <c r="J51">
        <v>64.532857796328841</v>
      </c>
      <c r="K51">
        <v>21.9948754908742</v>
      </c>
      <c r="M51">
        <v>4</v>
      </c>
      <c r="N51">
        <v>8</v>
      </c>
      <c r="O51">
        <v>8</v>
      </c>
      <c r="P51">
        <v>16</v>
      </c>
      <c r="Q51">
        <v>1.92734669</v>
      </c>
      <c r="R51">
        <v>0.26038717</v>
      </c>
      <c r="S51">
        <v>2.1877338599999998</v>
      </c>
      <c r="T51">
        <v>-23.835559700412311</v>
      </c>
      <c r="U51">
        <v>-20.199196064048671</v>
      </c>
    </row>
    <row r="52" spans="2:21" ht="15.75" customHeight="1" x14ac:dyDescent="0.25">
      <c r="B52">
        <v>49</v>
      </c>
      <c r="G52">
        <v>27.243269351291708</v>
      </c>
      <c r="I52">
        <v>4.8564524821567092</v>
      </c>
      <c r="J52">
        <v>14.30043449694857</v>
      </c>
      <c r="L52">
        <v>229964.8351551801</v>
      </c>
      <c r="M52">
        <v>4</v>
      </c>
      <c r="N52">
        <v>8</v>
      </c>
      <c r="O52">
        <v>8</v>
      </c>
      <c r="P52">
        <v>16</v>
      </c>
      <c r="Q52">
        <v>1.8336384699999999</v>
      </c>
      <c r="R52">
        <v>0.75565167</v>
      </c>
      <c r="S52">
        <v>2.5892901400000001</v>
      </c>
      <c r="T52">
        <v>-21.139279381030999</v>
      </c>
      <c r="U52">
        <v>-17.502915744667359</v>
      </c>
    </row>
    <row r="53" spans="2:21" ht="15.75" customHeight="1" x14ac:dyDescent="0.25">
      <c r="B53">
        <v>50</v>
      </c>
      <c r="G53">
        <v>0.71098463860168692</v>
      </c>
      <c r="I53">
        <v>3.8517940113492979</v>
      </c>
      <c r="K53">
        <v>31.086370035543681</v>
      </c>
      <c r="L53">
        <v>847260.48609383055</v>
      </c>
      <c r="M53">
        <v>4</v>
      </c>
      <c r="N53">
        <v>8</v>
      </c>
      <c r="O53">
        <v>8</v>
      </c>
      <c r="P53">
        <v>16</v>
      </c>
      <c r="Q53">
        <v>1.85109971</v>
      </c>
      <c r="R53">
        <v>0.24743279000000001</v>
      </c>
      <c r="S53">
        <v>2.0985325000000001</v>
      </c>
      <c r="T53">
        <v>-24.50160690104639</v>
      </c>
      <c r="U53">
        <v>-20.86524326468275</v>
      </c>
    </row>
    <row r="54" spans="2:21" ht="15.75" customHeight="1" x14ac:dyDescent="0.25">
      <c r="B54">
        <v>51</v>
      </c>
      <c r="G54">
        <v>0.82386445689196819</v>
      </c>
      <c r="J54">
        <v>49.555862737130639</v>
      </c>
      <c r="K54">
        <v>43.673286959577993</v>
      </c>
      <c r="L54">
        <v>164630.5793203564</v>
      </c>
      <c r="M54">
        <v>4</v>
      </c>
      <c r="N54">
        <v>8</v>
      </c>
      <c r="O54">
        <v>8</v>
      </c>
      <c r="P54">
        <v>16</v>
      </c>
      <c r="Q54">
        <v>1.88504567</v>
      </c>
      <c r="R54">
        <v>0.39447131000000002</v>
      </c>
      <c r="S54">
        <v>2.2795169799999999</v>
      </c>
      <c r="T54">
        <v>-23.178002441507068</v>
      </c>
      <c r="U54">
        <v>-19.541638805143432</v>
      </c>
    </row>
    <row r="55" spans="2:21" ht="15.75" customHeight="1" x14ac:dyDescent="0.25">
      <c r="B55">
        <v>52</v>
      </c>
      <c r="H55">
        <v>9.9697384581509141</v>
      </c>
      <c r="I55">
        <v>3.2820991648137792</v>
      </c>
      <c r="J55">
        <v>15.7278014133265</v>
      </c>
      <c r="K55">
        <v>32.131420502050133</v>
      </c>
      <c r="M55">
        <v>4</v>
      </c>
      <c r="N55">
        <v>8</v>
      </c>
      <c r="O55">
        <v>8</v>
      </c>
      <c r="P55">
        <v>16</v>
      </c>
      <c r="Q55">
        <v>1.7780617299999999</v>
      </c>
      <c r="R55">
        <v>0.25765668000000003</v>
      </c>
      <c r="S55">
        <v>2.0357184099999999</v>
      </c>
      <c r="T55">
        <v>-24.9878390178812</v>
      </c>
      <c r="U55">
        <v>-21.35147538151756</v>
      </c>
    </row>
    <row r="56" spans="2:21" ht="15.75" customHeight="1" x14ac:dyDescent="0.25">
      <c r="B56">
        <v>53</v>
      </c>
      <c r="H56">
        <v>5.6778587389908157</v>
      </c>
      <c r="I56">
        <v>3.2369296038868711</v>
      </c>
      <c r="J56">
        <v>8.8263127389414038</v>
      </c>
      <c r="L56">
        <v>367761.45130847022</v>
      </c>
      <c r="M56">
        <v>4</v>
      </c>
      <c r="N56">
        <v>8</v>
      </c>
      <c r="O56">
        <v>8</v>
      </c>
      <c r="P56">
        <v>16</v>
      </c>
      <c r="Q56">
        <v>2.1936640700000001</v>
      </c>
      <c r="R56">
        <v>0.25713866000000002</v>
      </c>
      <c r="S56">
        <v>2.4508027299999999</v>
      </c>
      <c r="T56">
        <v>-22.018769703184869</v>
      </c>
      <c r="U56">
        <v>-18.38240606682124</v>
      </c>
    </row>
    <row r="57" spans="2:21" ht="15.75" customHeight="1" x14ac:dyDescent="0.25">
      <c r="B57">
        <v>54</v>
      </c>
      <c r="H57">
        <v>1.965105656583529</v>
      </c>
      <c r="I57">
        <v>3.7767686351666589</v>
      </c>
      <c r="K57">
        <v>22.894919279001581</v>
      </c>
      <c r="L57">
        <v>327919.85042563122</v>
      </c>
      <c r="M57">
        <v>4</v>
      </c>
      <c r="N57">
        <v>8</v>
      </c>
      <c r="O57">
        <v>8</v>
      </c>
      <c r="P57">
        <v>16</v>
      </c>
      <c r="Q57">
        <v>1.7623063999999999</v>
      </c>
      <c r="R57">
        <v>0.23955628000000001</v>
      </c>
      <c r="S57">
        <v>2.0018626799999999</v>
      </c>
      <c r="T57">
        <v>-25.256170161725471</v>
      </c>
      <c r="U57">
        <v>-21.619806525361831</v>
      </c>
    </row>
    <row r="58" spans="2:21" ht="15.75" customHeight="1" x14ac:dyDescent="0.25">
      <c r="B58">
        <v>55</v>
      </c>
      <c r="H58">
        <v>4.2399120300553088</v>
      </c>
      <c r="J58">
        <v>96.277272782244026</v>
      </c>
      <c r="K58">
        <v>47.633097647632127</v>
      </c>
      <c r="L58">
        <v>23453.058976448141</v>
      </c>
      <c r="M58">
        <v>4</v>
      </c>
      <c r="N58">
        <v>8</v>
      </c>
      <c r="O58">
        <v>8</v>
      </c>
      <c r="P58">
        <v>16</v>
      </c>
      <c r="Q58">
        <v>1.9076932099999999</v>
      </c>
      <c r="R58">
        <v>0.40481091000000002</v>
      </c>
      <c r="S58">
        <v>2.3125041199999998</v>
      </c>
      <c r="T58">
        <v>-22.94812400344486</v>
      </c>
      <c r="U58">
        <v>-19.31176036708122</v>
      </c>
    </row>
    <row r="59" spans="2:21" ht="15.75" customHeight="1" x14ac:dyDescent="0.25">
      <c r="B59">
        <v>56</v>
      </c>
      <c r="I59">
        <v>2.683053472939342</v>
      </c>
      <c r="J59">
        <v>0.46281351944711702</v>
      </c>
      <c r="K59">
        <v>31.913100693068479</v>
      </c>
      <c r="L59">
        <v>359586.68949367409</v>
      </c>
      <c r="M59">
        <v>4</v>
      </c>
      <c r="N59">
        <v>8</v>
      </c>
      <c r="O59">
        <v>8</v>
      </c>
      <c r="P59">
        <v>16</v>
      </c>
      <c r="Q59">
        <v>1.8449565400000001</v>
      </c>
      <c r="R59">
        <v>0.22884947999999999</v>
      </c>
      <c r="S59">
        <v>2.0738060200000001</v>
      </c>
      <c r="T59">
        <v>-24.691250339493731</v>
      </c>
      <c r="U59">
        <v>-21.054886703130101</v>
      </c>
    </row>
    <row r="60" spans="2:21" ht="15.75" customHeight="1" x14ac:dyDescent="0.25">
      <c r="B60">
        <v>57</v>
      </c>
      <c r="G60">
        <v>0.52336175296186127</v>
      </c>
      <c r="H60">
        <v>1.168482728824255</v>
      </c>
      <c r="I60">
        <v>4.772816455804529</v>
      </c>
      <c r="J60">
        <v>1.6773719449767699</v>
      </c>
      <c r="K60">
        <v>23.649893356610828</v>
      </c>
      <c r="M60">
        <v>5</v>
      </c>
      <c r="N60">
        <v>8</v>
      </c>
      <c r="O60">
        <v>8</v>
      </c>
      <c r="P60">
        <v>16</v>
      </c>
      <c r="Q60">
        <v>1.8336208300000001</v>
      </c>
      <c r="R60">
        <v>0.24669353999999999</v>
      </c>
      <c r="S60">
        <v>2.08031437</v>
      </c>
      <c r="T60">
        <v>-22.641115208382232</v>
      </c>
      <c r="U60">
        <v>-16.641115208382232</v>
      </c>
    </row>
    <row r="61" spans="2:21" ht="15.75" customHeight="1" x14ac:dyDescent="0.25">
      <c r="B61">
        <v>58</v>
      </c>
      <c r="G61">
        <v>6.3990158926383103</v>
      </c>
      <c r="H61">
        <v>5.2207445180008909</v>
      </c>
      <c r="I61">
        <v>4.7248745204938363</v>
      </c>
      <c r="J61">
        <v>59.819054965982922</v>
      </c>
      <c r="L61">
        <v>811635.67700675724</v>
      </c>
      <c r="M61">
        <v>5</v>
      </c>
      <c r="N61">
        <v>8</v>
      </c>
      <c r="O61">
        <v>8</v>
      </c>
      <c r="P61">
        <v>16</v>
      </c>
      <c r="Q61">
        <v>1.8667230299999999</v>
      </c>
      <c r="R61">
        <v>0.69801566999999998</v>
      </c>
      <c r="S61">
        <v>2.5647386999999999</v>
      </c>
      <c r="T61">
        <v>-19.291713922421049</v>
      </c>
      <c r="U61">
        <v>-13.291713922421049</v>
      </c>
    </row>
    <row r="62" spans="2:21" ht="15.75" customHeight="1" x14ac:dyDescent="0.25">
      <c r="B62">
        <v>59</v>
      </c>
      <c r="G62">
        <v>4.1445228195144068E-2</v>
      </c>
      <c r="H62">
        <v>8.6648942431387859</v>
      </c>
      <c r="I62">
        <v>4.2139634274133764</v>
      </c>
      <c r="K62">
        <v>26.201252336913321</v>
      </c>
      <c r="L62">
        <v>701420.52084762603</v>
      </c>
      <c r="M62">
        <v>5</v>
      </c>
      <c r="N62">
        <v>8</v>
      </c>
      <c r="O62">
        <v>8</v>
      </c>
      <c r="P62">
        <v>16</v>
      </c>
      <c r="Q62">
        <v>1.8221672600000001</v>
      </c>
      <c r="R62">
        <v>0.25281986000000001</v>
      </c>
      <c r="S62">
        <v>2.0749871199999999</v>
      </c>
      <c r="T62">
        <v>-22.682140412884799</v>
      </c>
      <c r="U62">
        <v>-16.682140412884799</v>
      </c>
    </row>
    <row r="63" spans="2:21" ht="15.75" customHeight="1" x14ac:dyDescent="0.25">
      <c r="B63">
        <v>60</v>
      </c>
      <c r="G63">
        <v>10.154418963335401</v>
      </c>
      <c r="H63">
        <v>4.615275340467484E-2</v>
      </c>
      <c r="J63">
        <v>79.251873494411228</v>
      </c>
      <c r="K63">
        <v>52.235620381050367</v>
      </c>
      <c r="L63">
        <v>562002.38358701777</v>
      </c>
      <c r="M63">
        <v>5</v>
      </c>
      <c r="N63">
        <v>8</v>
      </c>
      <c r="O63">
        <v>8</v>
      </c>
      <c r="P63">
        <v>16</v>
      </c>
      <c r="Q63">
        <v>1.8961792099999999</v>
      </c>
      <c r="R63">
        <v>0.40366372</v>
      </c>
      <c r="S63">
        <v>2.2998429300000001</v>
      </c>
      <c r="T63">
        <v>-21.035966287055722</v>
      </c>
      <c r="U63">
        <v>-15.03596628705572</v>
      </c>
    </row>
    <row r="64" spans="2:21" ht="15.75" customHeight="1" x14ac:dyDescent="0.25">
      <c r="B64">
        <v>61</v>
      </c>
      <c r="G64">
        <v>31.108915521505811</v>
      </c>
      <c r="I64">
        <v>4.1690311029130473</v>
      </c>
      <c r="J64">
        <v>68.771329692491548</v>
      </c>
      <c r="K64">
        <v>26.114842117760318</v>
      </c>
      <c r="L64">
        <v>116279.9908503933</v>
      </c>
      <c r="M64">
        <v>5</v>
      </c>
      <c r="N64">
        <v>8</v>
      </c>
      <c r="O64">
        <v>8</v>
      </c>
      <c r="P64">
        <v>16</v>
      </c>
      <c r="Q64">
        <v>1.8222112100000001</v>
      </c>
      <c r="R64">
        <v>0.24531749999999999</v>
      </c>
      <c r="S64">
        <v>2.0675287099999999</v>
      </c>
      <c r="T64">
        <v>-22.739755009349299</v>
      </c>
      <c r="U64">
        <v>-16.739755009349299</v>
      </c>
    </row>
    <row r="65" spans="1:21" ht="15.75" customHeight="1" x14ac:dyDescent="0.25">
      <c r="B65">
        <v>62</v>
      </c>
      <c r="H65">
        <v>0.82598056488773253</v>
      </c>
      <c r="I65">
        <v>3.0673493292197391</v>
      </c>
      <c r="J65">
        <v>0.92298017598705684</v>
      </c>
      <c r="K65">
        <v>36.25987576969478</v>
      </c>
      <c r="L65">
        <v>199997.77705949359</v>
      </c>
      <c r="M65">
        <v>5</v>
      </c>
      <c r="N65">
        <v>8</v>
      </c>
      <c r="O65">
        <v>8</v>
      </c>
      <c r="P65">
        <v>16</v>
      </c>
      <c r="Q65">
        <v>1.8905389500000001</v>
      </c>
      <c r="R65">
        <v>0.23789349000000001</v>
      </c>
      <c r="S65">
        <v>2.1284324400000001</v>
      </c>
      <c r="T65">
        <v>-22.275247313918321</v>
      </c>
      <c r="U65">
        <v>-16.275247313918321</v>
      </c>
    </row>
    <row r="66" spans="1:21" ht="15.75" customHeight="1" x14ac:dyDescent="0.25">
      <c r="B66">
        <v>63</v>
      </c>
      <c r="G66">
        <v>9.8443100632874803</v>
      </c>
      <c r="H66">
        <v>0.73780220093639137</v>
      </c>
      <c r="I66">
        <v>4.3928983595796982</v>
      </c>
      <c r="J66">
        <v>40.095189118206491</v>
      </c>
      <c r="K66">
        <v>44.8338439814314</v>
      </c>
      <c r="L66">
        <v>222713.23877036251</v>
      </c>
      <c r="M66">
        <v>6</v>
      </c>
      <c r="N66">
        <v>8</v>
      </c>
      <c r="O66">
        <v>8</v>
      </c>
      <c r="P66">
        <v>16</v>
      </c>
      <c r="Q66">
        <v>1.9262735900000001</v>
      </c>
      <c r="R66">
        <v>0.24838835000000001</v>
      </c>
      <c r="S66">
        <v>2.17466194</v>
      </c>
      <c r="T66">
        <v>-19.931447994634681</v>
      </c>
      <c r="U66">
        <v>-10.59811466130135</v>
      </c>
    </row>
    <row r="67" spans="1:21" ht="15.75" customHeight="1" x14ac:dyDescent="0.25">
      <c r="A67" t="s">
        <v>23</v>
      </c>
      <c r="B67">
        <v>64</v>
      </c>
      <c r="C67">
        <v>1.07385904002138E-4</v>
      </c>
      <c r="D67" s="2">
        <f>156970581</f>
        <v>156970581</v>
      </c>
      <c r="F67">
        <f>7.82831379135183</f>
        <v>7.8283137913518299</v>
      </c>
      <c r="G67">
        <f>37.5744905567281</f>
        <v>37.574490556728101</v>
      </c>
      <c r="H67">
        <f>0.248400388436567</f>
        <v>0.248400388436567</v>
      </c>
      <c r="I67">
        <f>1.75784939640488</f>
        <v>1.75784939640488</v>
      </c>
      <c r="J67">
        <f>85.0068295447397</f>
        <v>85.006829544739702</v>
      </c>
      <c r="K67">
        <f>5.88296867386878</f>
        <v>5.8829686738687803</v>
      </c>
      <c r="L67">
        <f>951332.314426593</f>
        <v>951332.31442659302</v>
      </c>
      <c r="M67">
        <v>0</v>
      </c>
      <c r="N67">
        <v>8</v>
      </c>
      <c r="O67">
        <v>8</v>
      </c>
      <c r="P67">
        <v>16</v>
      </c>
      <c r="S67" t="e">
        <v>#N/A</v>
      </c>
      <c r="T67" t="e">
        <v>#N/A</v>
      </c>
      <c r="U67" t="e">
        <v>#N/A</v>
      </c>
    </row>
    <row r="68" spans="1:21" ht="15.75" customHeight="1" x14ac:dyDescent="0.25">
      <c r="B68">
        <v>65</v>
      </c>
      <c r="M68">
        <v>1</v>
      </c>
      <c r="N68">
        <v>8</v>
      </c>
      <c r="O68">
        <v>8</v>
      </c>
      <c r="P68">
        <v>16</v>
      </c>
      <c r="S68" t="e">
        <v>#N/A</v>
      </c>
      <c r="T68" t="e">
        <v>#N/A</v>
      </c>
      <c r="U68" t="e">
        <v>#N/A</v>
      </c>
    </row>
    <row r="69" spans="1:21" ht="15.75" customHeight="1" x14ac:dyDescent="0.25">
      <c r="B69">
        <v>66</v>
      </c>
      <c r="M69">
        <v>1</v>
      </c>
      <c r="N69">
        <v>8</v>
      </c>
      <c r="O69">
        <v>8</v>
      </c>
      <c r="P69">
        <v>16</v>
      </c>
      <c r="S69" t="e">
        <v>#N/A</v>
      </c>
      <c r="T69" t="e">
        <v>#N/A</v>
      </c>
      <c r="U69" t="e">
        <v>#N/A</v>
      </c>
    </row>
    <row r="70" spans="1:21" ht="15.75" customHeight="1" x14ac:dyDescent="0.25">
      <c r="B70">
        <v>67</v>
      </c>
      <c r="M70">
        <v>1</v>
      </c>
      <c r="N70">
        <v>8</v>
      </c>
      <c r="O70">
        <v>8</v>
      </c>
      <c r="P70">
        <v>16</v>
      </c>
      <c r="S70" t="e">
        <v>#N/A</v>
      </c>
      <c r="T70" t="e">
        <v>#N/A</v>
      </c>
      <c r="U70" t="e">
        <v>#N/A</v>
      </c>
    </row>
    <row r="71" spans="1:21" ht="15.75" customHeight="1" x14ac:dyDescent="0.25">
      <c r="B71">
        <v>68</v>
      </c>
      <c r="M71">
        <v>1</v>
      </c>
      <c r="N71">
        <v>8</v>
      </c>
      <c r="O71">
        <v>8</v>
      </c>
      <c r="P71">
        <v>16</v>
      </c>
      <c r="S71" t="e">
        <v>#N/A</v>
      </c>
      <c r="T71" t="e">
        <v>#N/A</v>
      </c>
      <c r="U71" t="e">
        <v>#N/A</v>
      </c>
    </row>
    <row r="72" spans="1:21" ht="15.75" customHeight="1" x14ac:dyDescent="0.25">
      <c r="B72">
        <v>69</v>
      </c>
      <c r="M72">
        <v>1</v>
      </c>
      <c r="N72">
        <v>8</v>
      </c>
      <c r="O72">
        <v>8</v>
      </c>
      <c r="P72">
        <v>16</v>
      </c>
      <c r="S72" t="e">
        <v>#N/A</v>
      </c>
      <c r="T72" t="e">
        <v>#N/A</v>
      </c>
      <c r="U72" t="e">
        <v>#N/A</v>
      </c>
    </row>
    <row r="73" spans="1:21" ht="15.75" customHeight="1" x14ac:dyDescent="0.25">
      <c r="B73">
        <v>70</v>
      </c>
      <c r="M73">
        <v>1</v>
      </c>
      <c r="N73">
        <v>8</v>
      </c>
      <c r="O73">
        <v>8</v>
      </c>
      <c r="P73">
        <v>16</v>
      </c>
      <c r="S73" t="e">
        <v>#N/A</v>
      </c>
      <c r="T73" t="e">
        <v>#N/A</v>
      </c>
      <c r="U73" t="e">
        <v>#N/A</v>
      </c>
    </row>
    <row r="74" spans="1:21" ht="15.75" customHeight="1" x14ac:dyDescent="0.25">
      <c r="B74">
        <v>71</v>
      </c>
      <c r="M74">
        <v>2</v>
      </c>
      <c r="N74">
        <v>8</v>
      </c>
      <c r="O74">
        <v>8</v>
      </c>
      <c r="P74">
        <v>16</v>
      </c>
      <c r="S74" t="e">
        <v>#N/A</v>
      </c>
      <c r="T74" t="e">
        <v>#N/A</v>
      </c>
      <c r="U74" t="e">
        <v>#N/A</v>
      </c>
    </row>
    <row r="75" spans="1:21" ht="15.75" customHeight="1" x14ac:dyDescent="0.25">
      <c r="B75">
        <v>72</v>
      </c>
      <c r="M75">
        <v>2</v>
      </c>
      <c r="N75">
        <v>8</v>
      </c>
      <c r="O75">
        <v>8</v>
      </c>
      <c r="P75">
        <v>16</v>
      </c>
      <c r="S75" t="e">
        <v>#N/A</v>
      </c>
      <c r="T75" t="e">
        <v>#N/A</v>
      </c>
      <c r="U75" t="e">
        <v>#N/A</v>
      </c>
    </row>
    <row r="76" spans="1:21" ht="15.75" customHeight="1" x14ac:dyDescent="0.25">
      <c r="B76">
        <v>73</v>
      </c>
      <c r="M76">
        <v>2</v>
      </c>
      <c r="N76">
        <v>8</v>
      </c>
      <c r="O76">
        <v>8</v>
      </c>
      <c r="P76">
        <v>16</v>
      </c>
      <c r="S76" t="e">
        <v>#N/A</v>
      </c>
      <c r="T76" t="e">
        <v>#N/A</v>
      </c>
      <c r="U76" t="e">
        <v>#N/A</v>
      </c>
    </row>
    <row r="77" spans="1:21" ht="15.75" customHeight="1" x14ac:dyDescent="0.25">
      <c r="B77">
        <v>74</v>
      </c>
      <c r="M77">
        <v>2</v>
      </c>
      <c r="N77">
        <v>8</v>
      </c>
      <c r="O77">
        <v>8</v>
      </c>
      <c r="P77">
        <v>16</v>
      </c>
      <c r="S77" t="e">
        <v>#N/A</v>
      </c>
      <c r="T77" t="e">
        <v>#N/A</v>
      </c>
      <c r="U77" t="e">
        <v>#N/A</v>
      </c>
    </row>
    <row r="78" spans="1:21" ht="15.75" customHeight="1" x14ac:dyDescent="0.25">
      <c r="B78">
        <v>75</v>
      </c>
      <c r="M78">
        <v>2</v>
      </c>
      <c r="N78">
        <v>8</v>
      </c>
      <c r="O78">
        <v>8</v>
      </c>
      <c r="P78">
        <v>16</v>
      </c>
      <c r="S78" t="e">
        <v>#N/A</v>
      </c>
      <c r="T78" t="e">
        <v>#N/A</v>
      </c>
      <c r="U78" t="e">
        <v>#N/A</v>
      </c>
    </row>
    <row r="79" spans="1:21" ht="15.75" customHeight="1" x14ac:dyDescent="0.25">
      <c r="B79">
        <v>76</v>
      </c>
      <c r="M79">
        <v>2</v>
      </c>
      <c r="N79">
        <v>8</v>
      </c>
      <c r="O79">
        <v>8</v>
      </c>
      <c r="P79">
        <v>16</v>
      </c>
      <c r="S79" t="e">
        <v>#N/A</v>
      </c>
      <c r="T79" t="e">
        <v>#N/A</v>
      </c>
      <c r="U79" t="e">
        <v>#N/A</v>
      </c>
    </row>
    <row r="80" spans="1:21" ht="15.75" customHeight="1" x14ac:dyDescent="0.25">
      <c r="B80">
        <v>77</v>
      </c>
      <c r="M80">
        <v>2</v>
      </c>
      <c r="N80">
        <v>8</v>
      </c>
      <c r="O80">
        <v>8</v>
      </c>
      <c r="P80">
        <v>16</v>
      </c>
      <c r="S80" t="e">
        <v>#N/A</v>
      </c>
      <c r="T80" t="e">
        <v>#N/A</v>
      </c>
      <c r="U80" t="e">
        <v>#N/A</v>
      </c>
    </row>
    <row r="81" spans="2:21" ht="15.75" customHeight="1" x14ac:dyDescent="0.25">
      <c r="B81">
        <v>78</v>
      </c>
      <c r="M81">
        <v>2</v>
      </c>
      <c r="N81">
        <v>8</v>
      </c>
      <c r="O81">
        <v>8</v>
      </c>
      <c r="P81">
        <v>16</v>
      </c>
      <c r="S81" t="e">
        <v>#N/A</v>
      </c>
      <c r="T81" t="e">
        <v>#N/A</v>
      </c>
      <c r="U81" t="e">
        <v>#N/A</v>
      </c>
    </row>
    <row r="82" spans="2:21" ht="15.75" customHeight="1" x14ac:dyDescent="0.25">
      <c r="B82">
        <v>79</v>
      </c>
      <c r="M82">
        <v>2</v>
      </c>
      <c r="N82">
        <v>8</v>
      </c>
      <c r="O82">
        <v>8</v>
      </c>
      <c r="P82">
        <v>16</v>
      </c>
      <c r="S82" t="e">
        <v>#N/A</v>
      </c>
      <c r="T82" t="e">
        <v>#N/A</v>
      </c>
      <c r="U82" t="e">
        <v>#N/A</v>
      </c>
    </row>
    <row r="83" spans="2:21" ht="15.75" customHeight="1" x14ac:dyDescent="0.25">
      <c r="B83">
        <v>80</v>
      </c>
      <c r="M83">
        <v>2</v>
      </c>
      <c r="N83">
        <v>8</v>
      </c>
      <c r="O83">
        <v>8</v>
      </c>
      <c r="P83">
        <v>16</v>
      </c>
      <c r="S83" t="e">
        <v>#N/A</v>
      </c>
      <c r="T83" t="e">
        <v>#N/A</v>
      </c>
      <c r="U83" t="e">
        <v>#N/A</v>
      </c>
    </row>
    <row r="84" spans="2:21" ht="15.75" customHeight="1" x14ac:dyDescent="0.25">
      <c r="B84">
        <v>81</v>
      </c>
      <c r="M84">
        <v>2</v>
      </c>
      <c r="N84">
        <v>8</v>
      </c>
      <c r="O84">
        <v>8</v>
      </c>
      <c r="P84">
        <v>16</v>
      </c>
      <c r="S84" t="e">
        <v>#N/A</v>
      </c>
      <c r="T84" t="e">
        <v>#N/A</v>
      </c>
      <c r="U84" t="e">
        <v>#N/A</v>
      </c>
    </row>
    <row r="85" spans="2:21" ht="15.75" customHeight="1" x14ac:dyDescent="0.25">
      <c r="B85">
        <v>82</v>
      </c>
      <c r="M85">
        <v>2</v>
      </c>
      <c r="N85">
        <v>8</v>
      </c>
      <c r="O85">
        <v>8</v>
      </c>
      <c r="P85">
        <v>16</v>
      </c>
      <c r="S85" t="e">
        <v>#N/A</v>
      </c>
      <c r="T85" t="e">
        <v>#N/A</v>
      </c>
      <c r="U85" t="e">
        <v>#N/A</v>
      </c>
    </row>
    <row r="86" spans="2:21" ht="15.75" customHeight="1" x14ac:dyDescent="0.25">
      <c r="B86">
        <v>83</v>
      </c>
      <c r="M86">
        <v>2</v>
      </c>
      <c r="N86">
        <v>8</v>
      </c>
      <c r="O86">
        <v>8</v>
      </c>
      <c r="P86">
        <v>16</v>
      </c>
      <c r="S86" t="e">
        <v>#N/A</v>
      </c>
      <c r="T86" t="e">
        <v>#N/A</v>
      </c>
      <c r="U86" t="e">
        <v>#N/A</v>
      </c>
    </row>
    <row r="87" spans="2:21" ht="15.75" customHeight="1" x14ac:dyDescent="0.25">
      <c r="B87">
        <v>84</v>
      </c>
      <c r="M87">
        <v>2</v>
      </c>
      <c r="N87">
        <v>8</v>
      </c>
      <c r="O87">
        <v>8</v>
      </c>
      <c r="P87">
        <v>16</v>
      </c>
      <c r="S87" t="e">
        <v>#N/A</v>
      </c>
      <c r="T87" t="e">
        <v>#N/A</v>
      </c>
      <c r="U87" t="e">
        <v>#N/A</v>
      </c>
    </row>
    <row r="88" spans="2:21" ht="15.75" customHeight="1" x14ac:dyDescent="0.25">
      <c r="B88">
        <v>85</v>
      </c>
      <c r="M88">
        <v>2</v>
      </c>
      <c r="N88">
        <v>8</v>
      </c>
      <c r="O88">
        <v>8</v>
      </c>
      <c r="P88">
        <v>16</v>
      </c>
      <c r="S88" t="e">
        <v>#N/A</v>
      </c>
      <c r="T88" t="e">
        <v>#N/A</v>
      </c>
      <c r="U88" t="e">
        <v>#N/A</v>
      </c>
    </row>
    <row r="89" spans="2:21" ht="15.75" customHeight="1" x14ac:dyDescent="0.25">
      <c r="B89">
        <v>86</v>
      </c>
      <c r="M89">
        <v>3</v>
      </c>
      <c r="N89">
        <v>8</v>
      </c>
      <c r="O89">
        <v>8</v>
      </c>
      <c r="P89">
        <v>16</v>
      </c>
      <c r="S89" t="e">
        <v>#N/A</v>
      </c>
      <c r="T89" t="e">
        <v>#N/A</v>
      </c>
      <c r="U89" t="e">
        <v>#N/A</v>
      </c>
    </row>
    <row r="90" spans="2:21" ht="15.75" customHeight="1" x14ac:dyDescent="0.25">
      <c r="B90">
        <v>87</v>
      </c>
      <c r="M90">
        <v>3</v>
      </c>
      <c r="N90">
        <v>8</v>
      </c>
      <c r="O90">
        <v>8</v>
      </c>
      <c r="P90">
        <v>16</v>
      </c>
      <c r="S90" t="e">
        <v>#N/A</v>
      </c>
      <c r="T90" t="e">
        <v>#N/A</v>
      </c>
      <c r="U90" t="e">
        <v>#N/A</v>
      </c>
    </row>
    <row r="91" spans="2:21" ht="15.75" customHeight="1" x14ac:dyDescent="0.25">
      <c r="B91">
        <v>88</v>
      </c>
      <c r="M91">
        <v>3</v>
      </c>
      <c r="N91">
        <v>8</v>
      </c>
      <c r="O91">
        <v>8</v>
      </c>
      <c r="P91">
        <v>16</v>
      </c>
      <c r="S91" t="e">
        <v>#N/A</v>
      </c>
      <c r="T91" t="e">
        <v>#N/A</v>
      </c>
      <c r="U91" t="e">
        <v>#N/A</v>
      </c>
    </row>
    <row r="92" spans="2:21" ht="15.75" customHeight="1" x14ac:dyDescent="0.25">
      <c r="B92">
        <v>89</v>
      </c>
      <c r="M92">
        <v>3</v>
      </c>
      <c r="N92">
        <v>8</v>
      </c>
      <c r="O92">
        <v>8</v>
      </c>
      <c r="P92">
        <v>16</v>
      </c>
      <c r="S92" t="e">
        <v>#N/A</v>
      </c>
      <c r="T92" t="e">
        <v>#N/A</v>
      </c>
      <c r="U92" t="e">
        <v>#N/A</v>
      </c>
    </row>
    <row r="93" spans="2:21" ht="15.75" customHeight="1" x14ac:dyDescent="0.25">
      <c r="B93">
        <v>90</v>
      </c>
      <c r="M93">
        <v>3</v>
      </c>
      <c r="N93">
        <v>8</v>
      </c>
      <c r="O93">
        <v>8</v>
      </c>
      <c r="P93">
        <v>16</v>
      </c>
      <c r="S93" t="e">
        <v>#N/A</v>
      </c>
      <c r="T93" t="e">
        <v>#N/A</v>
      </c>
      <c r="U93" t="e">
        <v>#N/A</v>
      </c>
    </row>
    <row r="94" spans="2:21" ht="15.75" customHeight="1" x14ac:dyDescent="0.25">
      <c r="B94">
        <v>91</v>
      </c>
      <c r="M94">
        <v>3</v>
      </c>
      <c r="N94">
        <v>8</v>
      </c>
      <c r="O94">
        <v>8</v>
      </c>
      <c r="P94">
        <v>16</v>
      </c>
      <c r="S94" t="e">
        <v>#N/A</v>
      </c>
      <c r="T94" t="e">
        <v>#N/A</v>
      </c>
      <c r="U94" t="e">
        <v>#N/A</v>
      </c>
    </row>
    <row r="95" spans="2:21" ht="15.75" customHeight="1" x14ac:dyDescent="0.25">
      <c r="B95">
        <v>92</v>
      </c>
      <c r="M95">
        <v>3</v>
      </c>
      <c r="N95">
        <v>8</v>
      </c>
      <c r="O95">
        <v>8</v>
      </c>
      <c r="P95">
        <v>16</v>
      </c>
      <c r="S95" t="e">
        <v>#N/A</v>
      </c>
      <c r="T95" t="e">
        <v>#N/A</v>
      </c>
      <c r="U95" t="e">
        <v>#N/A</v>
      </c>
    </row>
    <row r="96" spans="2:21" ht="15.75" customHeight="1" x14ac:dyDescent="0.25">
      <c r="B96">
        <v>93</v>
      </c>
      <c r="M96">
        <v>3</v>
      </c>
      <c r="N96">
        <v>8</v>
      </c>
      <c r="O96">
        <v>8</v>
      </c>
      <c r="P96">
        <v>16</v>
      </c>
      <c r="S96" t="e">
        <v>#N/A</v>
      </c>
      <c r="T96" t="e">
        <v>#N/A</v>
      </c>
      <c r="U96" t="e">
        <v>#N/A</v>
      </c>
    </row>
    <row r="97" spans="2:21" ht="15.75" customHeight="1" x14ac:dyDescent="0.25">
      <c r="B97">
        <v>94</v>
      </c>
      <c r="M97">
        <v>3</v>
      </c>
      <c r="N97">
        <v>8</v>
      </c>
      <c r="O97">
        <v>8</v>
      </c>
      <c r="P97">
        <v>16</v>
      </c>
      <c r="S97" t="e">
        <v>#N/A</v>
      </c>
      <c r="T97" t="e">
        <v>#N/A</v>
      </c>
      <c r="U97" t="e">
        <v>#N/A</v>
      </c>
    </row>
    <row r="98" spans="2:21" ht="15.75" customHeight="1" x14ac:dyDescent="0.25">
      <c r="B98">
        <v>95</v>
      </c>
      <c r="M98">
        <v>3</v>
      </c>
      <c r="N98">
        <v>8</v>
      </c>
      <c r="O98">
        <v>8</v>
      </c>
      <c r="P98">
        <v>16</v>
      </c>
      <c r="S98" t="e">
        <v>#N/A</v>
      </c>
      <c r="T98" t="e">
        <v>#N/A</v>
      </c>
      <c r="U98" t="e">
        <v>#N/A</v>
      </c>
    </row>
    <row r="99" spans="2:21" ht="15.75" customHeight="1" x14ac:dyDescent="0.25">
      <c r="B99">
        <v>96</v>
      </c>
      <c r="M99">
        <v>3</v>
      </c>
      <c r="N99">
        <v>8</v>
      </c>
      <c r="O99">
        <v>8</v>
      </c>
      <c r="P99">
        <v>16</v>
      </c>
      <c r="S99" t="e">
        <v>#N/A</v>
      </c>
      <c r="T99" t="e">
        <v>#N/A</v>
      </c>
      <c r="U99" t="e">
        <v>#N/A</v>
      </c>
    </row>
    <row r="100" spans="2:21" ht="15.75" customHeight="1" x14ac:dyDescent="0.25">
      <c r="B100">
        <v>97</v>
      </c>
      <c r="M100">
        <v>3</v>
      </c>
      <c r="N100">
        <v>8</v>
      </c>
      <c r="O100">
        <v>8</v>
      </c>
      <c r="P100">
        <v>16</v>
      </c>
      <c r="S100" t="e">
        <v>#N/A</v>
      </c>
      <c r="T100" t="e">
        <v>#N/A</v>
      </c>
      <c r="U100" t="e">
        <v>#N/A</v>
      </c>
    </row>
    <row r="101" spans="2:21" ht="15.75" customHeight="1" x14ac:dyDescent="0.25">
      <c r="B101">
        <v>98</v>
      </c>
      <c r="M101">
        <v>3</v>
      </c>
      <c r="N101">
        <v>8</v>
      </c>
      <c r="O101">
        <v>8</v>
      </c>
      <c r="P101">
        <v>16</v>
      </c>
      <c r="S101" t="e">
        <v>#N/A</v>
      </c>
      <c r="T101" t="e">
        <v>#N/A</v>
      </c>
      <c r="U101" t="e">
        <v>#N/A</v>
      </c>
    </row>
    <row r="102" spans="2:21" ht="15.75" customHeight="1" x14ac:dyDescent="0.25">
      <c r="B102">
        <v>99</v>
      </c>
      <c r="M102">
        <v>3</v>
      </c>
      <c r="N102">
        <v>8</v>
      </c>
      <c r="O102">
        <v>8</v>
      </c>
      <c r="P102">
        <v>16</v>
      </c>
      <c r="S102" t="e">
        <v>#N/A</v>
      </c>
      <c r="T102" t="e">
        <v>#N/A</v>
      </c>
      <c r="U102" t="e">
        <v>#N/A</v>
      </c>
    </row>
    <row r="103" spans="2:21" ht="15.75" customHeight="1" x14ac:dyDescent="0.25">
      <c r="B103">
        <v>100</v>
      </c>
      <c r="M103">
        <v>3</v>
      </c>
      <c r="N103">
        <v>8</v>
      </c>
      <c r="O103">
        <v>8</v>
      </c>
      <c r="P103">
        <v>16</v>
      </c>
      <c r="S103" t="e">
        <v>#N/A</v>
      </c>
      <c r="T103" t="e">
        <v>#N/A</v>
      </c>
      <c r="U103" t="e">
        <v>#N/A</v>
      </c>
    </row>
    <row r="104" spans="2:21" ht="15.75" customHeight="1" x14ac:dyDescent="0.25">
      <c r="B104">
        <v>101</v>
      </c>
      <c r="M104">
        <v>3</v>
      </c>
      <c r="N104">
        <v>8</v>
      </c>
      <c r="O104">
        <v>8</v>
      </c>
      <c r="P104">
        <v>16</v>
      </c>
      <c r="S104" t="e">
        <v>#N/A</v>
      </c>
      <c r="T104" t="e">
        <v>#N/A</v>
      </c>
      <c r="U104" t="e">
        <v>#N/A</v>
      </c>
    </row>
    <row r="105" spans="2:21" ht="15.75" customHeight="1" x14ac:dyDescent="0.25">
      <c r="B105">
        <v>102</v>
      </c>
      <c r="M105">
        <v>3</v>
      </c>
      <c r="N105">
        <v>8</v>
      </c>
      <c r="O105">
        <v>8</v>
      </c>
      <c r="P105">
        <v>16</v>
      </c>
      <c r="S105" t="e">
        <v>#N/A</v>
      </c>
      <c r="T105" t="e">
        <v>#N/A</v>
      </c>
      <c r="U105" t="e">
        <v>#N/A</v>
      </c>
    </row>
    <row r="106" spans="2:21" ht="15.75" customHeight="1" x14ac:dyDescent="0.25">
      <c r="B106">
        <v>103</v>
      </c>
      <c r="M106">
        <v>3</v>
      </c>
      <c r="N106">
        <v>8</v>
      </c>
      <c r="O106">
        <v>8</v>
      </c>
      <c r="P106">
        <v>16</v>
      </c>
      <c r="S106" t="e">
        <v>#N/A</v>
      </c>
      <c r="T106" t="e">
        <v>#N/A</v>
      </c>
      <c r="U106" t="e">
        <v>#N/A</v>
      </c>
    </row>
    <row r="107" spans="2:21" ht="15.75" customHeight="1" x14ac:dyDescent="0.25">
      <c r="B107">
        <v>104</v>
      </c>
      <c r="M107">
        <v>3</v>
      </c>
      <c r="N107">
        <v>8</v>
      </c>
      <c r="O107">
        <v>8</v>
      </c>
      <c r="P107">
        <v>16</v>
      </c>
      <c r="S107" t="e">
        <v>#N/A</v>
      </c>
      <c r="T107" t="e">
        <v>#N/A</v>
      </c>
      <c r="U107" t="e">
        <v>#N/A</v>
      </c>
    </row>
    <row r="108" spans="2:21" ht="15.75" customHeight="1" x14ac:dyDescent="0.25">
      <c r="B108">
        <v>105</v>
      </c>
      <c r="M108">
        <v>3</v>
      </c>
      <c r="N108">
        <v>8</v>
      </c>
      <c r="O108">
        <v>8</v>
      </c>
      <c r="P108">
        <v>16</v>
      </c>
      <c r="S108" t="e">
        <v>#N/A</v>
      </c>
      <c r="T108" t="e">
        <v>#N/A</v>
      </c>
      <c r="U108" t="e">
        <v>#N/A</v>
      </c>
    </row>
    <row r="109" spans="2:21" ht="15.75" customHeight="1" x14ac:dyDescent="0.25">
      <c r="B109">
        <v>106</v>
      </c>
      <c r="M109">
        <v>4</v>
      </c>
      <c r="N109">
        <v>8</v>
      </c>
      <c r="O109">
        <v>8</v>
      </c>
      <c r="P109">
        <v>16</v>
      </c>
      <c r="S109" t="e">
        <v>#N/A</v>
      </c>
      <c r="T109" t="e">
        <v>#N/A</v>
      </c>
      <c r="U109" t="e">
        <v>#N/A</v>
      </c>
    </row>
    <row r="110" spans="2:21" ht="15.75" customHeight="1" x14ac:dyDescent="0.25">
      <c r="B110">
        <v>107</v>
      </c>
      <c r="M110">
        <v>4</v>
      </c>
      <c r="N110">
        <v>8</v>
      </c>
      <c r="O110">
        <v>8</v>
      </c>
      <c r="P110">
        <v>16</v>
      </c>
      <c r="S110" t="e">
        <v>#N/A</v>
      </c>
      <c r="T110" t="e">
        <v>#N/A</v>
      </c>
      <c r="U110" t="e">
        <v>#N/A</v>
      </c>
    </row>
    <row r="111" spans="2:21" ht="15.75" customHeight="1" x14ac:dyDescent="0.25">
      <c r="B111">
        <v>108</v>
      </c>
      <c r="M111">
        <v>4</v>
      </c>
      <c r="N111">
        <v>8</v>
      </c>
      <c r="O111">
        <v>8</v>
      </c>
      <c r="P111">
        <v>16</v>
      </c>
      <c r="S111" t="e">
        <v>#N/A</v>
      </c>
      <c r="T111" t="e">
        <v>#N/A</v>
      </c>
      <c r="U111" t="e">
        <v>#N/A</v>
      </c>
    </row>
    <row r="112" spans="2:21" ht="15.75" customHeight="1" x14ac:dyDescent="0.25">
      <c r="B112">
        <v>109</v>
      </c>
      <c r="M112">
        <v>4</v>
      </c>
      <c r="N112">
        <v>8</v>
      </c>
      <c r="O112">
        <v>8</v>
      </c>
      <c r="P112">
        <v>16</v>
      </c>
      <c r="S112" t="e">
        <v>#N/A</v>
      </c>
      <c r="T112" t="e">
        <v>#N/A</v>
      </c>
      <c r="U112" t="e">
        <v>#N/A</v>
      </c>
    </row>
    <row r="113" spans="2:21" ht="15.75" customHeight="1" x14ac:dyDescent="0.25">
      <c r="B113">
        <v>110</v>
      </c>
      <c r="M113">
        <v>4</v>
      </c>
      <c r="N113">
        <v>8</v>
      </c>
      <c r="O113">
        <v>8</v>
      </c>
      <c r="P113">
        <v>16</v>
      </c>
      <c r="S113" t="e">
        <v>#N/A</v>
      </c>
      <c r="T113" t="e">
        <v>#N/A</v>
      </c>
      <c r="U113" t="e">
        <v>#N/A</v>
      </c>
    </row>
    <row r="114" spans="2:21" ht="15.75" customHeight="1" x14ac:dyDescent="0.25">
      <c r="B114">
        <v>111</v>
      </c>
      <c r="M114">
        <v>4</v>
      </c>
      <c r="N114">
        <v>8</v>
      </c>
      <c r="O114">
        <v>8</v>
      </c>
      <c r="P114">
        <v>16</v>
      </c>
      <c r="S114" t="e">
        <v>#N/A</v>
      </c>
      <c r="T114" t="e">
        <v>#N/A</v>
      </c>
      <c r="U114" t="e">
        <v>#N/A</v>
      </c>
    </row>
    <row r="115" spans="2:21" ht="15.75" customHeight="1" x14ac:dyDescent="0.25">
      <c r="B115">
        <v>112</v>
      </c>
      <c r="M115">
        <v>4</v>
      </c>
      <c r="N115">
        <v>8</v>
      </c>
      <c r="O115">
        <v>8</v>
      </c>
      <c r="P115">
        <v>16</v>
      </c>
      <c r="S115" t="e">
        <v>#N/A</v>
      </c>
      <c r="T115" t="e">
        <v>#N/A</v>
      </c>
      <c r="U115" t="e">
        <v>#N/A</v>
      </c>
    </row>
    <row r="116" spans="2:21" ht="15.75" customHeight="1" x14ac:dyDescent="0.25">
      <c r="B116">
        <v>113</v>
      </c>
      <c r="M116">
        <v>4</v>
      </c>
      <c r="N116">
        <v>8</v>
      </c>
      <c r="O116">
        <v>8</v>
      </c>
      <c r="P116">
        <v>16</v>
      </c>
      <c r="S116" t="e">
        <v>#N/A</v>
      </c>
      <c r="T116" t="e">
        <v>#N/A</v>
      </c>
      <c r="U116" t="e">
        <v>#N/A</v>
      </c>
    </row>
    <row r="117" spans="2:21" ht="15.75" customHeight="1" x14ac:dyDescent="0.25">
      <c r="B117">
        <v>114</v>
      </c>
      <c r="M117">
        <v>4</v>
      </c>
      <c r="N117">
        <v>8</v>
      </c>
      <c r="O117">
        <v>8</v>
      </c>
      <c r="P117">
        <v>16</v>
      </c>
      <c r="S117" t="e">
        <v>#N/A</v>
      </c>
      <c r="T117" t="e">
        <v>#N/A</v>
      </c>
      <c r="U117" t="e">
        <v>#N/A</v>
      </c>
    </row>
    <row r="118" spans="2:21" ht="15.75" customHeight="1" x14ac:dyDescent="0.25">
      <c r="B118">
        <v>115</v>
      </c>
      <c r="M118">
        <v>4</v>
      </c>
      <c r="N118">
        <v>8</v>
      </c>
      <c r="O118">
        <v>8</v>
      </c>
      <c r="P118">
        <v>16</v>
      </c>
      <c r="S118" t="e">
        <v>#N/A</v>
      </c>
      <c r="T118" t="e">
        <v>#N/A</v>
      </c>
      <c r="U118" t="e">
        <v>#N/A</v>
      </c>
    </row>
    <row r="119" spans="2:21" ht="15.75" customHeight="1" x14ac:dyDescent="0.25">
      <c r="B119">
        <v>116</v>
      </c>
      <c r="M119">
        <v>4</v>
      </c>
      <c r="N119">
        <v>8</v>
      </c>
      <c r="O119">
        <v>8</v>
      </c>
      <c r="P119">
        <v>16</v>
      </c>
      <c r="S119" t="e">
        <v>#N/A</v>
      </c>
      <c r="T119" t="e">
        <v>#N/A</v>
      </c>
      <c r="U119" t="e">
        <v>#N/A</v>
      </c>
    </row>
    <row r="120" spans="2:21" ht="15.75" customHeight="1" x14ac:dyDescent="0.25">
      <c r="B120">
        <v>117</v>
      </c>
      <c r="M120">
        <v>4</v>
      </c>
      <c r="N120">
        <v>8</v>
      </c>
      <c r="O120">
        <v>8</v>
      </c>
      <c r="P120">
        <v>16</v>
      </c>
      <c r="S120" t="e">
        <v>#N/A</v>
      </c>
      <c r="T120" t="e">
        <v>#N/A</v>
      </c>
      <c r="U120" t="e">
        <v>#N/A</v>
      </c>
    </row>
    <row r="121" spans="2:21" ht="15.75" customHeight="1" x14ac:dyDescent="0.25">
      <c r="B121">
        <v>118</v>
      </c>
      <c r="M121">
        <v>4</v>
      </c>
      <c r="N121">
        <v>8</v>
      </c>
      <c r="O121">
        <v>8</v>
      </c>
      <c r="P121">
        <v>16</v>
      </c>
      <c r="S121" t="e">
        <v>#N/A</v>
      </c>
      <c r="T121" t="e">
        <v>#N/A</v>
      </c>
      <c r="U121" t="e">
        <v>#N/A</v>
      </c>
    </row>
    <row r="122" spans="2:21" ht="15.75" customHeight="1" x14ac:dyDescent="0.25">
      <c r="B122">
        <v>119</v>
      </c>
      <c r="M122">
        <v>4</v>
      </c>
      <c r="N122">
        <v>8</v>
      </c>
      <c r="O122">
        <v>8</v>
      </c>
      <c r="P122">
        <v>16</v>
      </c>
      <c r="S122" t="e">
        <v>#N/A</v>
      </c>
      <c r="T122" t="e">
        <v>#N/A</v>
      </c>
      <c r="U122" t="e">
        <v>#N/A</v>
      </c>
    </row>
    <row r="123" spans="2:21" ht="15.75" customHeight="1" x14ac:dyDescent="0.25">
      <c r="B123">
        <v>120</v>
      </c>
      <c r="M123">
        <v>4</v>
      </c>
      <c r="N123">
        <v>8</v>
      </c>
      <c r="O123">
        <v>8</v>
      </c>
      <c r="P123">
        <v>16</v>
      </c>
      <c r="S123" t="e">
        <v>#N/A</v>
      </c>
      <c r="T123" t="e">
        <v>#N/A</v>
      </c>
      <c r="U123" t="e">
        <v>#N/A</v>
      </c>
    </row>
    <row r="124" spans="2:21" ht="15.75" customHeight="1" x14ac:dyDescent="0.25">
      <c r="B124">
        <v>121</v>
      </c>
      <c r="M124">
        <v>5</v>
      </c>
      <c r="N124">
        <v>8</v>
      </c>
      <c r="O124">
        <v>8</v>
      </c>
      <c r="P124">
        <v>16</v>
      </c>
      <c r="S124" t="e">
        <v>#N/A</v>
      </c>
      <c r="T124" t="e">
        <v>#N/A</v>
      </c>
      <c r="U124" t="e">
        <v>#N/A</v>
      </c>
    </row>
    <row r="125" spans="2:21" ht="15.75" customHeight="1" x14ac:dyDescent="0.25">
      <c r="B125">
        <v>122</v>
      </c>
      <c r="M125">
        <v>5</v>
      </c>
      <c r="N125">
        <v>8</v>
      </c>
      <c r="O125">
        <v>8</v>
      </c>
      <c r="P125">
        <v>16</v>
      </c>
      <c r="S125" t="e">
        <v>#N/A</v>
      </c>
      <c r="T125" t="e">
        <v>#N/A</v>
      </c>
      <c r="U125" t="e">
        <v>#N/A</v>
      </c>
    </row>
    <row r="126" spans="2:21" ht="15.75" customHeight="1" x14ac:dyDescent="0.25">
      <c r="B126">
        <v>123</v>
      </c>
      <c r="M126">
        <v>5</v>
      </c>
      <c r="N126">
        <v>8</v>
      </c>
      <c r="O126">
        <v>8</v>
      </c>
      <c r="P126">
        <v>16</v>
      </c>
      <c r="S126" t="e">
        <v>#N/A</v>
      </c>
      <c r="T126" t="e">
        <v>#N/A</v>
      </c>
      <c r="U126" t="e">
        <v>#N/A</v>
      </c>
    </row>
    <row r="127" spans="2:21" ht="15.75" customHeight="1" x14ac:dyDescent="0.25">
      <c r="B127">
        <v>124</v>
      </c>
      <c r="M127">
        <v>5</v>
      </c>
      <c r="N127">
        <v>8</v>
      </c>
      <c r="O127">
        <v>8</v>
      </c>
      <c r="P127">
        <v>16</v>
      </c>
      <c r="S127" t="e">
        <v>#N/A</v>
      </c>
      <c r="T127" t="e">
        <v>#N/A</v>
      </c>
      <c r="U127" t="e">
        <v>#N/A</v>
      </c>
    </row>
    <row r="128" spans="2:21" ht="15.75" customHeight="1" x14ac:dyDescent="0.25">
      <c r="B128">
        <v>125</v>
      </c>
      <c r="M128">
        <v>5</v>
      </c>
      <c r="N128">
        <v>8</v>
      </c>
      <c r="O128">
        <v>8</v>
      </c>
      <c r="P128">
        <v>16</v>
      </c>
      <c r="S128" t="e">
        <v>#N/A</v>
      </c>
      <c r="T128" t="e">
        <v>#N/A</v>
      </c>
      <c r="U128" t="e">
        <v>#N/A</v>
      </c>
    </row>
    <row r="129" spans="2:21" ht="15.75" customHeight="1" x14ac:dyDescent="0.25">
      <c r="B129">
        <v>126</v>
      </c>
      <c r="M129">
        <v>5</v>
      </c>
      <c r="N129">
        <v>8</v>
      </c>
      <c r="O129">
        <v>8</v>
      </c>
      <c r="P129">
        <v>16</v>
      </c>
      <c r="S129" t="e">
        <v>#N/A</v>
      </c>
      <c r="T129" t="e">
        <v>#N/A</v>
      </c>
      <c r="U129" t="e">
        <v>#N/A</v>
      </c>
    </row>
    <row r="130" spans="2:21" ht="15.75" customHeight="1" x14ac:dyDescent="0.25">
      <c r="B130">
        <v>127</v>
      </c>
      <c r="M130">
        <v>6</v>
      </c>
      <c r="N130">
        <v>8</v>
      </c>
      <c r="O130">
        <v>8</v>
      </c>
      <c r="P130">
        <v>16</v>
      </c>
      <c r="S130" t="e">
        <v>#N/A</v>
      </c>
      <c r="T130" t="e">
        <v>#N/A</v>
      </c>
      <c r="U130" t="e">
        <v>#N/A</v>
      </c>
    </row>
  </sheetData>
  <conditionalFormatting sqref="Q1:Q2 Q52:Q1048576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3:Q51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1:R2 R52:R1048576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3:R51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3:S67 S1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68:S130 S2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31:S1048576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">
    <cfRule type="top10" dxfId="52" priority="9" bottom="1" rank="1"/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 T68:T130">
    <cfRule type="expression" dxfId="51" priority="37">
      <formula>T2 &lt;= MIN($T$68:$T$130) + 2</formula>
    </cfRule>
  </conditionalFormatting>
  <conditionalFormatting sqref="T3:T67">
    <cfRule type="expression" dxfId="50" priority="8">
      <formula>T3 &lt;= MIN($T$3:$T$67) + 2</formula>
    </cfRule>
  </conditionalFormatting>
  <conditionalFormatting sqref="T131:T1048576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2 U68:U130">
    <cfRule type="expression" dxfId="49" priority="39">
      <formula>U2 &lt;= MIN($T$68:$U$130) + 2</formula>
    </cfRule>
  </conditionalFormatting>
  <conditionalFormatting sqref="U3:U67">
    <cfRule type="expression" dxfId="48" priority="7">
      <formula>U3 &lt;= MIN($U$3:$U$67) + 2</formula>
    </cfRule>
  </conditionalFormatting>
  <conditionalFormatting sqref="U131:U1048576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130"/>
  <sheetViews>
    <sheetView topLeftCell="A41" zoomScaleNormal="100" workbookViewId="0">
      <selection activeCell="C67" sqref="C67:L67"/>
    </sheetView>
  </sheetViews>
  <sheetFormatPr defaultRowHeight="15" x14ac:dyDescent="0.25"/>
  <cols>
    <col min="1" max="1" width="10" bestFit="1" customWidth="1"/>
    <col min="2" max="2" width="4" bestFit="1" customWidth="1"/>
    <col min="3" max="3" width="12" bestFit="1" customWidth="1"/>
    <col min="4" max="4" width="10" bestFit="1" customWidth="1"/>
    <col min="5" max="5" width="8.28515625" bestFit="1" customWidth="1"/>
    <col min="6" max="6" width="6" bestFit="1" customWidth="1"/>
    <col min="7" max="8" width="6.5703125" bestFit="1" customWidth="1"/>
    <col min="9" max="9" width="4.5703125" bestFit="1" customWidth="1"/>
    <col min="10" max="10" width="4.5703125" customWidth="1"/>
    <col min="11" max="11" width="6.5703125" bestFit="1" customWidth="1"/>
    <col min="12" max="12" width="8.5703125" bestFit="1" customWidth="1"/>
    <col min="13" max="13" width="4.28515625" bestFit="1" customWidth="1"/>
    <col min="14" max="14" width="4.140625" bestFit="1" customWidth="1"/>
    <col min="15" max="15" width="6.42578125" bestFit="1" customWidth="1"/>
    <col min="16" max="16" width="3" bestFit="1" customWidth="1"/>
    <col min="17" max="17" width="6.5703125" bestFit="1" customWidth="1"/>
    <col min="18" max="18" width="6.42578125" bestFit="1" customWidth="1"/>
    <col min="19" max="19" width="6.5703125" bestFit="1" customWidth="1"/>
    <col min="20" max="21" width="6.28515625" bestFit="1" customWidth="1"/>
  </cols>
  <sheetData>
    <row r="1" spans="1:21" ht="15.75" customHeight="1" x14ac:dyDescent="0.25">
      <c r="A1">
        <v>311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24</v>
      </c>
      <c r="B2">
        <v>-1</v>
      </c>
      <c r="C2">
        <v>1.0888E-4</v>
      </c>
      <c r="D2">
        <v>400000000</v>
      </c>
      <c r="E2">
        <v>2.9780000000000001E-2</v>
      </c>
      <c r="F2">
        <v>13.933999999999999</v>
      </c>
      <c r="G2">
        <v>0.12</v>
      </c>
      <c r="H2">
        <v>0.36149999999999999</v>
      </c>
      <c r="I2">
        <v>1.38</v>
      </c>
      <c r="J2">
        <v>1.25</v>
      </c>
      <c r="K2">
        <v>8.9390000000000001</v>
      </c>
      <c r="L2">
        <v>13019</v>
      </c>
      <c r="M2">
        <v>0</v>
      </c>
      <c r="N2">
        <v>8</v>
      </c>
      <c r="O2">
        <v>8</v>
      </c>
      <c r="P2">
        <v>16</v>
      </c>
      <c r="Q2">
        <v>49.282699999999998</v>
      </c>
      <c r="R2">
        <v>2.0739999999999998</v>
      </c>
      <c r="S2">
        <v>51.356699999999996</v>
      </c>
      <c r="T2">
        <v>18.659306923859301</v>
      </c>
      <c r="U2">
        <v>18.659306923859301</v>
      </c>
    </row>
    <row r="3" spans="1:21" ht="15.75" customHeight="1" x14ac:dyDescent="0.25">
      <c r="A3" t="s">
        <v>21</v>
      </c>
      <c r="B3">
        <v>0</v>
      </c>
      <c r="C3">
        <v>8.7496252585055997E-5</v>
      </c>
      <c r="E3">
        <v>0.408727254391692</v>
      </c>
      <c r="F3">
        <v>181.11289556412001</v>
      </c>
      <c r="G3">
        <v>0.12</v>
      </c>
      <c r="H3">
        <v>0.36149999999999999</v>
      </c>
      <c r="I3">
        <v>1.38</v>
      </c>
      <c r="J3">
        <v>1.25</v>
      </c>
      <c r="K3">
        <v>8.9390000000000001</v>
      </c>
      <c r="L3">
        <v>13019</v>
      </c>
      <c r="M3">
        <v>0</v>
      </c>
      <c r="N3">
        <v>8</v>
      </c>
      <c r="O3">
        <v>8</v>
      </c>
      <c r="P3">
        <v>16</v>
      </c>
      <c r="Q3">
        <v>0.32098468000000002</v>
      </c>
      <c r="R3">
        <v>0.76140315000000003</v>
      </c>
      <c r="S3">
        <v>1.0823878300000001</v>
      </c>
      <c r="T3">
        <v>-43.094706687383017</v>
      </c>
      <c r="U3">
        <v>-43.094706687383017</v>
      </c>
    </row>
    <row r="4" spans="1:21" ht="15.75" customHeight="1" x14ac:dyDescent="0.25">
      <c r="B4">
        <v>1</v>
      </c>
      <c r="G4">
        <v>0.14750297756153691</v>
      </c>
      <c r="M4">
        <v>1</v>
      </c>
      <c r="N4">
        <v>8</v>
      </c>
      <c r="O4">
        <v>8</v>
      </c>
      <c r="P4">
        <v>16</v>
      </c>
      <c r="Q4">
        <v>0.30930355999999998</v>
      </c>
      <c r="R4">
        <v>0.62568056999999999</v>
      </c>
      <c r="S4">
        <v>0.93498412999999991</v>
      </c>
      <c r="T4">
        <v>-43.437031125428973</v>
      </c>
      <c r="U4">
        <v>-43.151316839714688</v>
      </c>
    </row>
    <row r="5" spans="1:21" ht="15.75" customHeight="1" x14ac:dyDescent="0.25">
      <c r="B5">
        <v>2</v>
      </c>
      <c r="H5">
        <v>0.44570039353231561</v>
      </c>
      <c r="M5">
        <v>1</v>
      </c>
      <c r="N5">
        <v>8</v>
      </c>
      <c r="O5">
        <v>8</v>
      </c>
      <c r="P5">
        <v>16</v>
      </c>
      <c r="Q5">
        <v>0.30928837999999997</v>
      </c>
      <c r="R5">
        <v>0.62495460999999997</v>
      </c>
      <c r="S5">
        <v>0.93424299</v>
      </c>
      <c r="T5">
        <v>-43.449718979670472</v>
      </c>
      <c r="U5">
        <v>-43.164004693956187</v>
      </c>
    </row>
    <row r="6" spans="1:21" ht="15.75" customHeight="1" x14ac:dyDescent="0.25">
      <c r="A6" t="s">
        <v>22</v>
      </c>
      <c r="B6">
        <v>3</v>
      </c>
      <c r="I6">
        <v>1.2305129104615999</v>
      </c>
      <c r="M6">
        <v>1</v>
      </c>
      <c r="N6">
        <v>8</v>
      </c>
      <c r="O6">
        <v>8</v>
      </c>
      <c r="P6">
        <v>16</v>
      </c>
      <c r="Q6">
        <v>0.29835306</v>
      </c>
      <c r="R6">
        <v>0.58812646000000002</v>
      </c>
      <c r="S6">
        <v>0.88647951999999997</v>
      </c>
      <c r="T6">
        <v>-44.289375648981952</v>
      </c>
      <c r="U6">
        <v>-44.003661363267661</v>
      </c>
    </row>
    <row r="7" spans="1:21" ht="15.75" customHeight="1" x14ac:dyDescent="0.25">
      <c r="A7">
        <v>4.9480000000000004</v>
      </c>
      <c r="B7">
        <v>4</v>
      </c>
      <c r="J7">
        <v>1.095115652948486</v>
      </c>
      <c r="M7">
        <v>1</v>
      </c>
      <c r="N7">
        <v>8</v>
      </c>
      <c r="O7">
        <v>8</v>
      </c>
      <c r="P7">
        <v>16</v>
      </c>
      <c r="Q7">
        <v>0.31891487000000002</v>
      </c>
      <c r="R7">
        <v>0.70191488999999996</v>
      </c>
      <c r="S7">
        <v>1.02082976</v>
      </c>
      <c r="T7">
        <v>-42.031566967221373</v>
      </c>
      <c r="U7">
        <v>-41.745852681507081</v>
      </c>
    </row>
    <row r="8" spans="1:21" ht="15.75" customHeight="1" x14ac:dyDescent="0.25">
      <c r="B8">
        <v>5</v>
      </c>
      <c r="K8">
        <v>43.320545267484647</v>
      </c>
      <c r="M8">
        <v>1</v>
      </c>
      <c r="N8">
        <v>8</v>
      </c>
      <c r="O8">
        <v>8</v>
      </c>
      <c r="P8">
        <v>16</v>
      </c>
      <c r="Q8">
        <v>0.1777214</v>
      </c>
      <c r="R8">
        <v>0.76328905000000002</v>
      </c>
      <c r="S8">
        <v>0.94101045000000005</v>
      </c>
      <c r="T8">
        <v>-43.334236103855588</v>
      </c>
      <c r="U8">
        <v>-43.04852181814131</v>
      </c>
    </row>
    <row r="9" spans="1:21" ht="15.75" customHeight="1" x14ac:dyDescent="0.25">
      <c r="B9">
        <v>6</v>
      </c>
      <c r="L9">
        <v>4058.3661927938228</v>
      </c>
      <c r="M9">
        <v>1</v>
      </c>
      <c r="N9">
        <v>8</v>
      </c>
      <c r="O9">
        <v>8</v>
      </c>
      <c r="P9">
        <v>16</v>
      </c>
      <c r="Q9">
        <v>0.32089778000000002</v>
      </c>
      <c r="R9">
        <v>0.76141729999999996</v>
      </c>
      <c r="S9">
        <v>1.0823150800000001</v>
      </c>
      <c r="T9">
        <v>-41.095782123642707</v>
      </c>
      <c r="U9">
        <v>-40.810067837928429</v>
      </c>
    </row>
    <row r="10" spans="1:21" ht="15.75" customHeight="1" x14ac:dyDescent="0.25">
      <c r="B10">
        <v>7</v>
      </c>
      <c r="G10">
        <v>1.5513466515360079</v>
      </c>
      <c r="H10">
        <v>3.4452091696235421E-2</v>
      </c>
      <c r="M10">
        <v>2</v>
      </c>
      <c r="N10">
        <v>8</v>
      </c>
      <c r="O10">
        <v>8</v>
      </c>
      <c r="P10">
        <v>16</v>
      </c>
      <c r="Q10">
        <v>0.30918994999999999</v>
      </c>
      <c r="R10">
        <v>0.62437670000000001</v>
      </c>
      <c r="S10">
        <v>0.93356664999999994</v>
      </c>
      <c r="T10">
        <v>-41.461306285187277</v>
      </c>
      <c r="U10">
        <v>-40.538229362110357</v>
      </c>
    </row>
    <row r="11" spans="1:21" ht="15.75" customHeight="1" x14ac:dyDescent="0.25">
      <c r="B11">
        <v>8</v>
      </c>
      <c r="G11">
        <v>0.1201559727480586</v>
      </c>
      <c r="I11">
        <v>1.2357803363822379</v>
      </c>
      <c r="M11">
        <v>2</v>
      </c>
      <c r="N11">
        <v>8</v>
      </c>
      <c r="O11">
        <v>8</v>
      </c>
      <c r="P11">
        <v>16</v>
      </c>
      <c r="Q11">
        <v>0.29902889999999999</v>
      </c>
      <c r="R11">
        <v>0.59184948999999998</v>
      </c>
      <c r="S11">
        <v>0.89087838999999991</v>
      </c>
      <c r="T11">
        <v>-42.210177122551578</v>
      </c>
      <c r="U11">
        <v>-41.287100199474658</v>
      </c>
    </row>
    <row r="12" spans="1:21" ht="15.75" customHeight="1" x14ac:dyDescent="0.25">
      <c r="B12">
        <v>9</v>
      </c>
      <c r="G12">
        <v>12.88284816086016</v>
      </c>
      <c r="J12">
        <v>99.862507897582987</v>
      </c>
      <c r="M12">
        <v>2</v>
      </c>
      <c r="N12">
        <v>8</v>
      </c>
      <c r="O12">
        <v>8</v>
      </c>
      <c r="P12">
        <v>16</v>
      </c>
      <c r="Q12">
        <v>0.22544527</v>
      </c>
      <c r="R12">
        <v>0.33061395999999998</v>
      </c>
      <c r="S12">
        <v>0.55605923000000002</v>
      </c>
      <c r="T12">
        <v>-49.751506941890312</v>
      </c>
      <c r="U12">
        <v>-48.828430018813393</v>
      </c>
    </row>
    <row r="13" spans="1:21" ht="15.75" customHeight="1" x14ac:dyDescent="0.25">
      <c r="B13">
        <v>10</v>
      </c>
      <c r="G13">
        <v>0.1479042015696308</v>
      </c>
      <c r="K13">
        <v>33.783195003621088</v>
      </c>
      <c r="M13">
        <v>2</v>
      </c>
      <c r="N13">
        <v>8</v>
      </c>
      <c r="O13">
        <v>8</v>
      </c>
      <c r="P13">
        <v>16</v>
      </c>
      <c r="Q13">
        <v>0.17738963999999999</v>
      </c>
      <c r="R13">
        <v>0.62515220000000005</v>
      </c>
      <c r="S13">
        <v>0.80254184000000006</v>
      </c>
      <c r="T13">
        <v>-43.880960168082979</v>
      </c>
      <c r="U13">
        <v>-42.957883245006059</v>
      </c>
    </row>
    <row r="14" spans="1:21" ht="15.75" customHeight="1" x14ac:dyDescent="0.25">
      <c r="B14">
        <v>11</v>
      </c>
      <c r="G14">
        <v>0.14824691461724629</v>
      </c>
      <c r="L14">
        <v>605.98425201995997</v>
      </c>
      <c r="M14">
        <v>2</v>
      </c>
      <c r="N14">
        <v>8</v>
      </c>
      <c r="O14">
        <v>8</v>
      </c>
      <c r="P14">
        <v>16</v>
      </c>
      <c r="Q14">
        <v>0.30842166999999998</v>
      </c>
      <c r="R14">
        <v>0.62298213999999996</v>
      </c>
      <c r="S14">
        <v>0.93140380999999994</v>
      </c>
      <c r="T14">
        <v>-41.498417281051701</v>
      </c>
      <c r="U14">
        <v>-40.575340357974781</v>
      </c>
    </row>
    <row r="15" spans="1:21" ht="15.75" customHeight="1" x14ac:dyDescent="0.25">
      <c r="B15">
        <v>12</v>
      </c>
      <c r="H15">
        <v>0.36667876596075111</v>
      </c>
      <c r="I15">
        <v>1.2455684217636169</v>
      </c>
      <c r="M15">
        <v>2</v>
      </c>
      <c r="N15">
        <v>8</v>
      </c>
      <c r="O15">
        <v>8</v>
      </c>
      <c r="P15">
        <v>16</v>
      </c>
      <c r="Q15">
        <v>0.29999355</v>
      </c>
      <c r="R15">
        <v>0.59557998000000001</v>
      </c>
      <c r="S15">
        <v>0.89557353000000006</v>
      </c>
      <c r="T15">
        <v>-42.126074760628399</v>
      </c>
      <c r="U15">
        <v>-41.202997837551479</v>
      </c>
    </row>
    <row r="16" spans="1:21" ht="15.75" customHeight="1" x14ac:dyDescent="0.25">
      <c r="B16">
        <v>13</v>
      </c>
      <c r="H16">
        <v>9.9966374640472839</v>
      </c>
      <c r="J16">
        <v>27.451904952434809</v>
      </c>
      <c r="M16">
        <v>2</v>
      </c>
      <c r="N16">
        <v>8</v>
      </c>
      <c r="O16">
        <v>8</v>
      </c>
      <c r="P16">
        <v>16</v>
      </c>
      <c r="Q16">
        <v>0.23682331000000001</v>
      </c>
      <c r="R16">
        <v>0.36834144000000002</v>
      </c>
      <c r="S16">
        <v>0.60516475000000003</v>
      </c>
      <c r="T16">
        <v>-48.397492259395698</v>
      </c>
      <c r="U16">
        <v>-47.474415336318778</v>
      </c>
    </row>
    <row r="17" spans="2:21" ht="15.75" customHeight="1" x14ac:dyDescent="0.25">
      <c r="B17">
        <v>14</v>
      </c>
      <c r="H17">
        <v>0.44871855144209771</v>
      </c>
      <c r="K17">
        <v>34.097018976113603</v>
      </c>
      <c r="M17">
        <v>2</v>
      </c>
      <c r="N17">
        <v>8</v>
      </c>
      <c r="O17">
        <v>8</v>
      </c>
      <c r="P17">
        <v>16</v>
      </c>
      <c r="Q17">
        <v>0.17729250999999999</v>
      </c>
      <c r="R17">
        <v>0.62226102000000005</v>
      </c>
      <c r="S17">
        <v>0.79955353000000007</v>
      </c>
      <c r="T17">
        <v>-43.940648269484562</v>
      </c>
      <c r="U17">
        <v>-43.017571346407642</v>
      </c>
    </row>
    <row r="18" spans="2:21" ht="15.75" customHeight="1" x14ac:dyDescent="0.25">
      <c r="B18">
        <v>15</v>
      </c>
      <c r="H18">
        <v>0.44882417517332401</v>
      </c>
      <c r="L18">
        <v>26828.172483921051</v>
      </c>
      <c r="M18">
        <v>2</v>
      </c>
      <c r="N18">
        <v>8</v>
      </c>
      <c r="O18">
        <v>8</v>
      </c>
      <c r="P18">
        <v>16</v>
      </c>
      <c r="Q18">
        <v>0.30958683999999997</v>
      </c>
      <c r="R18">
        <v>0.62120456999999996</v>
      </c>
      <c r="S18">
        <v>0.93079140999999987</v>
      </c>
      <c r="T18">
        <v>-41.508940775310514</v>
      </c>
      <c r="U18">
        <v>-40.585863852233587</v>
      </c>
    </row>
    <row r="19" spans="2:21" ht="15.75" customHeight="1" x14ac:dyDescent="0.25">
      <c r="B19">
        <v>16</v>
      </c>
      <c r="I19">
        <v>1.225542354362229</v>
      </c>
      <c r="J19">
        <v>1.296730366930525</v>
      </c>
      <c r="M19">
        <v>2</v>
      </c>
      <c r="N19">
        <v>8</v>
      </c>
      <c r="O19">
        <v>8</v>
      </c>
      <c r="P19">
        <v>16</v>
      </c>
      <c r="Q19">
        <v>0.29829370999999999</v>
      </c>
      <c r="R19">
        <v>0.59718497999999998</v>
      </c>
      <c r="S19">
        <v>0.89547869000000002</v>
      </c>
      <c r="T19">
        <v>-42.127769228254159</v>
      </c>
      <c r="U19">
        <v>-41.20469230517724</v>
      </c>
    </row>
    <row r="20" spans="2:21" ht="15.75" customHeight="1" x14ac:dyDescent="0.25">
      <c r="B20">
        <v>17</v>
      </c>
      <c r="I20">
        <v>1.243710360833209</v>
      </c>
      <c r="K20">
        <v>30.205142818740399</v>
      </c>
      <c r="M20">
        <v>2</v>
      </c>
      <c r="N20">
        <v>8</v>
      </c>
      <c r="O20">
        <v>8</v>
      </c>
      <c r="P20">
        <v>16</v>
      </c>
      <c r="Q20">
        <v>0.17728998000000001</v>
      </c>
      <c r="R20">
        <v>0.60296864999999999</v>
      </c>
      <c r="S20">
        <v>0.78025863000000006</v>
      </c>
      <c r="T20">
        <v>-44.331496953194943</v>
      </c>
      <c r="U20">
        <v>-43.408420030118023</v>
      </c>
    </row>
    <row r="21" spans="2:21" ht="15.75" customHeight="1" x14ac:dyDescent="0.25">
      <c r="B21">
        <v>18</v>
      </c>
      <c r="I21">
        <v>1.232330610558507</v>
      </c>
      <c r="L21">
        <v>3406.98349089158</v>
      </c>
      <c r="M21">
        <v>2</v>
      </c>
      <c r="N21">
        <v>8</v>
      </c>
      <c r="O21">
        <v>8</v>
      </c>
      <c r="P21">
        <v>16</v>
      </c>
      <c r="Q21">
        <v>0.29788443999999997</v>
      </c>
      <c r="R21">
        <v>0.58998823</v>
      </c>
      <c r="S21">
        <v>0.88787266999999992</v>
      </c>
      <c r="T21">
        <v>-42.264250530410642</v>
      </c>
      <c r="U21">
        <v>-41.341173607333722</v>
      </c>
    </row>
    <row r="22" spans="2:21" ht="15.75" customHeight="1" x14ac:dyDescent="0.25">
      <c r="B22">
        <v>19</v>
      </c>
      <c r="J22">
        <v>1.086783685072731</v>
      </c>
      <c r="K22">
        <v>39.381894710979431</v>
      </c>
      <c r="M22">
        <v>2</v>
      </c>
      <c r="N22">
        <v>8</v>
      </c>
      <c r="O22">
        <v>8</v>
      </c>
      <c r="P22">
        <v>16</v>
      </c>
      <c r="Q22">
        <v>0.17753772000000001</v>
      </c>
      <c r="R22">
        <v>0.70024414000000001</v>
      </c>
      <c r="S22">
        <v>0.87778186000000002</v>
      </c>
      <c r="T22">
        <v>-42.447134231694839</v>
      </c>
      <c r="U22">
        <v>-41.52405730861792</v>
      </c>
    </row>
    <row r="23" spans="2:21" ht="15.75" customHeight="1" x14ac:dyDescent="0.25">
      <c r="B23">
        <v>20</v>
      </c>
      <c r="J23">
        <v>1.0843266503335161</v>
      </c>
      <c r="L23">
        <v>3171.8962551564332</v>
      </c>
      <c r="M23">
        <v>2</v>
      </c>
      <c r="N23">
        <v>8</v>
      </c>
      <c r="O23">
        <v>8</v>
      </c>
      <c r="P23">
        <v>16</v>
      </c>
      <c r="Q23">
        <v>0.31817309999999999</v>
      </c>
      <c r="R23">
        <v>0.69814027000000001</v>
      </c>
      <c r="S23">
        <v>1.01631337</v>
      </c>
      <c r="T23">
        <v>-40.10251176960687</v>
      </c>
      <c r="U23">
        <v>-39.179434846529951</v>
      </c>
    </row>
    <row r="24" spans="2:21" ht="15.75" customHeight="1" x14ac:dyDescent="0.25">
      <c r="B24">
        <v>21</v>
      </c>
      <c r="K24">
        <v>41.858900266283307</v>
      </c>
      <c r="L24">
        <v>3031.7345305631752</v>
      </c>
      <c r="M24">
        <v>2</v>
      </c>
      <c r="N24">
        <v>8</v>
      </c>
      <c r="O24">
        <v>8</v>
      </c>
      <c r="P24">
        <v>16</v>
      </c>
      <c r="Q24">
        <v>0.17728991</v>
      </c>
      <c r="R24">
        <v>0.76324727000000003</v>
      </c>
      <c r="S24">
        <v>0.94053717999999997</v>
      </c>
      <c r="T24">
        <v>-41.342285137575452</v>
      </c>
      <c r="U24">
        <v>-40.419208214498532</v>
      </c>
    </row>
    <row r="25" spans="2:21" ht="15.75" customHeight="1" x14ac:dyDescent="0.25">
      <c r="B25">
        <v>22</v>
      </c>
      <c r="G25">
        <v>4.1632675856798116</v>
      </c>
      <c r="H25">
        <v>1.0427906124943929E-2</v>
      </c>
      <c r="I25">
        <v>1.2382460590866211</v>
      </c>
      <c r="M25">
        <v>3</v>
      </c>
      <c r="N25">
        <v>8</v>
      </c>
      <c r="O25">
        <v>8</v>
      </c>
      <c r="P25">
        <v>16</v>
      </c>
      <c r="Q25">
        <v>0.29920984</v>
      </c>
      <c r="R25">
        <v>0.59462658000000002</v>
      </c>
      <c r="S25">
        <v>0.89383641999999996</v>
      </c>
      <c r="T25">
        <v>-40.157139490911078</v>
      </c>
      <c r="U25">
        <v>-38.157139490911078</v>
      </c>
    </row>
    <row r="26" spans="2:21" ht="15.75" customHeight="1" x14ac:dyDescent="0.25">
      <c r="B26">
        <v>23</v>
      </c>
      <c r="G26">
        <v>1.414822355631252</v>
      </c>
      <c r="H26">
        <v>3.274160929269156</v>
      </c>
      <c r="J26">
        <v>99.844521178892052</v>
      </c>
      <c r="M26">
        <v>3</v>
      </c>
      <c r="N26">
        <v>8</v>
      </c>
      <c r="O26">
        <v>8</v>
      </c>
      <c r="P26">
        <v>16</v>
      </c>
      <c r="Q26">
        <v>0.22582173999999999</v>
      </c>
      <c r="R26">
        <v>0.33137634999999999</v>
      </c>
      <c r="S26">
        <v>0.55719808999999998</v>
      </c>
      <c r="T26">
        <v>-47.718770994811138</v>
      </c>
      <c r="U26">
        <v>-45.718770994811138</v>
      </c>
    </row>
    <row r="27" spans="2:21" ht="15.75" customHeight="1" x14ac:dyDescent="0.25">
      <c r="B27">
        <v>24</v>
      </c>
      <c r="G27">
        <v>0.1901866990319547</v>
      </c>
      <c r="H27">
        <v>0.27865961586066129</v>
      </c>
      <c r="K27">
        <v>34.447829163310729</v>
      </c>
      <c r="M27">
        <v>3</v>
      </c>
      <c r="N27">
        <v>8</v>
      </c>
      <c r="O27">
        <v>8</v>
      </c>
      <c r="P27">
        <v>16</v>
      </c>
      <c r="Q27">
        <v>0.17731804000000001</v>
      </c>
      <c r="R27">
        <v>0.62998788999999999</v>
      </c>
      <c r="S27">
        <v>0.80730593000000006</v>
      </c>
      <c r="T27">
        <v>-41.786260950005811</v>
      </c>
      <c r="U27">
        <v>-39.786260950005811</v>
      </c>
    </row>
    <row r="28" spans="2:21" ht="15.75" customHeight="1" x14ac:dyDescent="0.25">
      <c r="B28">
        <v>25</v>
      </c>
      <c r="G28">
        <v>0.14570806799306979</v>
      </c>
      <c r="H28">
        <v>0.36493239332143368</v>
      </c>
      <c r="L28">
        <v>2763.671163574501</v>
      </c>
      <c r="M28">
        <v>3</v>
      </c>
      <c r="N28">
        <v>8</v>
      </c>
      <c r="O28">
        <v>8</v>
      </c>
      <c r="P28">
        <v>16</v>
      </c>
      <c r="Q28">
        <v>0.30886414000000001</v>
      </c>
      <c r="R28">
        <v>0.62720370000000003</v>
      </c>
      <c r="S28">
        <v>0.93606783999999998</v>
      </c>
      <c r="T28">
        <v>-39.418496779812749</v>
      </c>
      <c r="U28">
        <v>-37.418496779812749</v>
      </c>
    </row>
    <row r="29" spans="2:21" ht="15.75" customHeight="1" x14ac:dyDescent="0.25">
      <c r="B29">
        <v>26</v>
      </c>
      <c r="G29">
        <v>12.78137243170676</v>
      </c>
      <c r="I29">
        <v>1.386351920690118</v>
      </c>
      <c r="J29">
        <v>99.837432439458894</v>
      </c>
      <c r="M29">
        <v>3</v>
      </c>
      <c r="N29">
        <v>8</v>
      </c>
      <c r="O29">
        <v>8</v>
      </c>
      <c r="P29">
        <v>16</v>
      </c>
      <c r="Q29">
        <v>0.22781580000000001</v>
      </c>
      <c r="R29">
        <v>0.33560701999999998</v>
      </c>
      <c r="S29">
        <v>0.56342281999999999</v>
      </c>
      <c r="T29">
        <v>-47.541018280280923</v>
      </c>
      <c r="U29">
        <v>-45.541018280280923</v>
      </c>
    </row>
    <row r="30" spans="2:21" ht="15.75" customHeight="1" x14ac:dyDescent="0.25">
      <c r="B30">
        <v>27</v>
      </c>
      <c r="G30">
        <v>0.1222375562290523</v>
      </c>
      <c r="I30">
        <v>1.254101334091706</v>
      </c>
      <c r="K30">
        <v>30.500357432242168</v>
      </c>
      <c r="M30">
        <v>3</v>
      </c>
      <c r="N30">
        <v>8</v>
      </c>
      <c r="O30">
        <v>8</v>
      </c>
      <c r="P30">
        <v>16</v>
      </c>
      <c r="Q30">
        <v>0.17729584000000001</v>
      </c>
      <c r="R30">
        <v>0.60224732999999997</v>
      </c>
      <c r="S30">
        <v>0.77954316999999995</v>
      </c>
      <c r="T30">
        <v>-42.346174921642998</v>
      </c>
      <c r="U30">
        <v>-40.346174921642998</v>
      </c>
    </row>
    <row r="31" spans="2:21" ht="15.75" customHeight="1" x14ac:dyDescent="0.25">
      <c r="B31">
        <v>28</v>
      </c>
      <c r="G31">
        <v>0.1213415290936837</v>
      </c>
      <c r="I31">
        <v>1.2408306275893479</v>
      </c>
      <c r="L31">
        <v>10427.739652051119</v>
      </c>
      <c r="M31">
        <v>3</v>
      </c>
      <c r="N31">
        <v>8</v>
      </c>
      <c r="O31">
        <v>8</v>
      </c>
      <c r="P31">
        <v>16</v>
      </c>
      <c r="Q31">
        <v>0.29917930999999998</v>
      </c>
      <c r="R31">
        <v>0.59153692000000002</v>
      </c>
      <c r="S31">
        <v>0.89071623</v>
      </c>
      <c r="T31">
        <v>-40.213089749226633</v>
      </c>
      <c r="U31">
        <v>-38.213089749226633</v>
      </c>
    </row>
    <row r="32" spans="2:21" ht="15.75" customHeight="1" x14ac:dyDescent="0.25">
      <c r="B32">
        <v>29</v>
      </c>
      <c r="G32">
        <v>12.655719153622639</v>
      </c>
      <c r="J32">
        <v>99.317983588007763</v>
      </c>
      <c r="K32">
        <v>14.82203243701575</v>
      </c>
      <c r="M32">
        <v>3</v>
      </c>
      <c r="N32">
        <v>8</v>
      </c>
      <c r="O32">
        <v>8</v>
      </c>
      <c r="P32">
        <v>16</v>
      </c>
      <c r="Q32">
        <v>0.17824751999999999</v>
      </c>
      <c r="R32">
        <v>0.33453442999999999</v>
      </c>
      <c r="S32">
        <v>0.51278194999999993</v>
      </c>
      <c r="T32">
        <v>-49.047892722286569</v>
      </c>
      <c r="U32">
        <v>-47.047892722286569</v>
      </c>
    </row>
    <row r="33" spans="2:21" ht="15.75" customHeight="1" x14ac:dyDescent="0.25">
      <c r="B33">
        <v>30</v>
      </c>
      <c r="G33">
        <v>12.8744098882581</v>
      </c>
      <c r="J33">
        <v>99.728783978158077</v>
      </c>
      <c r="L33">
        <v>1208.321093942621</v>
      </c>
      <c r="M33">
        <v>3</v>
      </c>
      <c r="N33">
        <v>8</v>
      </c>
      <c r="O33">
        <v>8</v>
      </c>
      <c r="P33">
        <v>16</v>
      </c>
      <c r="Q33">
        <v>0.22379747999999999</v>
      </c>
      <c r="R33">
        <v>0.32932900999999998</v>
      </c>
      <c r="S33">
        <v>0.55312648999999992</v>
      </c>
      <c r="T33">
        <v>-47.836116666848667</v>
      </c>
      <c r="U33">
        <v>-45.836116666848667</v>
      </c>
    </row>
    <row r="34" spans="2:21" ht="15.75" customHeight="1" x14ac:dyDescent="0.25">
      <c r="B34">
        <v>31</v>
      </c>
      <c r="G34">
        <v>0.1480365787538318</v>
      </c>
      <c r="K34">
        <v>33.904045664481323</v>
      </c>
      <c r="L34">
        <v>13862.83375255455</v>
      </c>
      <c r="M34">
        <v>3</v>
      </c>
      <c r="N34">
        <v>8</v>
      </c>
      <c r="O34">
        <v>8</v>
      </c>
      <c r="P34">
        <v>16</v>
      </c>
      <c r="Q34">
        <v>0.17734040000000001</v>
      </c>
      <c r="R34">
        <v>0.62467293000000002</v>
      </c>
      <c r="S34">
        <v>0.80201333000000008</v>
      </c>
      <c r="T34">
        <v>-41.891500360734391</v>
      </c>
      <c r="U34">
        <v>-39.891500360734391</v>
      </c>
    </row>
    <row r="35" spans="2:21" ht="15.75" customHeight="1" x14ac:dyDescent="0.25">
      <c r="B35">
        <v>32</v>
      </c>
      <c r="H35">
        <v>9.9346429816081425</v>
      </c>
      <c r="I35">
        <v>1.3368285120337171</v>
      </c>
      <c r="J35">
        <v>28.943484691378671</v>
      </c>
      <c r="M35">
        <v>3</v>
      </c>
      <c r="N35">
        <v>8</v>
      </c>
      <c r="O35">
        <v>8</v>
      </c>
      <c r="P35">
        <v>16</v>
      </c>
      <c r="Q35">
        <v>0.23151875</v>
      </c>
      <c r="R35">
        <v>0.36658196999999998</v>
      </c>
      <c r="S35">
        <v>0.59810071999999992</v>
      </c>
      <c r="T35">
        <v>-46.58535733376096</v>
      </c>
      <c r="U35">
        <v>-44.58535733376096</v>
      </c>
    </row>
    <row r="36" spans="2:21" ht="15.75" customHeight="1" x14ac:dyDescent="0.25">
      <c r="B36">
        <v>33</v>
      </c>
      <c r="H36">
        <v>0.36438698090077448</v>
      </c>
      <c r="I36">
        <v>1.2450218975216081</v>
      </c>
      <c r="K36">
        <v>30.007557902573339</v>
      </c>
      <c r="M36">
        <v>3</v>
      </c>
      <c r="N36">
        <v>8</v>
      </c>
      <c r="O36">
        <v>8</v>
      </c>
      <c r="P36">
        <v>16</v>
      </c>
      <c r="Q36">
        <v>0.17732661999999999</v>
      </c>
      <c r="R36">
        <v>0.59975480000000003</v>
      </c>
      <c r="S36">
        <v>0.77708142000000002</v>
      </c>
      <c r="T36">
        <v>-42.3967818991892</v>
      </c>
      <c r="U36">
        <v>-40.3967818991892</v>
      </c>
    </row>
    <row r="37" spans="2:21" ht="15.75" customHeight="1" x14ac:dyDescent="0.25">
      <c r="B37">
        <v>34</v>
      </c>
      <c r="H37">
        <v>0.35806525058392058</v>
      </c>
      <c r="I37">
        <v>1.2274852716774101</v>
      </c>
      <c r="L37">
        <v>11333.202092959369</v>
      </c>
      <c r="M37">
        <v>3</v>
      </c>
      <c r="N37">
        <v>8</v>
      </c>
      <c r="O37">
        <v>8</v>
      </c>
      <c r="P37">
        <v>16</v>
      </c>
      <c r="Q37">
        <v>0.29845013999999997</v>
      </c>
      <c r="R37">
        <v>0.59036838000000003</v>
      </c>
      <c r="S37">
        <v>0.88881852000000006</v>
      </c>
      <c r="T37">
        <v>-40.247214816478063</v>
      </c>
      <c r="U37">
        <v>-38.247214816478063</v>
      </c>
    </row>
    <row r="38" spans="2:21" ht="15.75" customHeight="1" x14ac:dyDescent="0.25">
      <c r="B38">
        <v>35</v>
      </c>
      <c r="H38">
        <v>9.9607826158890056</v>
      </c>
      <c r="J38">
        <v>27.2670858541243</v>
      </c>
      <c r="K38">
        <v>16.107180822754199</v>
      </c>
      <c r="M38">
        <v>3</v>
      </c>
      <c r="N38">
        <v>8</v>
      </c>
      <c r="O38">
        <v>8</v>
      </c>
      <c r="P38">
        <v>16</v>
      </c>
      <c r="Q38">
        <v>0.17812881</v>
      </c>
      <c r="R38">
        <v>0.36792777999999998</v>
      </c>
      <c r="S38">
        <v>0.54605658999999995</v>
      </c>
      <c r="T38">
        <v>-48.041942178545732</v>
      </c>
      <c r="U38">
        <v>-46.041942178545732</v>
      </c>
    </row>
    <row r="39" spans="2:21" ht="15.75" customHeight="1" x14ac:dyDescent="0.25">
      <c r="B39">
        <v>36</v>
      </c>
      <c r="H39">
        <v>9.9884375034415278</v>
      </c>
      <c r="J39">
        <v>27.278599395805749</v>
      </c>
      <c r="L39">
        <v>19494.126752314449</v>
      </c>
      <c r="M39">
        <v>3</v>
      </c>
      <c r="N39">
        <v>8</v>
      </c>
      <c r="O39">
        <v>8</v>
      </c>
      <c r="P39">
        <v>16</v>
      </c>
      <c r="Q39">
        <v>0.23669071</v>
      </c>
      <c r="R39">
        <v>0.36607572999999999</v>
      </c>
      <c r="S39">
        <v>0.60276644000000001</v>
      </c>
      <c r="T39">
        <v>-46.461027352687402</v>
      </c>
      <c r="U39">
        <v>-44.461027352687402</v>
      </c>
    </row>
    <row r="40" spans="2:21" ht="15.75" customHeight="1" x14ac:dyDescent="0.25">
      <c r="B40">
        <v>37</v>
      </c>
      <c r="H40">
        <v>0.44446654618834103</v>
      </c>
      <c r="K40">
        <v>35.598106439527413</v>
      </c>
      <c r="L40">
        <v>61625.830932606012</v>
      </c>
      <c r="M40">
        <v>3</v>
      </c>
      <c r="N40">
        <v>8</v>
      </c>
      <c r="O40">
        <v>8</v>
      </c>
      <c r="P40">
        <v>16</v>
      </c>
      <c r="Q40">
        <v>0.17757833000000001</v>
      </c>
      <c r="R40">
        <v>0.62741764</v>
      </c>
      <c r="S40">
        <v>0.80499597000000001</v>
      </c>
      <c r="T40">
        <v>-41.832107680433062</v>
      </c>
      <c r="U40">
        <v>-39.832107680433062</v>
      </c>
    </row>
    <row r="41" spans="2:21" ht="15.75" customHeight="1" x14ac:dyDescent="0.25">
      <c r="B41">
        <v>38</v>
      </c>
      <c r="I41">
        <v>1.2321582495991481</v>
      </c>
      <c r="J41">
        <v>1.2835170305818691</v>
      </c>
      <c r="K41">
        <v>28.82167880993714</v>
      </c>
      <c r="M41">
        <v>3</v>
      </c>
      <c r="N41">
        <v>8</v>
      </c>
      <c r="O41">
        <v>8</v>
      </c>
      <c r="P41">
        <v>16</v>
      </c>
      <c r="Q41">
        <v>0.17779205000000001</v>
      </c>
      <c r="R41">
        <v>0.60125308</v>
      </c>
      <c r="S41">
        <v>0.77904512999999997</v>
      </c>
      <c r="T41">
        <v>-42.356400380503707</v>
      </c>
      <c r="U41">
        <v>-40.356400380503707</v>
      </c>
    </row>
    <row r="42" spans="2:21" ht="15.75" customHeight="1" x14ac:dyDescent="0.25">
      <c r="B42">
        <v>39</v>
      </c>
      <c r="I42">
        <v>1.224976620988435</v>
      </c>
      <c r="J42">
        <v>1.2911343858465609</v>
      </c>
      <c r="L42">
        <v>24978.934922144341</v>
      </c>
      <c r="M42">
        <v>3</v>
      </c>
      <c r="N42">
        <v>8</v>
      </c>
      <c r="O42">
        <v>8</v>
      </c>
      <c r="P42">
        <v>16</v>
      </c>
      <c r="Q42">
        <v>0.29881210000000002</v>
      </c>
      <c r="R42">
        <v>0.59485224000000003</v>
      </c>
      <c r="S42">
        <v>0.89366434000000006</v>
      </c>
      <c r="T42">
        <v>-40.160220082617798</v>
      </c>
      <c r="U42">
        <v>-38.160220082617798</v>
      </c>
    </row>
    <row r="43" spans="2:21" ht="15.75" customHeight="1" x14ac:dyDescent="0.25">
      <c r="B43">
        <v>40</v>
      </c>
      <c r="I43">
        <v>1.2428935020467851</v>
      </c>
      <c r="K43">
        <v>34.175449108683253</v>
      </c>
      <c r="L43">
        <v>126372.59021693141</v>
      </c>
      <c r="M43">
        <v>3</v>
      </c>
      <c r="N43">
        <v>8</v>
      </c>
      <c r="O43">
        <v>8</v>
      </c>
      <c r="P43">
        <v>16</v>
      </c>
      <c r="Q43">
        <v>0.17737792999999999</v>
      </c>
      <c r="R43">
        <v>0.60218019</v>
      </c>
      <c r="S43">
        <v>0.77955812000000002</v>
      </c>
      <c r="T43">
        <v>-42.345868078204987</v>
      </c>
      <c r="U43">
        <v>-40.345868078204987</v>
      </c>
    </row>
    <row r="44" spans="2:21" ht="15.75" customHeight="1" x14ac:dyDescent="0.25">
      <c r="B44">
        <v>41</v>
      </c>
      <c r="J44">
        <v>1.0788118097894781</v>
      </c>
      <c r="K44">
        <v>44.380354378560881</v>
      </c>
      <c r="L44">
        <v>114939.846847648</v>
      </c>
      <c r="M44">
        <v>3</v>
      </c>
      <c r="N44">
        <v>8</v>
      </c>
      <c r="O44">
        <v>8</v>
      </c>
      <c r="P44">
        <v>16</v>
      </c>
      <c r="Q44">
        <v>0.17747071</v>
      </c>
      <c r="R44">
        <v>0.69752289000000001</v>
      </c>
      <c r="S44">
        <v>0.87499360000000004</v>
      </c>
      <c r="T44">
        <v>-40.498038866828281</v>
      </c>
      <c r="U44">
        <v>-38.498038866828281</v>
      </c>
    </row>
    <row r="45" spans="2:21" ht="15.75" customHeight="1" x14ac:dyDescent="0.25">
      <c r="B45">
        <v>42</v>
      </c>
      <c r="G45">
        <v>12.825672782318019</v>
      </c>
      <c r="H45">
        <v>0.36298928514378481</v>
      </c>
      <c r="I45">
        <v>1.3917875004140801</v>
      </c>
      <c r="J45">
        <v>99.429831878346221</v>
      </c>
      <c r="M45">
        <v>4</v>
      </c>
      <c r="N45">
        <v>8</v>
      </c>
      <c r="O45">
        <v>8</v>
      </c>
      <c r="P45">
        <v>16</v>
      </c>
      <c r="Q45">
        <v>0.22793673</v>
      </c>
      <c r="R45">
        <v>0.33434045000000001</v>
      </c>
      <c r="S45">
        <v>0.56227718000000004</v>
      </c>
      <c r="T45">
        <v>-45.573585121052808</v>
      </c>
      <c r="U45">
        <v>-41.937221484689182</v>
      </c>
    </row>
    <row r="46" spans="2:21" ht="15.75" customHeight="1" x14ac:dyDescent="0.25">
      <c r="B46">
        <v>43</v>
      </c>
      <c r="G46">
        <v>1.0728224474799859</v>
      </c>
      <c r="H46">
        <v>4.1344039089483253E-2</v>
      </c>
      <c r="I46">
        <v>1.253463874913934</v>
      </c>
      <c r="K46">
        <v>29.910670830198288</v>
      </c>
      <c r="M46">
        <v>4</v>
      </c>
      <c r="N46">
        <v>8</v>
      </c>
      <c r="O46">
        <v>8</v>
      </c>
      <c r="P46">
        <v>16</v>
      </c>
      <c r="Q46">
        <v>0.17761879999999999</v>
      </c>
      <c r="R46">
        <v>0.59935477000000004</v>
      </c>
      <c r="S46">
        <v>0.77697357</v>
      </c>
      <c r="T46">
        <v>-40.399002670029191</v>
      </c>
      <c r="U46">
        <v>-36.762639033665558</v>
      </c>
    </row>
    <row r="47" spans="2:21" ht="15.75" customHeight="1" x14ac:dyDescent="0.25">
      <c r="B47">
        <v>44</v>
      </c>
      <c r="G47">
        <v>0.1192325328496011</v>
      </c>
      <c r="H47">
        <v>0.36215546385319358</v>
      </c>
      <c r="I47">
        <v>1.2379269177308381</v>
      </c>
      <c r="L47">
        <v>773.79914156714221</v>
      </c>
      <c r="M47">
        <v>4</v>
      </c>
      <c r="N47">
        <v>8</v>
      </c>
      <c r="O47">
        <v>8</v>
      </c>
      <c r="P47">
        <v>16</v>
      </c>
      <c r="Q47">
        <v>0.29912112000000002</v>
      </c>
      <c r="R47">
        <v>0.59740168999999999</v>
      </c>
      <c r="S47">
        <v>0.89652281</v>
      </c>
      <c r="T47">
        <v>-38.109124241751097</v>
      </c>
      <c r="U47">
        <v>-34.472760605387457</v>
      </c>
    </row>
    <row r="48" spans="2:21" ht="15.75" customHeight="1" x14ac:dyDescent="0.25">
      <c r="B48">
        <v>45</v>
      </c>
      <c r="G48">
        <v>2.139857222236436</v>
      </c>
      <c r="H48">
        <v>2.131708458645865</v>
      </c>
      <c r="J48">
        <v>99.480584008108181</v>
      </c>
      <c r="K48">
        <v>13.52755243739885</v>
      </c>
      <c r="M48">
        <v>4</v>
      </c>
      <c r="N48">
        <v>8</v>
      </c>
      <c r="O48">
        <v>8</v>
      </c>
      <c r="P48">
        <v>16</v>
      </c>
      <c r="Q48">
        <v>0.17969455000000001</v>
      </c>
      <c r="R48">
        <v>0.33610919</v>
      </c>
      <c r="S48">
        <v>0.51580373999999996</v>
      </c>
      <c r="T48">
        <v>-46.953882510856481</v>
      </c>
      <c r="U48">
        <v>-43.317518874492848</v>
      </c>
    </row>
    <row r="49" spans="2:21" ht="15.75" customHeight="1" x14ac:dyDescent="0.25">
      <c r="B49">
        <v>46</v>
      </c>
      <c r="G49">
        <v>1.6972710785246721</v>
      </c>
      <c r="H49">
        <v>2.7042696025072712</v>
      </c>
      <c r="J49">
        <v>99.56417106177139</v>
      </c>
      <c r="L49">
        <v>6862.1018827924272</v>
      </c>
      <c r="M49">
        <v>4</v>
      </c>
      <c r="N49">
        <v>8</v>
      </c>
      <c r="O49">
        <v>8</v>
      </c>
      <c r="P49">
        <v>16</v>
      </c>
      <c r="Q49">
        <v>0.22550213999999999</v>
      </c>
      <c r="R49">
        <v>0.33369346999999999</v>
      </c>
      <c r="S49">
        <v>0.55919560999999995</v>
      </c>
      <c r="T49">
        <v>-45.661514573341577</v>
      </c>
      <c r="U49">
        <v>-42.025150936977937</v>
      </c>
    </row>
    <row r="50" spans="2:21" ht="15.75" customHeight="1" x14ac:dyDescent="0.25">
      <c r="B50">
        <v>47</v>
      </c>
      <c r="G50">
        <v>0.17121142918782789</v>
      </c>
      <c r="H50">
        <v>0.3079743014755163</v>
      </c>
      <c r="K50">
        <v>40.443259185658569</v>
      </c>
      <c r="L50">
        <v>171080.31902746789</v>
      </c>
      <c r="M50">
        <v>4</v>
      </c>
      <c r="N50">
        <v>8</v>
      </c>
      <c r="O50">
        <v>8</v>
      </c>
      <c r="P50">
        <v>16</v>
      </c>
      <c r="Q50">
        <v>0.17760886000000001</v>
      </c>
      <c r="R50">
        <v>0.63287707000000004</v>
      </c>
      <c r="S50">
        <v>0.81048593000000002</v>
      </c>
      <c r="T50">
        <v>-39.723360317622443</v>
      </c>
      <c r="U50">
        <v>-36.086996681258803</v>
      </c>
    </row>
    <row r="51" spans="2:21" ht="15.75" customHeight="1" x14ac:dyDescent="0.25">
      <c r="B51">
        <v>48</v>
      </c>
      <c r="G51">
        <v>13.37787546325217</v>
      </c>
      <c r="I51">
        <v>1.418569826945645</v>
      </c>
      <c r="J51">
        <v>99.999551234858487</v>
      </c>
      <c r="K51">
        <v>15.268011285598821</v>
      </c>
      <c r="M51">
        <v>4</v>
      </c>
      <c r="N51">
        <v>8</v>
      </c>
      <c r="O51">
        <v>8</v>
      </c>
      <c r="P51">
        <v>16</v>
      </c>
      <c r="Q51">
        <v>0.17794072999999999</v>
      </c>
      <c r="R51">
        <v>0.33787833</v>
      </c>
      <c r="S51">
        <v>0.51581906</v>
      </c>
      <c r="T51">
        <v>-46.953407298404763</v>
      </c>
      <c r="U51">
        <v>-43.317043662041129</v>
      </c>
    </row>
    <row r="52" spans="2:21" ht="15.75" customHeight="1" x14ac:dyDescent="0.25">
      <c r="B52">
        <v>49</v>
      </c>
      <c r="G52">
        <v>11.84881156704426</v>
      </c>
      <c r="I52">
        <v>1.373884592875446</v>
      </c>
      <c r="J52">
        <v>93.138817497365835</v>
      </c>
      <c r="L52">
        <v>40536.351469684632</v>
      </c>
      <c r="M52">
        <v>4</v>
      </c>
      <c r="N52">
        <v>8</v>
      </c>
      <c r="O52">
        <v>8</v>
      </c>
      <c r="P52">
        <v>16</v>
      </c>
      <c r="Q52">
        <v>0.22987405</v>
      </c>
      <c r="R52">
        <v>0.3315921</v>
      </c>
      <c r="S52">
        <v>0.56146615</v>
      </c>
      <c r="T52">
        <v>-45.596680220986492</v>
      </c>
      <c r="U52">
        <v>-41.960316584622852</v>
      </c>
    </row>
    <row r="53" spans="2:21" ht="15.75" customHeight="1" x14ac:dyDescent="0.25">
      <c r="B53">
        <v>50</v>
      </c>
      <c r="G53">
        <v>0.1219712864798055</v>
      </c>
      <c r="I53">
        <v>1.2511188875701069</v>
      </c>
      <c r="K53">
        <v>30.533037484680431</v>
      </c>
      <c r="L53">
        <v>25139.189058115469</v>
      </c>
      <c r="M53">
        <v>4</v>
      </c>
      <c r="N53">
        <v>8</v>
      </c>
      <c r="O53">
        <v>8</v>
      </c>
      <c r="P53">
        <v>16</v>
      </c>
      <c r="Q53">
        <v>0.17734067000000001</v>
      </c>
      <c r="R53">
        <v>0.60039007</v>
      </c>
      <c r="S53">
        <v>0.77773073999999998</v>
      </c>
      <c r="T53">
        <v>-40.38341807187777</v>
      </c>
      <c r="U53">
        <v>-36.747054435514137</v>
      </c>
    </row>
    <row r="54" spans="2:21" ht="15.75" customHeight="1" x14ac:dyDescent="0.25">
      <c r="B54">
        <v>51</v>
      </c>
      <c r="G54">
        <v>12.63870199979894</v>
      </c>
      <c r="J54">
        <v>98.891763939976954</v>
      </c>
      <c r="K54">
        <v>15.46888132980288</v>
      </c>
      <c r="L54">
        <v>92139.750199705013</v>
      </c>
      <c r="M54">
        <v>4</v>
      </c>
      <c r="N54">
        <v>8</v>
      </c>
      <c r="O54">
        <v>8</v>
      </c>
      <c r="P54">
        <v>16</v>
      </c>
      <c r="Q54">
        <v>0.17788828000000001</v>
      </c>
      <c r="R54">
        <v>0.33346622999999997</v>
      </c>
      <c r="S54">
        <v>0.51135450999999998</v>
      </c>
      <c r="T54">
        <v>-47.09249430748865</v>
      </c>
      <c r="U54">
        <v>-43.456130671125017</v>
      </c>
    </row>
    <row r="55" spans="2:21" ht="15.75" customHeight="1" x14ac:dyDescent="0.25">
      <c r="B55">
        <v>52</v>
      </c>
      <c r="H55">
        <v>9.9634621774561083</v>
      </c>
      <c r="I55">
        <v>1.368167383200847</v>
      </c>
      <c r="J55">
        <v>27.800811819591949</v>
      </c>
      <c r="K55">
        <v>15.76542300347243</v>
      </c>
      <c r="M55">
        <v>4</v>
      </c>
      <c r="N55">
        <v>8</v>
      </c>
      <c r="O55">
        <v>8</v>
      </c>
      <c r="P55">
        <v>16</v>
      </c>
      <c r="Q55">
        <v>0.17767938</v>
      </c>
      <c r="R55">
        <v>0.36846947000000002</v>
      </c>
      <c r="S55">
        <v>0.54614885000000002</v>
      </c>
      <c r="T55">
        <v>-46.039239097331432</v>
      </c>
      <c r="U55">
        <v>-42.402875460967799</v>
      </c>
    </row>
    <row r="56" spans="2:21" ht="15.75" customHeight="1" x14ac:dyDescent="0.25">
      <c r="B56">
        <v>53</v>
      </c>
      <c r="H56">
        <v>9.9926314180224107</v>
      </c>
      <c r="I56">
        <v>1.3231383725073771</v>
      </c>
      <c r="J56">
        <v>28.970918121015931</v>
      </c>
      <c r="L56">
        <v>17513.416242336622</v>
      </c>
      <c r="M56">
        <v>4</v>
      </c>
      <c r="N56">
        <v>8</v>
      </c>
      <c r="O56">
        <v>8</v>
      </c>
      <c r="P56">
        <v>16</v>
      </c>
      <c r="Q56">
        <v>0.22762014</v>
      </c>
      <c r="R56">
        <v>0.35634802999999998</v>
      </c>
      <c r="S56">
        <v>0.58396817000000001</v>
      </c>
      <c r="T56">
        <v>-44.96796037285943</v>
      </c>
      <c r="U56">
        <v>-41.331596736495797</v>
      </c>
    </row>
    <row r="57" spans="2:21" ht="15.75" customHeight="1" x14ac:dyDescent="0.25">
      <c r="B57">
        <v>54</v>
      </c>
      <c r="H57">
        <v>0.36479262979087862</v>
      </c>
      <c r="I57">
        <v>1.238276052253718</v>
      </c>
      <c r="K57">
        <v>35.447327871651183</v>
      </c>
      <c r="L57">
        <v>159053.38526046631</v>
      </c>
      <c r="M57">
        <v>4</v>
      </c>
      <c r="N57">
        <v>8</v>
      </c>
      <c r="O57">
        <v>8</v>
      </c>
      <c r="P57">
        <v>16</v>
      </c>
      <c r="Q57">
        <v>0.17749190000000001</v>
      </c>
      <c r="R57">
        <v>0.59229494000000005</v>
      </c>
      <c r="S57">
        <v>0.76978684000000008</v>
      </c>
      <c r="T57">
        <v>-40.547685693885462</v>
      </c>
      <c r="U57">
        <v>-36.911322057521822</v>
      </c>
    </row>
    <row r="58" spans="2:21" ht="15.75" customHeight="1" x14ac:dyDescent="0.25">
      <c r="B58">
        <v>55</v>
      </c>
      <c r="H58">
        <v>9.9983548316966786</v>
      </c>
      <c r="J58">
        <v>27.50094989316019</v>
      </c>
      <c r="K58">
        <v>16.773342121165161</v>
      </c>
      <c r="L58">
        <v>65926.519509192789</v>
      </c>
      <c r="M58">
        <v>4</v>
      </c>
      <c r="N58">
        <v>8</v>
      </c>
      <c r="O58">
        <v>8</v>
      </c>
      <c r="P58">
        <v>16</v>
      </c>
      <c r="Q58">
        <v>0.17753437</v>
      </c>
      <c r="R58">
        <v>0.36986323999999998</v>
      </c>
      <c r="S58">
        <v>0.54739760999999998</v>
      </c>
      <c r="T58">
        <v>-46.00269713150616</v>
      </c>
      <c r="U58">
        <v>-42.366333495142527</v>
      </c>
    </row>
    <row r="59" spans="2:21" ht="15.75" customHeight="1" x14ac:dyDescent="0.25">
      <c r="B59">
        <v>56</v>
      </c>
      <c r="I59">
        <v>1.2362450188584511</v>
      </c>
      <c r="J59">
        <v>1.280299765364092</v>
      </c>
      <c r="K59">
        <v>29.761684396662609</v>
      </c>
      <c r="L59">
        <v>20462.553670990979</v>
      </c>
      <c r="M59">
        <v>4</v>
      </c>
      <c r="N59">
        <v>8</v>
      </c>
      <c r="O59">
        <v>8</v>
      </c>
      <c r="P59">
        <v>16</v>
      </c>
      <c r="Q59">
        <v>0.17740782999999999</v>
      </c>
      <c r="R59">
        <v>0.60457433000000005</v>
      </c>
      <c r="S59">
        <v>0.78198216000000009</v>
      </c>
      <c r="T59">
        <v>-40.296193187777071</v>
      </c>
      <c r="U59">
        <v>-36.659829551413438</v>
      </c>
    </row>
    <row r="60" spans="2:21" ht="15.75" customHeight="1" x14ac:dyDescent="0.25">
      <c r="B60">
        <v>57</v>
      </c>
      <c r="G60">
        <v>0.64065797274438552</v>
      </c>
      <c r="H60">
        <v>7.1355140312020859</v>
      </c>
      <c r="I60">
        <v>1.392915139431558</v>
      </c>
      <c r="J60">
        <v>98.462182108344734</v>
      </c>
      <c r="K60">
        <v>14.81843753184889</v>
      </c>
      <c r="M60">
        <v>5</v>
      </c>
      <c r="N60">
        <v>8</v>
      </c>
      <c r="O60">
        <v>8</v>
      </c>
      <c r="P60">
        <v>16</v>
      </c>
      <c r="Q60">
        <v>0.17749249</v>
      </c>
      <c r="R60">
        <v>0.33876465</v>
      </c>
      <c r="S60">
        <v>0.51625714</v>
      </c>
      <c r="T60">
        <v>-44.93982442454147</v>
      </c>
      <c r="U60">
        <v>-38.93982442454147</v>
      </c>
    </row>
    <row r="61" spans="2:21" ht="15.75" customHeight="1" x14ac:dyDescent="0.25">
      <c r="B61">
        <v>58</v>
      </c>
      <c r="G61">
        <v>8.3675233447264503</v>
      </c>
      <c r="H61">
        <v>0.56497611783287915</v>
      </c>
      <c r="I61">
        <v>1.3932588579613561</v>
      </c>
      <c r="J61">
        <v>99.973848121727443</v>
      </c>
      <c r="L61">
        <v>24170.921209458382</v>
      </c>
      <c r="M61">
        <v>5</v>
      </c>
      <c r="N61">
        <v>8</v>
      </c>
      <c r="O61">
        <v>8</v>
      </c>
      <c r="P61">
        <v>16</v>
      </c>
      <c r="Q61">
        <v>0.22850479000000001</v>
      </c>
      <c r="R61">
        <v>0.33160588000000002</v>
      </c>
      <c r="S61">
        <v>0.56011067000000003</v>
      </c>
      <c r="T61">
        <v>-43.635353792287539</v>
      </c>
      <c r="U61">
        <v>-37.635353792287539</v>
      </c>
    </row>
    <row r="62" spans="2:21" ht="15.75" customHeight="1" x14ac:dyDescent="0.25">
      <c r="B62">
        <v>59</v>
      </c>
      <c r="G62">
        <v>0.2147553150533881</v>
      </c>
      <c r="H62">
        <v>0.20356575662238011</v>
      </c>
      <c r="I62">
        <v>1.248165406511355</v>
      </c>
      <c r="K62">
        <v>34.02729536282547</v>
      </c>
      <c r="L62">
        <v>128758.5388193524</v>
      </c>
      <c r="M62">
        <v>5</v>
      </c>
      <c r="N62">
        <v>8</v>
      </c>
      <c r="O62">
        <v>8</v>
      </c>
      <c r="P62">
        <v>16</v>
      </c>
      <c r="Q62">
        <v>0.17753353999999999</v>
      </c>
      <c r="R62">
        <v>0.60224705000000001</v>
      </c>
      <c r="S62">
        <v>0.77978059</v>
      </c>
      <c r="T62">
        <v>-38.341302655694378</v>
      </c>
      <c r="U62">
        <v>-32.341302655694378</v>
      </c>
    </row>
    <row r="63" spans="2:21" ht="15.75" customHeight="1" x14ac:dyDescent="0.25">
      <c r="B63">
        <v>60</v>
      </c>
      <c r="G63">
        <v>1.5190991719623601</v>
      </c>
      <c r="H63">
        <v>3.0197832957753041</v>
      </c>
      <c r="J63">
        <v>99.798595847040659</v>
      </c>
      <c r="K63">
        <v>14.520465322485199</v>
      </c>
      <c r="L63">
        <v>32738.113435685049</v>
      </c>
      <c r="M63">
        <v>5</v>
      </c>
      <c r="N63">
        <v>8</v>
      </c>
      <c r="O63">
        <v>8</v>
      </c>
      <c r="P63">
        <v>16</v>
      </c>
      <c r="Q63">
        <v>0.17775113000000001</v>
      </c>
      <c r="R63">
        <v>0.33527602000000001</v>
      </c>
      <c r="S63">
        <v>0.51302714999999999</v>
      </c>
      <c r="T63">
        <v>-45.040243735599439</v>
      </c>
      <c r="U63">
        <v>-39.040243735599439</v>
      </c>
    </row>
    <row r="64" spans="2:21" ht="15.75" customHeight="1" x14ac:dyDescent="0.25">
      <c r="B64">
        <v>61</v>
      </c>
      <c r="G64">
        <v>13.22103642913487</v>
      </c>
      <c r="I64">
        <v>1.4104789835699729</v>
      </c>
      <c r="J64">
        <v>99.871908922093297</v>
      </c>
      <c r="K64">
        <v>14.96907825806473</v>
      </c>
      <c r="L64">
        <v>21008.48781685776</v>
      </c>
      <c r="M64">
        <v>5</v>
      </c>
      <c r="N64">
        <v>8</v>
      </c>
      <c r="O64">
        <v>8</v>
      </c>
      <c r="P64">
        <v>16</v>
      </c>
      <c r="Q64">
        <v>0.17771772999999999</v>
      </c>
      <c r="R64">
        <v>0.33718756999999999</v>
      </c>
      <c r="S64">
        <v>0.51490530000000001</v>
      </c>
      <c r="T64">
        <v>-44.981776015391517</v>
      </c>
      <c r="U64">
        <v>-38.981776015391517</v>
      </c>
    </row>
    <row r="65" spans="1:21" ht="15.75" customHeight="1" x14ac:dyDescent="0.25">
      <c r="B65">
        <v>62</v>
      </c>
      <c r="H65">
        <v>9.9644740650904033</v>
      </c>
      <c r="I65">
        <v>1.34403005507159</v>
      </c>
      <c r="J65">
        <v>28.71402283975732</v>
      </c>
      <c r="K65">
        <v>14.29372920995902</v>
      </c>
      <c r="L65">
        <v>18782.76211028115</v>
      </c>
      <c r="M65">
        <v>5</v>
      </c>
      <c r="N65">
        <v>8</v>
      </c>
      <c r="O65">
        <v>8</v>
      </c>
      <c r="P65">
        <v>16</v>
      </c>
      <c r="Q65">
        <v>0.17925097000000001</v>
      </c>
      <c r="R65">
        <v>0.36687881999999999</v>
      </c>
      <c r="S65">
        <v>0.54612978999999995</v>
      </c>
      <c r="T65">
        <v>-44.039797489647938</v>
      </c>
      <c r="U65">
        <v>-38.039797489647938</v>
      </c>
    </row>
    <row r="66" spans="1:21" ht="15.75" customHeight="1" x14ac:dyDescent="0.25">
      <c r="B66">
        <v>63</v>
      </c>
      <c r="G66">
        <v>0.51834021129398167</v>
      </c>
      <c r="H66">
        <v>8.9169100314131367</v>
      </c>
      <c r="I66">
        <v>1.40181796202</v>
      </c>
      <c r="J66">
        <v>99.923931119693734</v>
      </c>
      <c r="K66">
        <v>15.075505792492489</v>
      </c>
      <c r="L66">
        <v>15197.44505981554</v>
      </c>
      <c r="M66">
        <v>6</v>
      </c>
      <c r="N66">
        <v>8</v>
      </c>
      <c r="O66">
        <v>8</v>
      </c>
      <c r="P66">
        <v>16</v>
      </c>
      <c r="Q66">
        <v>0.17740462000000001</v>
      </c>
      <c r="R66">
        <v>0.34520422000000001</v>
      </c>
      <c r="S66">
        <v>0.52260883999999996</v>
      </c>
      <c r="T66">
        <v>-42.744171725689363</v>
      </c>
      <c r="U66">
        <v>-33.41083839235602</v>
      </c>
    </row>
    <row r="67" spans="1:21" ht="15.75" customHeight="1" x14ac:dyDescent="0.25">
      <c r="A67" t="s">
        <v>23</v>
      </c>
      <c r="B67">
        <v>64</v>
      </c>
      <c r="C67">
        <v>1.07385904002138E-4</v>
      </c>
      <c r="D67" s="2">
        <f>156970581</f>
        <v>156970581</v>
      </c>
      <c r="F67">
        <f>7.82831379135183</f>
        <v>7.8283137913518299</v>
      </c>
      <c r="G67">
        <f>37.5744905567281</f>
        <v>37.574490556728101</v>
      </c>
      <c r="H67">
        <f>0.248400388436567</f>
        <v>0.248400388436567</v>
      </c>
      <c r="I67">
        <f>1.75784939640488</f>
        <v>1.75784939640488</v>
      </c>
      <c r="J67">
        <f>85.0068295447397</f>
        <v>85.006829544739702</v>
      </c>
      <c r="K67">
        <f>5.88296867386878</f>
        <v>5.8829686738687803</v>
      </c>
      <c r="L67">
        <f>951332.314426593</f>
        <v>951332.31442659302</v>
      </c>
      <c r="M67">
        <v>0</v>
      </c>
      <c r="N67">
        <v>8</v>
      </c>
      <c r="O67">
        <v>8</v>
      </c>
      <c r="P67">
        <v>16</v>
      </c>
      <c r="S67" t="e">
        <v>#N/A</v>
      </c>
      <c r="T67" t="e">
        <v>#N/A</v>
      </c>
      <c r="U67" t="e">
        <v>#N/A</v>
      </c>
    </row>
    <row r="68" spans="1:21" ht="15.75" customHeight="1" x14ac:dyDescent="0.25">
      <c r="B68">
        <v>65</v>
      </c>
      <c r="M68">
        <v>1</v>
      </c>
      <c r="N68">
        <v>8</v>
      </c>
      <c r="O68">
        <v>8</v>
      </c>
      <c r="P68">
        <v>16</v>
      </c>
      <c r="S68" t="e">
        <v>#N/A</v>
      </c>
      <c r="T68" t="e">
        <v>#N/A</v>
      </c>
      <c r="U68" t="e">
        <v>#N/A</v>
      </c>
    </row>
    <row r="69" spans="1:21" ht="15.75" customHeight="1" x14ac:dyDescent="0.25">
      <c r="B69">
        <v>66</v>
      </c>
      <c r="M69">
        <v>1</v>
      </c>
      <c r="N69">
        <v>8</v>
      </c>
      <c r="O69">
        <v>8</v>
      </c>
      <c r="P69">
        <v>16</v>
      </c>
      <c r="S69" t="e">
        <v>#N/A</v>
      </c>
      <c r="T69" t="e">
        <v>#N/A</v>
      </c>
      <c r="U69" t="e">
        <v>#N/A</v>
      </c>
    </row>
    <row r="70" spans="1:21" ht="15.75" customHeight="1" x14ac:dyDescent="0.25">
      <c r="B70">
        <v>67</v>
      </c>
      <c r="M70">
        <v>1</v>
      </c>
      <c r="N70">
        <v>8</v>
      </c>
      <c r="O70">
        <v>8</v>
      </c>
      <c r="P70">
        <v>16</v>
      </c>
      <c r="S70" t="e">
        <v>#N/A</v>
      </c>
      <c r="T70" t="e">
        <v>#N/A</v>
      </c>
      <c r="U70" t="e">
        <v>#N/A</v>
      </c>
    </row>
    <row r="71" spans="1:21" ht="15.75" customHeight="1" x14ac:dyDescent="0.25">
      <c r="B71">
        <v>68</v>
      </c>
      <c r="M71">
        <v>1</v>
      </c>
      <c r="N71">
        <v>8</v>
      </c>
      <c r="O71">
        <v>8</v>
      </c>
      <c r="P71">
        <v>16</v>
      </c>
      <c r="S71" t="e">
        <v>#N/A</v>
      </c>
      <c r="T71" t="e">
        <v>#N/A</v>
      </c>
      <c r="U71" t="e">
        <v>#N/A</v>
      </c>
    </row>
    <row r="72" spans="1:21" ht="15.75" customHeight="1" x14ac:dyDescent="0.25">
      <c r="B72">
        <v>69</v>
      </c>
      <c r="M72">
        <v>1</v>
      </c>
      <c r="N72">
        <v>8</v>
      </c>
      <c r="O72">
        <v>8</v>
      </c>
      <c r="P72">
        <v>16</v>
      </c>
      <c r="S72" t="e">
        <v>#N/A</v>
      </c>
      <c r="T72" t="e">
        <v>#N/A</v>
      </c>
      <c r="U72" t="e">
        <v>#N/A</v>
      </c>
    </row>
    <row r="73" spans="1:21" ht="15.75" customHeight="1" x14ac:dyDescent="0.25">
      <c r="B73">
        <v>70</v>
      </c>
      <c r="M73">
        <v>1</v>
      </c>
      <c r="N73">
        <v>8</v>
      </c>
      <c r="O73">
        <v>8</v>
      </c>
      <c r="P73">
        <v>16</v>
      </c>
      <c r="S73" t="e">
        <v>#N/A</v>
      </c>
      <c r="T73" t="e">
        <v>#N/A</v>
      </c>
      <c r="U73" t="e">
        <v>#N/A</v>
      </c>
    </row>
    <row r="74" spans="1:21" ht="15.75" customHeight="1" x14ac:dyDescent="0.25">
      <c r="B74">
        <v>71</v>
      </c>
      <c r="M74">
        <v>2</v>
      </c>
      <c r="N74">
        <v>8</v>
      </c>
      <c r="O74">
        <v>8</v>
      </c>
      <c r="P74">
        <v>16</v>
      </c>
      <c r="S74" t="e">
        <v>#N/A</v>
      </c>
      <c r="T74" t="e">
        <v>#N/A</v>
      </c>
      <c r="U74" t="e">
        <v>#N/A</v>
      </c>
    </row>
    <row r="75" spans="1:21" ht="15.75" customHeight="1" x14ac:dyDescent="0.25">
      <c r="B75">
        <v>72</v>
      </c>
      <c r="M75">
        <v>2</v>
      </c>
      <c r="N75">
        <v>8</v>
      </c>
      <c r="O75">
        <v>8</v>
      </c>
      <c r="P75">
        <v>16</v>
      </c>
      <c r="S75" t="e">
        <v>#N/A</v>
      </c>
      <c r="T75" t="e">
        <v>#N/A</v>
      </c>
      <c r="U75" t="e">
        <v>#N/A</v>
      </c>
    </row>
    <row r="76" spans="1:21" ht="15.75" customHeight="1" x14ac:dyDescent="0.25">
      <c r="B76">
        <v>73</v>
      </c>
      <c r="M76">
        <v>2</v>
      </c>
      <c r="N76">
        <v>8</v>
      </c>
      <c r="O76">
        <v>8</v>
      </c>
      <c r="P76">
        <v>16</v>
      </c>
      <c r="S76" t="e">
        <v>#N/A</v>
      </c>
      <c r="T76" t="e">
        <v>#N/A</v>
      </c>
      <c r="U76" t="e">
        <v>#N/A</v>
      </c>
    </row>
    <row r="77" spans="1:21" ht="15.75" customHeight="1" x14ac:dyDescent="0.25">
      <c r="B77">
        <v>74</v>
      </c>
      <c r="M77">
        <v>2</v>
      </c>
      <c r="N77">
        <v>8</v>
      </c>
      <c r="O77">
        <v>8</v>
      </c>
      <c r="P77">
        <v>16</v>
      </c>
      <c r="S77" t="e">
        <v>#N/A</v>
      </c>
      <c r="T77" t="e">
        <v>#N/A</v>
      </c>
      <c r="U77" t="e">
        <v>#N/A</v>
      </c>
    </row>
    <row r="78" spans="1:21" ht="15.75" customHeight="1" x14ac:dyDescent="0.25">
      <c r="B78">
        <v>75</v>
      </c>
      <c r="M78">
        <v>2</v>
      </c>
      <c r="N78">
        <v>8</v>
      </c>
      <c r="O78">
        <v>8</v>
      </c>
      <c r="P78">
        <v>16</v>
      </c>
      <c r="S78" t="e">
        <v>#N/A</v>
      </c>
      <c r="T78" t="e">
        <v>#N/A</v>
      </c>
      <c r="U78" t="e">
        <v>#N/A</v>
      </c>
    </row>
    <row r="79" spans="1:21" ht="15.75" customHeight="1" x14ac:dyDescent="0.25">
      <c r="B79">
        <v>76</v>
      </c>
      <c r="M79">
        <v>2</v>
      </c>
      <c r="N79">
        <v>8</v>
      </c>
      <c r="O79">
        <v>8</v>
      </c>
      <c r="P79">
        <v>16</v>
      </c>
      <c r="S79" t="e">
        <v>#N/A</v>
      </c>
      <c r="T79" t="e">
        <v>#N/A</v>
      </c>
      <c r="U79" t="e">
        <v>#N/A</v>
      </c>
    </row>
    <row r="80" spans="1:21" ht="15.75" customHeight="1" x14ac:dyDescent="0.25">
      <c r="B80">
        <v>77</v>
      </c>
      <c r="M80">
        <v>2</v>
      </c>
      <c r="N80">
        <v>8</v>
      </c>
      <c r="O80">
        <v>8</v>
      </c>
      <c r="P80">
        <v>16</v>
      </c>
      <c r="S80" t="e">
        <v>#N/A</v>
      </c>
      <c r="T80" t="e">
        <v>#N/A</v>
      </c>
      <c r="U80" t="e">
        <v>#N/A</v>
      </c>
    </row>
    <row r="81" spans="2:21" ht="15.75" customHeight="1" x14ac:dyDescent="0.25">
      <c r="B81">
        <v>78</v>
      </c>
      <c r="M81">
        <v>2</v>
      </c>
      <c r="N81">
        <v>8</v>
      </c>
      <c r="O81">
        <v>8</v>
      </c>
      <c r="P81">
        <v>16</v>
      </c>
      <c r="S81" t="e">
        <v>#N/A</v>
      </c>
      <c r="T81" t="e">
        <v>#N/A</v>
      </c>
      <c r="U81" t="e">
        <v>#N/A</v>
      </c>
    </row>
    <row r="82" spans="2:21" ht="15.75" customHeight="1" x14ac:dyDescent="0.25">
      <c r="B82">
        <v>79</v>
      </c>
      <c r="M82">
        <v>2</v>
      </c>
      <c r="N82">
        <v>8</v>
      </c>
      <c r="O82">
        <v>8</v>
      </c>
      <c r="P82">
        <v>16</v>
      </c>
      <c r="S82" t="e">
        <v>#N/A</v>
      </c>
      <c r="T82" t="e">
        <v>#N/A</v>
      </c>
      <c r="U82" t="e">
        <v>#N/A</v>
      </c>
    </row>
    <row r="83" spans="2:21" ht="15.75" customHeight="1" x14ac:dyDescent="0.25">
      <c r="B83">
        <v>80</v>
      </c>
      <c r="M83">
        <v>2</v>
      </c>
      <c r="N83">
        <v>8</v>
      </c>
      <c r="O83">
        <v>8</v>
      </c>
      <c r="P83">
        <v>16</v>
      </c>
      <c r="S83" t="e">
        <v>#N/A</v>
      </c>
      <c r="T83" t="e">
        <v>#N/A</v>
      </c>
      <c r="U83" t="e">
        <v>#N/A</v>
      </c>
    </row>
    <row r="84" spans="2:21" ht="15.75" customHeight="1" x14ac:dyDescent="0.25">
      <c r="B84">
        <v>81</v>
      </c>
      <c r="M84">
        <v>2</v>
      </c>
      <c r="N84">
        <v>8</v>
      </c>
      <c r="O84">
        <v>8</v>
      </c>
      <c r="P84">
        <v>16</v>
      </c>
      <c r="S84" t="e">
        <v>#N/A</v>
      </c>
      <c r="T84" t="e">
        <v>#N/A</v>
      </c>
      <c r="U84" t="e">
        <v>#N/A</v>
      </c>
    </row>
    <row r="85" spans="2:21" ht="15.75" customHeight="1" x14ac:dyDescent="0.25">
      <c r="B85">
        <v>82</v>
      </c>
      <c r="M85">
        <v>2</v>
      </c>
      <c r="N85">
        <v>8</v>
      </c>
      <c r="O85">
        <v>8</v>
      </c>
      <c r="P85">
        <v>16</v>
      </c>
      <c r="S85" t="e">
        <v>#N/A</v>
      </c>
      <c r="T85" t="e">
        <v>#N/A</v>
      </c>
      <c r="U85" t="e">
        <v>#N/A</v>
      </c>
    </row>
    <row r="86" spans="2:21" ht="15.75" customHeight="1" x14ac:dyDescent="0.25">
      <c r="B86">
        <v>83</v>
      </c>
      <c r="M86">
        <v>2</v>
      </c>
      <c r="N86">
        <v>8</v>
      </c>
      <c r="O86">
        <v>8</v>
      </c>
      <c r="P86">
        <v>16</v>
      </c>
      <c r="S86" t="e">
        <v>#N/A</v>
      </c>
      <c r="T86" t="e">
        <v>#N/A</v>
      </c>
      <c r="U86" t="e">
        <v>#N/A</v>
      </c>
    </row>
    <row r="87" spans="2:21" ht="15.75" customHeight="1" x14ac:dyDescent="0.25">
      <c r="B87">
        <v>84</v>
      </c>
      <c r="M87">
        <v>2</v>
      </c>
      <c r="N87">
        <v>8</v>
      </c>
      <c r="O87">
        <v>8</v>
      </c>
      <c r="P87">
        <v>16</v>
      </c>
      <c r="S87" t="e">
        <v>#N/A</v>
      </c>
      <c r="T87" t="e">
        <v>#N/A</v>
      </c>
      <c r="U87" t="e">
        <v>#N/A</v>
      </c>
    </row>
    <row r="88" spans="2:21" ht="15.75" customHeight="1" x14ac:dyDescent="0.25">
      <c r="B88">
        <v>85</v>
      </c>
      <c r="M88">
        <v>2</v>
      </c>
      <c r="N88">
        <v>8</v>
      </c>
      <c r="O88">
        <v>8</v>
      </c>
      <c r="P88">
        <v>16</v>
      </c>
      <c r="S88" t="e">
        <v>#N/A</v>
      </c>
      <c r="T88" t="e">
        <v>#N/A</v>
      </c>
      <c r="U88" t="e">
        <v>#N/A</v>
      </c>
    </row>
    <row r="89" spans="2:21" ht="15.75" customHeight="1" x14ac:dyDescent="0.25">
      <c r="B89">
        <v>86</v>
      </c>
      <c r="M89">
        <v>3</v>
      </c>
      <c r="N89">
        <v>8</v>
      </c>
      <c r="O89">
        <v>8</v>
      </c>
      <c r="P89">
        <v>16</v>
      </c>
      <c r="S89" t="e">
        <v>#N/A</v>
      </c>
      <c r="T89" t="e">
        <v>#N/A</v>
      </c>
      <c r="U89" t="e">
        <v>#N/A</v>
      </c>
    </row>
    <row r="90" spans="2:21" ht="15.75" customHeight="1" x14ac:dyDescent="0.25">
      <c r="B90">
        <v>87</v>
      </c>
      <c r="M90">
        <v>3</v>
      </c>
      <c r="N90">
        <v>8</v>
      </c>
      <c r="O90">
        <v>8</v>
      </c>
      <c r="P90">
        <v>16</v>
      </c>
      <c r="S90" t="e">
        <v>#N/A</v>
      </c>
      <c r="T90" t="e">
        <v>#N/A</v>
      </c>
      <c r="U90" t="e">
        <v>#N/A</v>
      </c>
    </row>
    <row r="91" spans="2:21" ht="15.75" customHeight="1" x14ac:dyDescent="0.25">
      <c r="B91">
        <v>88</v>
      </c>
      <c r="M91">
        <v>3</v>
      </c>
      <c r="N91">
        <v>8</v>
      </c>
      <c r="O91">
        <v>8</v>
      </c>
      <c r="P91">
        <v>16</v>
      </c>
      <c r="S91" t="e">
        <v>#N/A</v>
      </c>
      <c r="T91" t="e">
        <v>#N/A</v>
      </c>
      <c r="U91" t="e">
        <v>#N/A</v>
      </c>
    </row>
    <row r="92" spans="2:21" ht="15.75" customHeight="1" x14ac:dyDescent="0.25">
      <c r="B92">
        <v>89</v>
      </c>
      <c r="M92">
        <v>3</v>
      </c>
      <c r="N92">
        <v>8</v>
      </c>
      <c r="O92">
        <v>8</v>
      </c>
      <c r="P92">
        <v>16</v>
      </c>
      <c r="S92" t="e">
        <v>#N/A</v>
      </c>
      <c r="T92" t="e">
        <v>#N/A</v>
      </c>
      <c r="U92" t="e">
        <v>#N/A</v>
      </c>
    </row>
    <row r="93" spans="2:21" ht="15.75" customHeight="1" x14ac:dyDescent="0.25">
      <c r="B93">
        <v>90</v>
      </c>
      <c r="M93">
        <v>3</v>
      </c>
      <c r="N93">
        <v>8</v>
      </c>
      <c r="O93">
        <v>8</v>
      </c>
      <c r="P93">
        <v>16</v>
      </c>
      <c r="S93" t="e">
        <v>#N/A</v>
      </c>
      <c r="T93" t="e">
        <v>#N/A</v>
      </c>
      <c r="U93" t="e">
        <v>#N/A</v>
      </c>
    </row>
    <row r="94" spans="2:21" ht="15.75" customHeight="1" x14ac:dyDescent="0.25">
      <c r="B94">
        <v>91</v>
      </c>
      <c r="M94">
        <v>3</v>
      </c>
      <c r="N94">
        <v>8</v>
      </c>
      <c r="O94">
        <v>8</v>
      </c>
      <c r="P94">
        <v>16</v>
      </c>
      <c r="S94" t="e">
        <v>#N/A</v>
      </c>
      <c r="T94" t="e">
        <v>#N/A</v>
      </c>
      <c r="U94" t="e">
        <v>#N/A</v>
      </c>
    </row>
    <row r="95" spans="2:21" ht="15.75" customHeight="1" x14ac:dyDescent="0.25">
      <c r="B95">
        <v>92</v>
      </c>
      <c r="M95">
        <v>3</v>
      </c>
      <c r="N95">
        <v>8</v>
      </c>
      <c r="O95">
        <v>8</v>
      </c>
      <c r="P95">
        <v>16</v>
      </c>
      <c r="S95" t="e">
        <v>#N/A</v>
      </c>
      <c r="T95" t="e">
        <v>#N/A</v>
      </c>
      <c r="U95" t="e">
        <v>#N/A</v>
      </c>
    </row>
    <row r="96" spans="2:21" ht="15.75" customHeight="1" x14ac:dyDescent="0.25">
      <c r="B96">
        <v>93</v>
      </c>
      <c r="M96">
        <v>3</v>
      </c>
      <c r="N96">
        <v>8</v>
      </c>
      <c r="O96">
        <v>8</v>
      </c>
      <c r="P96">
        <v>16</v>
      </c>
      <c r="S96" t="e">
        <v>#N/A</v>
      </c>
      <c r="T96" t="e">
        <v>#N/A</v>
      </c>
      <c r="U96" t="e">
        <v>#N/A</v>
      </c>
    </row>
    <row r="97" spans="2:21" ht="15.75" customHeight="1" x14ac:dyDescent="0.25">
      <c r="B97">
        <v>94</v>
      </c>
      <c r="M97">
        <v>3</v>
      </c>
      <c r="N97">
        <v>8</v>
      </c>
      <c r="O97">
        <v>8</v>
      </c>
      <c r="P97">
        <v>16</v>
      </c>
      <c r="S97" t="e">
        <v>#N/A</v>
      </c>
      <c r="T97" t="e">
        <v>#N/A</v>
      </c>
      <c r="U97" t="e">
        <v>#N/A</v>
      </c>
    </row>
    <row r="98" spans="2:21" ht="15.75" customHeight="1" x14ac:dyDescent="0.25">
      <c r="B98">
        <v>95</v>
      </c>
      <c r="M98">
        <v>3</v>
      </c>
      <c r="N98">
        <v>8</v>
      </c>
      <c r="O98">
        <v>8</v>
      </c>
      <c r="P98">
        <v>16</v>
      </c>
      <c r="S98" t="e">
        <v>#N/A</v>
      </c>
      <c r="T98" t="e">
        <v>#N/A</v>
      </c>
      <c r="U98" t="e">
        <v>#N/A</v>
      </c>
    </row>
    <row r="99" spans="2:21" ht="15.75" customHeight="1" x14ac:dyDescent="0.25">
      <c r="B99">
        <v>96</v>
      </c>
      <c r="M99">
        <v>3</v>
      </c>
      <c r="N99">
        <v>8</v>
      </c>
      <c r="O99">
        <v>8</v>
      </c>
      <c r="P99">
        <v>16</v>
      </c>
      <c r="S99" t="e">
        <v>#N/A</v>
      </c>
      <c r="T99" t="e">
        <v>#N/A</v>
      </c>
      <c r="U99" t="e">
        <v>#N/A</v>
      </c>
    </row>
    <row r="100" spans="2:21" ht="15.75" customHeight="1" x14ac:dyDescent="0.25">
      <c r="B100">
        <v>97</v>
      </c>
      <c r="M100">
        <v>3</v>
      </c>
      <c r="N100">
        <v>8</v>
      </c>
      <c r="O100">
        <v>8</v>
      </c>
      <c r="P100">
        <v>16</v>
      </c>
      <c r="S100" t="e">
        <v>#N/A</v>
      </c>
      <c r="T100" t="e">
        <v>#N/A</v>
      </c>
      <c r="U100" t="e">
        <v>#N/A</v>
      </c>
    </row>
    <row r="101" spans="2:21" ht="15.75" customHeight="1" x14ac:dyDescent="0.25">
      <c r="B101">
        <v>98</v>
      </c>
      <c r="M101">
        <v>3</v>
      </c>
      <c r="N101">
        <v>8</v>
      </c>
      <c r="O101">
        <v>8</v>
      </c>
      <c r="P101">
        <v>16</v>
      </c>
      <c r="S101" t="e">
        <v>#N/A</v>
      </c>
      <c r="T101" t="e">
        <v>#N/A</v>
      </c>
      <c r="U101" t="e">
        <v>#N/A</v>
      </c>
    </row>
    <row r="102" spans="2:21" ht="15.75" customHeight="1" x14ac:dyDescent="0.25">
      <c r="B102">
        <v>99</v>
      </c>
      <c r="M102">
        <v>3</v>
      </c>
      <c r="N102">
        <v>8</v>
      </c>
      <c r="O102">
        <v>8</v>
      </c>
      <c r="P102">
        <v>16</v>
      </c>
      <c r="S102" t="e">
        <v>#N/A</v>
      </c>
      <c r="T102" t="e">
        <v>#N/A</v>
      </c>
      <c r="U102" t="e">
        <v>#N/A</v>
      </c>
    </row>
    <row r="103" spans="2:21" ht="15.75" customHeight="1" x14ac:dyDescent="0.25">
      <c r="B103">
        <v>100</v>
      </c>
      <c r="M103">
        <v>3</v>
      </c>
      <c r="N103">
        <v>8</v>
      </c>
      <c r="O103">
        <v>8</v>
      </c>
      <c r="P103">
        <v>16</v>
      </c>
      <c r="S103" t="e">
        <v>#N/A</v>
      </c>
      <c r="T103" t="e">
        <v>#N/A</v>
      </c>
      <c r="U103" t="e">
        <v>#N/A</v>
      </c>
    </row>
    <row r="104" spans="2:21" ht="15.75" customHeight="1" x14ac:dyDescent="0.25">
      <c r="B104">
        <v>101</v>
      </c>
      <c r="M104">
        <v>3</v>
      </c>
      <c r="N104">
        <v>8</v>
      </c>
      <c r="O104">
        <v>8</v>
      </c>
      <c r="P104">
        <v>16</v>
      </c>
      <c r="S104" t="e">
        <v>#N/A</v>
      </c>
      <c r="T104" t="e">
        <v>#N/A</v>
      </c>
      <c r="U104" t="e">
        <v>#N/A</v>
      </c>
    </row>
    <row r="105" spans="2:21" ht="15.75" customHeight="1" x14ac:dyDescent="0.25">
      <c r="B105">
        <v>102</v>
      </c>
      <c r="M105">
        <v>3</v>
      </c>
      <c r="N105">
        <v>8</v>
      </c>
      <c r="O105">
        <v>8</v>
      </c>
      <c r="P105">
        <v>16</v>
      </c>
      <c r="S105" t="e">
        <v>#N/A</v>
      </c>
      <c r="T105" t="e">
        <v>#N/A</v>
      </c>
      <c r="U105" t="e">
        <v>#N/A</v>
      </c>
    </row>
    <row r="106" spans="2:21" ht="15.75" customHeight="1" x14ac:dyDescent="0.25">
      <c r="B106">
        <v>103</v>
      </c>
      <c r="M106">
        <v>3</v>
      </c>
      <c r="N106">
        <v>8</v>
      </c>
      <c r="O106">
        <v>8</v>
      </c>
      <c r="P106">
        <v>16</v>
      </c>
      <c r="S106" t="e">
        <v>#N/A</v>
      </c>
      <c r="T106" t="e">
        <v>#N/A</v>
      </c>
      <c r="U106" t="e">
        <v>#N/A</v>
      </c>
    </row>
    <row r="107" spans="2:21" ht="15.75" customHeight="1" x14ac:dyDescent="0.25">
      <c r="B107">
        <v>104</v>
      </c>
      <c r="M107">
        <v>3</v>
      </c>
      <c r="N107">
        <v>8</v>
      </c>
      <c r="O107">
        <v>8</v>
      </c>
      <c r="P107">
        <v>16</v>
      </c>
      <c r="S107" t="e">
        <v>#N/A</v>
      </c>
      <c r="T107" t="e">
        <v>#N/A</v>
      </c>
      <c r="U107" t="e">
        <v>#N/A</v>
      </c>
    </row>
    <row r="108" spans="2:21" ht="15.75" customHeight="1" x14ac:dyDescent="0.25">
      <c r="B108">
        <v>105</v>
      </c>
      <c r="M108">
        <v>3</v>
      </c>
      <c r="N108">
        <v>8</v>
      </c>
      <c r="O108">
        <v>8</v>
      </c>
      <c r="P108">
        <v>16</v>
      </c>
      <c r="S108" t="e">
        <v>#N/A</v>
      </c>
      <c r="T108" t="e">
        <v>#N/A</v>
      </c>
      <c r="U108" t="e">
        <v>#N/A</v>
      </c>
    </row>
    <row r="109" spans="2:21" ht="15.75" customHeight="1" x14ac:dyDescent="0.25">
      <c r="B109">
        <v>106</v>
      </c>
      <c r="M109">
        <v>4</v>
      </c>
      <c r="N109">
        <v>8</v>
      </c>
      <c r="O109">
        <v>8</v>
      </c>
      <c r="P109">
        <v>16</v>
      </c>
      <c r="S109" t="e">
        <v>#N/A</v>
      </c>
      <c r="T109" t="e">
        <v>#N/A</v>
      </c>
      <c r="U109" t="e">
        <v>#N/A</v>
      </c>
    </row>
    <row r="110" spans="2:21" ht="15.75" customHeight="1" x14ac:dyDescent="0.25">
      <c r="B110">
        <v>107</v>
      </c>
      <c r="M110">
        <v>4</v>
      </c>
      <c r="N110">
        <v>8</v>
      </c>
      <c r="O110">
        <v>8</v>
      </c>
      <c r="P110">
        <v>16</v>
      </c>
      <c r="S110" t="e">
        <v>#N/A</v>
      </c>
      <c r="T110" t="e">
        <v>#N/A</v>
      </c>
      <c r="U110" t="e">
        <v>#N/A</v>
      </c>
    </row>
    <row r="111" spans="2:21" ht="15.75" customHeight="1" x14ac:dyDescent="0.25">
      <c r="B111">
        <v>108</v>
      </c>
      <c r="M111">
        <v>4</v>
      </c>
      <c r="N111">
        <v>8</v>
      </c>
      <c r="O111">
        <v>8</v>
      </c>
      <c r="P111">
        <v>16</v>
      </c>
      <c r="S111" t="e">
        <v>#N/A</v>
      </c>
      <c r="T111" t="e">
        <v>#N/A</v>
      </c>
      <c r="U111" t="e">
        <v>#N/A</v>
      </c>
    </row>
    <row r="112" spans="2:21" ht="15.75" customHeight="1" x14ac:dyDescent="0.25">
      <c r="B112">
        <v>109</v>
      </c>
      <c r="M112">
        <v>4</v>
      </c>
      <c r="N112">
        <v>8</v>
      </c>
      <c r="O112">
        <v>8</v>
      </c>
      <c r="P112">
        <v>16</v>
      </c>
      <c r="S112" t="e">
        <v>#N/A</v>
      </c>
      <c r="T112" t="e">
        <v>#N/A</v>
      </c>
      <c r="U112" t="e">
        <v>#N/A</v>
      </c>
    </row>
    <row r="113" spans="2:21" ht="15.75" customHeight="1" x14ac:dyDescent="0.25">
      <c r="B113">
        <v>110</v>
      </c>
      <c r="M113">
        <v>4</v>
      </c>
      <c r="N113">
        <v>8</v>
      </c>
      <c r="O113">
        <v>8</v>
      </c>
      <c r="P113">
        <v>16</v>
      </c>
      <c r="S113" t="e">
        <v>#N/A</v>
      </c>
      <c r="T113" t="e">
        <v>#N/A</v>
      </c>
      <c r="U113" t="e">
        <v>#N/A</v>
      </c>
    </row>
    <row r="114" spans="2:21" ht="15.75" customHeight="1" x14ac:dyDescent="0.25">
      <c r="B114">
        <v>111</v>
      </c>
      <c r="M114">
        <v>4</v>
      </c>
      <c r="N114">
        <v>8</v>
      </c>
      <c r="O114">
        <v>8</v>
      </c>
      <c r="P114">
        <v>16</v>
      </c>
      <c r="S114" t="e">
        <v>#N/A</v>
      </c>
      <c r="T114" t="e">
        <v>#N/A</v>
      </c>
      <c r="U114" t="e">
        <v>#N/A</v>
      </c>
    </row>
    <row r="115" spans="2:21" ht="15.75" customHeight="1" x14ac:dyDescent="0.25">
      <c r="B115">
        <v>112</v>
      </c>
      <c r="M115">
        <v>4</v>
      </c>
      <c r="N115">
        <v>8</v>
      </c>
      <c r="O115">
        <v>8</v>
      </c>
      <c r="P115">
        <v>16</v>
      </c>
      <c r="S115" t="e">
        <v>#N/A</v>
      </c>
      <c r="T115" t="e">
        <v>#N/A</v>
      </c>
      <c r="U115" t="e">
        <v>#N/A</v>
      </c>
    </row>
    <row r="116" spans="2:21" ht="15.75" customHeight="1" x14ac:dyDescent="0.25">
      <c r="B116">
        <v>113</v>
      </c>
      <c r="M116">
        <v>4</v>
      </c>
      <c r="N116">
        <v>8</v>
      </c>
      <c r="O116">
        <v>8</v>
      </c>
      <c r="P116">
        <v>16</v>
      </c>
      <c r="S116" t="e">
        <v>#N/A</v>
      </c>
      <c r="T116" t="e">
        <v>#N/A</v>
      </c>
      <c r="U116" t="e">
        <v>#N/A</v>
      </c>
    </row>
    <row r="117" spans="2:21" ht="15.75" customHeight="1" x14ac:dyDescent="0.25">
      <c r="B117">
        <v>114</v>
      </c>
      <c r="M117">
        <v>4</v>
      </c>
      <c r="N117">
        <v>8</v>
      </c>
      <c r="O117">
        <v>8</v>
      </c>
      <c r="P117">
        <v>16</v>
      </c>
      <c r="S117" t="e">
        <v>#N/A</v>
      </c>
      <c r="T117" t="e">
        <v>#N/A</v>
      </c>
      <c r="U117" t="e">
        <v>#N/A</v>
      </c>
    </row>
    <row r="118" spans="2:21" ht="15.75" customHeight="1" x14ac:dyDescent="0.25">
      <c r="B118">
        <v>115</v>
      </c>
      <c r="M118">
        <v>4</v>
      </c>
      <c r="N118">
        <v>8</v>
      </c>
      <c r="O118">
        <v>8</v>
      </c>
      <c r="P118">
        <v>16</v>
      </c>
      <c r="S118" t="e">
        <v>#N/A</v>
      </c>
      <c r="T118" t="e">
        <v>#N/A</v>
      </c>
      <c r="U118" t="e">
        <v>#N/A</v>
      </c>
    </row>
    <row r="119" spans="2:21" ht="15.75" customHeight="1" x14ac:dyDescent="0.25">
      <c r="B119">
        <v>116</v>
      </c>
      <c r="M119">
        <v>4</v>
      </c>
      <c r="N119">
        <v>8</v>
      </c>
      <c r="O119">
        <v>8</v>
      </c>
      <c r="P119">
        <v>16</v>
      </c>
      <c r="S119" t="e">
        <v>#N/A</v>
      </c>
      <c r="T119" t="e">
        <v>#N/A</v>
      </c>
      <c r="U119" t="e">
        <v>#N/A</v>
      </c>
    </row>
    <row r="120" spans="2:21" ht="15.75" customHeight="1" x14ac:dyDescent="0.25">
      <c r="B120">
        <v>117</v>
      </c>
      <c r="M120">
        <v>4</v>
      </c>
      <c r="N120">
        <v>8</v>
      </c>
      <c r="O120">
        <v>8</v>
      </c>
      <c r="P120">
        <v>16</v>
      </c>
      <c r="S120" t="e">
        <v>#N/A</v>
      </c>
      <c r="T120" t="e">
        <v>#N/A</v>
      </c>
      <c r="U120" t="e">
        <v>#N/A</v>
      </c>
    </row>
    <row r="121" spans="2:21" ht="15.75" customHeight="1" x14ac:dyDescent="0.25">
      <c r="B121">
        <v>118</v>
      </c>
      <c r="M121">
        <v>4</v>
      </c>
      <c r="N121">
        <v>8</v>
      </c>
      <c r="O121">
        <v>8</v>
      </c>
      <c r="P121">
        <v>16</v>
      </c>
      <c r="S121" t="e">
        <v>#N/A</v>
      </c>
      <c r="T121" t="e">
        <v>#N/A</v>
      </c>
      <c r="U121" t="e">
        <v>#N/A</v>
      </c>
    </row>
    <row r="122" spans="2:21" ht="15.75" customHeight="1" x14ac:dyDescent="0.25">
      <c r="B122">
        <v>119</v>
      </c>
      <c r="M122">
        <v>4</v>
      </c>
      <c r="N122">
        <v>8</v>
      </c>
      <c r="O122">
        <v>8</v>
      </c>
      <c r="P122">
        <v>16</v>
      </c>
      <c r="S122" t="e">
        <v>#N/A</v>
      </c>
      <c r="T122" t="e">
        <v>#N/A</v>
      </c>
      <c r="U122" t="e">
        <v>#N/A</v>
      </c>
    </row>
    <row r="123" spans="2:21" ht="15.75" customHeight="1" x14ac:dyDescent="0.25">
      <c r="B123">
        <v>120</v>
      </c>
      <c r="M123">
        <v>4</v>
      </c>
      <c r="N123">
        <v>8</v>
      </c>
      <c r="O123">
        <v>8</v>
      </c>
      <c r="P123">
        <v>16</v>
      </c>
      <c r="S123" t="e">
        <v>#N/A</v>
      </c>
      <c r="T123" t="e">
        <v>#N/A</v>
      </c>
      <c r="U123" t="e">
        <v>#N/A</v>
      </c>
    </row>
    <row r="124" spans="2:21" ht="15.75" customHeight="1" x14ac:dyDescent="0.25">
      <c r="B124">
        <v>121</v>
      </c>
      <c r="M124">
        <v>5</v>
      </c>
      <c r="N124">
        <v>8</v>
      </c>
      <c r="O124">
        <v>8</v>
      </c>
      <c r="P124">
        <v>16</v>
      </c>
      <c r="S124" t="e">
        <v>#N/A</v>
      </c>
      <c r="T124" t="e">
        <v>#N/A</v>
      </c>
      <c r="U124" t="e">
        <v>#N/A</v>
      </c>
    </row>
    <row r="125" spans="2:21" ht="15.75" customHeight="1" x14ac:dyDescent="0.25">
      <c r="B125">
        <v>122</v>
      </c>
      <c r="M125">
        <v>5</v>
      </c>
      <c r="N125">
        <v>8</v>
      </c>
      <c r="O125">
        <v>8</v>
      </c>
      <c r="P125">
        <v>16</v>
      </c>
      <c r="S125" t="e">
        <v>#N/A</v>
      </c>
      <c r="T125" t="e">
        <v>#N/A</v>
      </c>
      <c r="U125" t="e">
        <v>#N/A</v>
      </c>
    </row>
    <row r="126" spans="2:21" ht="15.75" customHeight="1" x14ac:dyDescent="0.25">
      <c r="B126">
        <v>123</v>
      </c>
      <c r="M126">
        <v>5</v>
      </c>
      <c r="N126">
        <v>8</v>
      </c>
      <c r="O126">
        <v>8</v>
      </c>
      <c r="P126">
        <v>16</v>
      </c>
      <c r="S126" t="e">
        <v>#N/A</v>
      </c>
      <c r="T126" t="e">
        <v>#N/A</v>
      </c>
      <c r="U126" t="e">
        <v>#N/A</v>
      </c>
    </row>
    <row r="127" spans="2:21" ht="15.75" customHeight="1" x14ac:dyDescent="0.25">
      <c r="B127">
        <v>124</v>
      </c>
      <c r="M127">
        <v>5</v>
      </c>
      <c r="N127">
        <v>8</v>
      </c>
      <c r="O127">
        <v>8</v>
      </c>
      <c r="P127">
        <v>16</v>
      </c>
      <c r="S127" t="e">
        <v>#N/A</v>
      </c>
      <c r="T127" t="e">
        <v>#N/A</v>
      </c>
      <c r="U127" t="e">
        <v>#N/A</v>
      </c>
    </row>
    <row r="128" spans="2:21" ht="15.75" customHeight="1" x14ac:dyDescent="0.25">
      <c r="B128">
        <v>125</v>
      </c>
      <c r="M128">
        <v>5</v>
      </c>
      <c r="N128">
        <v>8</v>
      </c>
      <c r="O128">
        <v>8</v>
      </c>
      <c r="P128">
        <v>16</v>
      </c>
      <c r="S128" t="e">
        <v>#N/A</v>
      </c>
      <c r="T128" t="e">
        <v>#N/A</v>
      </c>
      <c r="U128" t="e">
        <v>#N/A</v>
      </c>
    </row>
    <row r="129" spans="2:21" ht="15.75" customHeight="1" x14ac:dyDescent="0.25">
      <c r="B129">
        <v>126</v>
      </c>
      <c r="M129">
        <v>5</v>
      </c>
      <c r="N129">
        <v>8</v>
      </c>
      <c r="O129">
        <v>8</v>
      </c>
      <c r="P129">
        <v>16</v>
      </c>
      <c r="S129" t="e">
        <v>#N/A</v>
      </c>
      <c r="T129" t="e">
        <v>#N/A</v>
      </c>
      <c r="U129" t="e">
        <v>#N/A</v>
      </c>
    </row>
    <row r="130" spans="2:21" ht="15.75" customHeight="1" x14ac:dyDescent="0.25">
      <c r="B130">
        <v>127</v>
      </c>
      <c r="M130">
        <v>6</v>
      </c>
      <c r="N130">
        <v>8</v>
      </c>
      <c r="O130">
        <v>8</v>
      </c>
      <c r="P130">
        <v>16</v>
      </c>
      <c r="S130" t="e">
        <v>#N/A</v>
      </c>
      <c r="T130" t="e">
        <v>#N/A</v>
      </c>
      <c r="U130" t="e">
        <v>#N/A</v>
      </c>
    </row>
  </sheetData>
  <conditionalFormatting sqref="Q2:Q50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51:Q1048576 Q1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2:R50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51:R1048576 R1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:S66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67:S130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31:S1048576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">
    <cfRule type="top10" dxfId="47" priority="9" bottom="1" rank="1"/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:T66">
    <cfRule type="expression" dxfId="46" priority="8">
      <formula>T2 &lt;= MIN($T$2:$T$66) + 2</formula>
    </cfRule>
  </conditionalFormatting>
  <conditionalFormatting sqref="T67:T130">
    <cfRule type="expression" dxfId="45" priority="6">
      <formula>T67 &lt;= MIN($T$67:$T$130) + 2</formula>
    </cfRule>
  </conditionalFormatting>
  <conditionalFormatting sqref="T131:T1048576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2:U66">
    <cfRule type="expression" dxfId="44" priority="7">
      <formula>U2 &lt;= MIN($U$2:$U$66) + 2</formula>
    </cfRule>
  </conditionalFormatting>
  <conditionalFormatting sqref="U67:U130">
    <cfRule type="expression" dxfId="43" priority="5">
      <formula>U67 &lt;= MIN($T$67:$U$130) + 2</formula>
    </cfRule>
  </conditionalFormatting>
  <conditionalFormatting sqref="U131:U1048576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131"/>
  <sheetViews>
    <sheetView zoomScaleNormal="100" workbookViewId="0">
      <pane ySplit="1" topLeftCell="A33" activePane="bottomLeft" state="frozen"/>
      <selection activeCell="F1" sqref="F1"/>
      <selection pane="bottomLeft" activeCell="Z54" sqref="Z54"/>
    </sheetView>
  </sheetViews>
  <sheetFormatPr defaultRowHeight="15" x14ac:dyDescent="0.25"/>
  <cols>
    <col min="1" max="1" width="6.5703125" bestFit="1" customWidth="1"/>
    <col min="2" max="2" width="4" bestFit="1" customWidth="1"/>
    <col min="3" max="3" width="12" bestFit="1" customWidth="1"/>
    <col min="4" max="4" width="10" bestFit="1" customWidth="1"/>
    <col min="5" max="5" width="8.28515625" bestFit="1" customWidth="1"/>
    <col min="6" max="6" width="6" bestFit="1" customWidth="1"/>
    <col min="7" max="8" width="6.5703125" bestFit="1" customWidth="1"/>
    <col min="9" max="9" width="4.5703125" bestFit="1" customWidth="1"/>
    <col min="10" max="10" width="4.5703125" customWidth="1"/>
    <col min="11" max="11" width="6.5703125" bestFit="1" customWidth="1"/>
    <col min="12" max="12" width="8.5703125" bestFit="1" customWidth="1"/>
    <col min="13" max="13" width="4.28515625" bestFit="1" customWidth="1"/>
    <col min="14" max="14" width="4.140625" bestFit="1" customWidth="1"/>
    <col min="15" max="15" width="6.42578125" bestFit="1" customWidth="1"/>
    <col min="16" max="16" width="3" bestFit="1" customWidth="1"/>
    <col min="17" max="17" width="6.5703125" bestFit="1" customWidth="1"/>
    <col min="18" max="18" width="6.42578125" bestFit="1" customWidth="1"/>
    <col min="19" max="19" width="6.5703125" bestFit="1" customWidth="1"/>
    <col min="20" max="21" width="6.28515625" bestFit="1" customWidth="1"/>
  </cols>
  <sheetData>
    <row r="1" spans="1:21" ht="15.75" customHeight="1" x14ac:dyDescent="0.25">
      <c r="A1">
        <v>312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20</v>
      </c>
      <c r="B2">
        <v>-1</v>
      </c>
      <c r="C2">
        <v>1.0888E-4</v>
      </c>
      <c r="D2">
        <v>400000000</v>
      </c>
      <c r="E2">
        <v>2.9780000000000001E-2</v>
      </c>
      <c r="F2">
        <v>13.933999999999999</v>
      </c>
      <c r="G2">
        <v>0.12</v>
      </c>
      <c r="H2">
        <v>0.36149999999999999</v>
      </c>
      <c r="I2">
        <v>1.38</v>
      </c>
      <c r="J2">
        <v>1.25</v>
      </c>
      <c r="K2">
        <v>8.9390000000000001</v>
      </c>
      <c r="L2">
        <v>13019</v>
      </c>
      <c r="M2">
        <v>0</v>
      </c>
      <c r="N2">
        <v>8</v>
      </c>
      <c r="O2">
        <v>7</v>
      </c>
      <c r="P2">
        <v>15</v>
      </c>
      <c r="Q2">
        <v>46.9315</v>
      </c>
      <c r="R2">
        <v>0.4481</v>
      </c>
      <c r="S2">
        <v>47.379600000000003</v>
      </c>
      <c r="T2">
        <v>17.252123328180609</v>
      </c>
      <c r="U2">
        <v>17.252123328180609</v>
      </c>
    </row>
    <row r="3" spans="1:21" ht="15.75" customHeight="1" x14ac:dyDescent="0.25">
      <c r="A3" t="s">
        <v>21</v>
      </c>
      <c r="B3">
        <v>0</v>
      </c>
      <c r="C3">
        <v>1.8110699999999999E-6</v>
      </c>
      <c r="E3">
        <v>5.8177366456386297</v>
      </c>
      <c r="F3">
        <v>344.67106869598501</v>
      </c>
      <c r="G3">
        <v>0.12</v>
      </c>
      <c r="H3">
        <v>0.36149999999999999</v>
      </c>
      <c r="I3">
        <v>1.38</v>
      </c>
      <c r="J3">
        <v>1.25</v>
      </c>
      <c r="K3">
        <v>8.9390000000000001</v>
      </c>
      <c r="L3">
        <v>13019</v>
      </c>
      <c r="M3">
        <v>0</v>
      </c>
      <c r="N3">
        <v>8</v>
      </c>
      <c r="O3">
        <v>7</v>
      </c>
      <c r="P3">
        <v>15</v>
      </c>
      <c r="Q3">
        <v>3.3000543000000002</v>
      </c>
      <c r="R3">
        <v>0.42786967999999997</v>
      </c>
      <c r="S3">
        <v>3.7279239799999999</v>
      </c>
      <c r="T3">
        <v>-20.882980441765181</v>
      </c>
      <c r="U3">
        <v>-20.882980441765181</v>
      </c>
    </row>
    <row r="4" spans="1:21" ht="15.75" customHeight="1" x14ac:dyDescent="0.25">
      <c r="B4">
        <v>1</v>
      </c>
      <c r="G4">
        <v>0.58309363867097375</v>
      </c>
      <c r="M4">
        <v>1</v>
      </c>
      <c r="N4">
        <v>8</v>
      </c>
      <c r="O4">
        <v>7</v>
      </c>
      <c r="P4">
        <v>15</v>
      </c>
      <c r="Q4">
        <v>3.0333916099999998</v>
      </c>
      <c r="R4">
        <v>0.22212438000000001</v>
      </c>
      <c r="S4">
        <v>3.2555159900000001</v>
      </c>
      <c r="T4">
        <v>-20.9154912359737</v>
      </c>
      <c r="U4">
        <v>-20.60779892828139</v>
      </c>
    </row>
    <row r="5" spans="1:21" ht="15.75" customHeight="1" x14ac:dyDescent="0.25">
      <c r="B5">
        <v>2</v>
      </c>
      <c r="H5">
        <v>1.376489426139641</v>
      </c>
      <c r="M5">
        <v>1</v>
      </c>
      <c r="N5">
        <v>8</v>
      </c>
      <c r="O5">
        <v>7</v>
      </c>
      <c r="P5">
        <v>15</v>
      </c>
      <c r="Q5">
        <v>3.0723692499999999</v>
      </c>
      <c r="R5">
        <v>0.19395983</v>
      </c>
      <c r="S5">
        <v>3.2663290800000002</v>
      </c>
      <c r="T5">
        <v>-20.86575178436766</v>
      </c>
      <c r="U5">
        <v>-20.55805947667535</v>
      </c>
    </row>
    <row r="6" spans="1:21" ht="15.75" customHeight="1" x14ac:dyDescent="0.25">
      <c r="A6" t="s">
        <v>22</v>
      </c>
      <c r="B6">
        <v>3</v>
      </c>
      <c r="I6">
        <v>0.66686511731386444</v>
      </c>
      <c r="M6">
        <v>1</v>
      </c>
      <c r="N6">
        <v>8</v>
      </c>
      <c r="O6">
        <v>7</v>
      </c>
      <c r="P6">
        <v>15</v>
      </c>
      <c r="Q6">
        <v>3.0483149300000001</v>
      </c>
      <c r="R6">
        <v>0.18760144000000001</v>
      </c>
      <c r="S6">
        <v>3.23591637</v>
      </c>
      <c r="T6">
        <v>-21.006070688110501</v>
      </c>
      <c r="U6">
        <v>-20.698378380418191</v>
      </c>
    </row>
    <row r="7" spans="1:21" ht="15.75" customHeight="1" x14ac:dyDescent="0.25">
      <c r="A7">
        <v>9.3119999999999994</v>
      </c>
      <c r="B7">
        <v>4</v>
      </c>
      <c r="J7">
        <v>0.42468779377792032</v>
      </c>
      <c r="M7">
        <v>1</v>
      </c>
      <c r="N7">
        <v>8</v>
      </c>
      <c r="O7">
        <v>7</v>
      </c>
      <c r="P7">
        <v>15</v>
      </c>
      <c r="Q7">
        <v>3.1707439100000001</v>
      </c>
      <c r="R7">
        <v>0.3201774</v>
      </c>
      <c r="S7">
        <v>3.4909213100000001</v>
      </c>
      <c r="T7">
        <v>-19.86826771078913</v>
      </c>
      <c r="U7">
        <v>-19.56057540309682</v>
      </c>
    </row>
    <row r="8" spans="1:21" ht="15.75" customHeight="1" x14ac:dyDescent="0.25">
      <c r="B8">
        <v>5</v>
      </c>
      <c r="K8">
        <v>83.179806837992928</v>
      </c>
      <c r="M8">
        <v>1</v>
      </c>
      <c r="N8">
        <v>8</v>
      </c>
      <c r="O8">
        <v>7</v>
      </c>
      <c r="P8">
        <v>15</v>
      </c>
      <c r="Q8">
        <v>2.8946139099999999</v>
      </c>
      <c r="R8">
        <v>0.43042216</v>
      </c>
      <c r="S8">
        <v>3.3250360699999999</v>
      </c>
      <c r="T8">
        <v>-20.598545183993981</v>
      </c>
      <c r="U8">
        <v>-20.290852876301681</v>
      </c>
    </row>
    <row r="9" spans="1:21" ht="15.75" customHeight="1" x14ac:dyDescent="0.25">
      <c r="B9">
        <v>6</v>
      </c>
      <c r="L9">
        <v>18558.246303983091</v>
      </c>
      <c r="M9">
        <v>1</v>
      </c>
      <c r="N9">
        <v>8</v>
      </c>
      <c r="O9">
        <v>7</v>
      </c>
      <c r="P9">
        <v>15</v>
      </c>
      <c r="Q9">
        <v>3.3270393</v>
      </c>
      <c r="R9">
        <v>0.42040831000000001</v>
      </c>
      <c r="S9">
        <v>3.74744761</v>
      </c>
      <c r="T9">
        <v>-18.804628452879601</v>
      </c>
      <c r="U9">
        <v>-18.496936145187291</v>
      </c>
    </row>
    <row r="10" spans="1:21" ht="15.75" customHeight="1" x14ac:dyDescent="0.25">
      <c r="B10">
        <v>7</v>
      </c>
      <c r="G10">
        <v>2.1042624549412068</v>
      </c>
      <c r="H10">
        <v>8.4642313166620298E-2</v>
      </c>
      <c r="M10">
        <v>2</v>
      </c>
      <c r="N10">
        <v>8</v>
      </c>
      <c r="O10">
        <v>7</v>
      </c>
      <c r="P10">
        <v>15</v>
      </c>
      <c r="Q10">
        <v>3.23669479</v>
      </c>
      <c r="R10">
        <v>0.19535146</v>
      </c>
      <c r="S10">
        <v>3.43204625</v>
      </c>
      <c r="T10">
        <v>-18.123403151901051</v>
      </c>
      <c r="U10">
        <v>-17.123403151901051</v>
      </c>
    </row>
    <row r="11" spans="1:21" ht="15.75" customHeight="1" x14ac:dyDescent="0.25">
      <c r="B11">
        <v>8</v>
      </c>
      <c r="G11">
        <v>5.5589831958464231E-2</v>
      </c>
      <c r="I11">
        <v>0.50243968713812492</v>
      </c>
      <c r="M11">
        <v>2</v>
      </c>
      <c r="N11">
        <v>8</v>
      </c>
      <c r="O11">
        <v>7</v>
      </c>
      <c r="P11">
        <v>15</v>
      </c>
      <c r="Q11">
        <v>2.97797548</v>
      </c>
      <c r="R11">
        <v>0.13309398</v>
      </c>
      <c r="S11">
        <v>3.11106946</v>
      </c>
      <c r="T11">
        <v>-19.596254843149801</v>
      </c>
      <c r="U11">
        <v>-18.596254843149801</v>
      </c>
    </row>
    <row r="12" spans="1:21" ht="15.75" customHeight="1" x14ac:dyDescent="0.25">
      <c r="B12">
        <v>9</v>
      </c>
      <c r="G12">
        <v>24.975290660688511</v>
      </c>
      <c r="J12">
        <v>93.374630888563217</v>
      </c>
      <c r="M12">
        <v>2</v>
      </c>
      <c r="N12">
        <v>8</v>
      </c>
      <c r="O12">
        <v>7</v>
      </c>
      <c r="P12">
        <v>15</v>
      </c>
      <c r="Q12">
        <v>3.15228222</v>
      </c>
      <c r="R12">
        <v>0.15700342</v>
      </c>
      <c r="S12">
        <v>3.3092856400000001</v>
      </c>
      <c r="T12">
        <v>-18.669767806048551</v>
      </c>
      <c r="U12">
        <v>-17.669767806048551</v>
      </c>
    </row>
    <row r="13" spans="1:21" ht="15.75" customHeight="1" x14ac:dyDescent="0.25">
      <c r="B13">
        <v>10</v>
      </c>
      <c r="G13">
        <v>0.46377550129200529</v>
      </c>
      <c r="K13">
        <v>21.875397382581159</v>
      </c>
      <c r="M13">
        <v>2</v>
      </c>
      <c r="N13">
        <v>8</v>
      </c>
      <c r="O13">
        <v>7</v>
      </c>
      <c r="P13">
        <v>15</v>
      </c>
      <c r="Q13">
        <v>3.0560802699999998</v>
      </c>
      <c r="R13">
        <v>0.18909864000000001</v>
      </c>
      <c r="S13">
        <v>3.2451789099999999</v>
      </c>
      <c r="T13">
        <v>-18.963195776203921</v>
      </c>
      <c r="U13">
        <v>-17.963195776203921</v>
      </c>
    </row>
    <row r="14" spans="1:21" ht="15.75" customHeight="1" x14ac:dyDescent="0.25">
      <c r="B14">
        <v>11</v>
      </c>
      <c r="G14">
        <v>0.49067738111213538</v>
      </c>
      <c r="L14">
        <v>599080.52020916506</v>
      </c>
      <c r="M14">
        <v>2</v>
      </c>
      <c r="N14">
        <v>8</v>
      </c>
      <c r="O14">
        <v>7</v>
      </c>
      <c r="P14">
        <v>15</v>
      </c>
      <c r="Q14">
        <v>3.1963082200000001</v>
      </c>
      <c r="R14">
        <v>0.19722814</v>
      </c>
      <c r="S14">
        <v>3.3935363600000001</v>
      </c>
      <c r="T14">
        <v>-18.292664740947369</v>
      </c>
      <c r="U14">
        <v>-17.292664740947369</v>
      </c>
    </row>
    <row r="15" spans="1:21" ht="15.75" customHeight="1" x14ac:dyDescent="0.25">
      <c r="B15">
        <v>12</v>
      </c>
      <c r="H15">
        <v>0.15893048290358711</v>
      </c>
      <c r="I15">
        <v>0.48514061421948901</v>
      </c>
      <c r="M15">
        <v>2</v>
      </c>
      <c r="N15">
        <v>8</v>
      </c>
      <c r="O15">
        <v>7</v>
      </c>
      <c r="P15">
        <v>15</v>
      </c>
      <c r="Q15">
        <v>2.9731606799999999</v>
      </c>
      <c r="R15">
        <v>0.13344384000000001</v>
      </c>
      <c r="S15">
        <v>3.1066045199999999</v>
      </c>
      <c r="T15">
        <v>-19.617797983471309</v>
      </c>
      <c r="U15">
        <v>-18.617797983471309</v>
      </c>
    </row>
    <row r="16" spans="1:21" ht="15.75" customHeight="1" x14ac:dyDescent="0.25">
      <c r="B16">
        <v>13</v>
      </c>
      <c r="H16">
        <v>9.5991601065466838</v>
      </c>
      <c r="J16">
        <v>11.378623064705261</v>
      </c>
      <c r="M16">
        <v>2</v>
      </c>
      <c r="N16">
        <v>8</v>
      </c>
      <c r="O16">
        <v>7</v>
      </c>
      <c r="P16">
        <v>15</v>
      </c>
      <c r="Q16">
        <v>3.0925224299999998</v>
      </c>
      <c r="R16">
        <v>0.16136586999999999</v>
      </c>
      <c r="S16">
        <v>3.2538882999999998</v>
      </c>
      <c r="T16">
        <v>-18.922992798150862</v>
      </c>
      <c r="U16">
        <v>-17.922992798150862</v>
      </c>
    </row>
    <row r="17" spans="2:21" ht="15.75" customHeight="1" x14ac:dyDescent="0.25">
      <c r="B17">
        <v>14</v>
      </c>
      <c r="H17">
        <v>1.390029793338577</v>
      </c>
      <c r="K17">
        <v>21.34512738337375</v>
      </c>
      <c r="M17">
        <v>2</v>
      </c>
      <c r="N17">
        <v>8</v>
      </c>
      <c r="O17">
        <v>7</v>
      </c>
      <c r="P17">
        <v>15</v>
      </c>
      <c r="Q17">
        <v>2.8920503900000001</v>
      </c>
      <c r="R17">
        <v>0.19314196</v>
      </c>
      <c r="S17">
        <v>3.0851923499999998</v>
      </c>
      <c r="T17">
        <v>-19.721542934112609</v>
      </c>
      <c r="U17">
        <v>-18.721542934112609</v>
      </c>
    </row>
    <row r="18" spans="2:21" ht="15.75" customHeight="1" x14ac:dyDescent="0.25">
      <c r="B18">
        <v>15</v>
      </c>
      <c r="H18">
        <v>1.408698607252409</v>
      </c>
      <c r="L18">
        <v>175603.3990004634</v>
      </c>
      <c r="M18">
        <v>2</v>
      </c>
      <c r="N18">
        <v>8</v>
      </c>
      <c r="O18">
        <v>7</v>
      </c>
      <c r="P18">
        <v>15</v>
      </c>
      <c r="Q18">
        <v>3.1682218099999999</v>
      </c>
      <c r="R18">
        <v>0.19168835000000001</v>
      </c>
      <c r="S18">
        <v>3.3599101600000001</v>
      </c>
      <c r="T18">
        <v>-18.442039483697069</v>
      </c>
      <c r="U18">
        <v>-17.442039483697069</v>
      </c>
    </row>
    <row r="19" spans="2:21" ht="15.75" customHeight="1" x14ac:dyDescent="0.25">
      <c r="B19">
        <v>16</v>
      </c>
      <c r="I19">
        <v>0.59542607076334719</v>
      </c>
      <c r="J19">
        <v>2.2910083273893491</v>
      </c>
      <c r="M19">
        <v>2</v>
      </c>
      <c r="N19">
        <v>8</v>
      </c>
      <c r="O19">
        <v>7</v>
      </c>
      <c r="P19">
        <v>15</v>
      </c>
      <c r="Q19">
        <v>2.9663616500000001</v>
      </c>
      <c r="R19">
        <v>0.13546156000000001</v>
      </c>
      <c r="S19">
        <v>3.1018232100000001</v>
      </c>
      <c r="T19">
        <v>-19.640901953525599</v>
      </c>
      <c r="U19">
        <v>-18.640901953525599</v>
      </c>
    </row>
    <row r="20" spans="2:21" ht="15.75" customHeight="1" x14ac:dyDescent="0.25">
      <c r="B20">
        <v>17</v>
      </c>
      <c r="I20">
        <v>0.66657205018040355</v>
      </c>
      <c r="K20">
        <v>12.014701218427261</v>
      </c>
      <c r="M20">
        <v>2</v>
      </c>
      <c r="N20">
        <v>8</v>
      </c>
      <c r="O20">
        <v>7</v>
      </c>
      <c r="P20">
        <v>15</v>
      </c>
      <c r="Q20">
        <v>2.8882265299999998</v>
      </c>
      <c r="R20">
        <v>0.18586203000000001</v>
      </c>
      <c r="S20">
        <v>3.0740885599999999</v>
      </c>
      <c r="T20">
        <v>-19.775626205478311</v>
      </c>
      <c r="U20">
        <v>-18.775626205478311</v>
      </c>
    </row>
    <row r="21" spans="2:21" ht="15.75" customHeight="1" x14ac:dyDescent="0.25">
      <c r="B21">
        <v>18</v>
      </c>
      <c r="I21">
        <v>0.67246511114072072</v>
      </c>
      <c r="L21">
        <v>42950.755651634769</v>
      </c>
      <c r="M21">
        <v>2</v>
      </c>
      <c r="N21">
        <v>8</v>
      </c>
      <c r="O21">
        <v>7</v>
      </c>
      <c r="P21">
        <v>15</v>
      </c>
      <c r="Q21">
        <v>2.9452756600000001</v>
      </c>
      <c r="R21">
        <v>0.18395257000000001</v>
      </c>
      <c r="S21">
        <v>3.1292282299999998</v>
      </c>
      <c r="T21">
        <v>-19.50895698258466</v>
      </c>
      <c r="U21">
        <v>-18.50895698258466</v>
      </c>
    </row>
    <row r="22" spans="2:21" ht="15.75" customHeight="1" x14ac:dyDescent="0.25">
      <c r="B22">
        <v>19</v>
      </c>
      <c r="J22">
        <v>0.4338360311300562</v>
      </c>
      <c r="K22">
        <v>52.779601149301577</v>
      </c>
      <c r="M22">
        <v>2</v>
      </c>
      <c r="N22">
        <v>8</v>
      </c>
      <c r="O22">
        <v>7</v>
      </c>
      <c r="P22">
        <v>15</v>
      </c>
      <c r="Q22">
        <v>3.0589213100000001</v>
      </c>
      <c r="R22">
        <v>0.31361749999999999</v>
      </c>
      <c r="S22">
        <v>3.37253881</v>
      </c>
      <c r="T22">
        <v>-18.385765764276599</v>
      </c>
      <c r="U22">
        <v>-17.385765764276599</v>
      </c>
    </row>
    <row r="23" spans="2:21" ht="15.75" customHeight="1" x14ac:dyDescent="0.25">
      <c r="B23">
        <v>20</v>
      </c>
      <c r="J23">
        <v>0.38812597491389772</v>
      </c>
      <c r="L23">
        <v>14818.698031251261</v>
      </c>
      <c r="M23">
        <v>2</v>
      </c>
      <c r="N23">
        <v>8</v>
      </c>
      <c r="O23">
        <v>7</v>
      </c>
      <c r="P23">
        <v>15</v>
      </c>
      <c r="Q23">
        <v>3.2984524199999998</v>
      </c>
      <c r="R23">
        <v>0.30504984000000002</v>
      </c>
      <c r="S23">
        <v>3.60350226</v>
      </c>
      <c r="T23">
        <v>-17.392159678280251</v>
      </c>
      <c r="U23">
        <v>-16.392159678280251</v>
      </c>
    </row>
    <row r="24" spans="2:21" ht="15.75" customHeight="1" x14ac:dyDescent="0.25">
      <c r="B24">
        <v>21</v>
      </c>
      <c r="K24">
        <v>86.045810712548899</v>
      </c>
      <c r="L24">
        <v>104550.85769113481</v>
      </c>
      <c r="M24">
        <v>2</v>
      </c>
      <c r="N24">
        <v>8</v>
      </c>
      <c r="O24">
        <v>7</v>
      </c>
      <c r="P24">
        <v>15</v>
      </c>
      <c r="Q24">
        <v>3.05779282</v>
      </c>
      <c r="R24">
        <v>0.42365068</v>
      </c>
      <c r="S24">
        <v>3.4814435000000001</v>
      </c>
      <c r="T24">
        <v>-17.909047917057698</v>
      </c>
      <c r="U24">
        <v>-16.909047917057698</v>
      </c>
    </row>
    <row r="25" spans="2:21" ht="15.75" customHeight="1" x14ac:dyDescent="0.25">
      <c r="B25">
        <v>22</v>
      </c>
      <c r="G25">
        <v>1.361442466200451</v>
      </c>
      <c r="H25">
        <v>1.4367931741262829E-2</v>
      </c>
      <c r="I25">
        <v>0.50084628317420332</v>
      </c>
      <c r="M25">
        <v>3</v>
      </c>
      <c r="N25">
        <v>8</v>
      </c>
      <c r="O25">
        <v>7</v>
      </c>
      <c r="P25">
        <v>15</v>
      </c>
      <c r="Q25">
        <v>3.1258855300000001</v>
      </c>
      <c r="R25">
        <v>0.13255765</v>
      </c>
      <c r="S25">
        <v>3.25844318</v>
      </c>
      <c r="T25">
        <v>-16.90201007902763</v>
      </c>
      <c r="U25">
        <v>-14.72019189720945</v>
      </c>
    </row>
    <row r="26" spans="2:21" ht="15.75" customHeight="1" x14ac:dyDescent="0.25">
      <c r="B26">
        <v>23</v>
      </c>
      <c r="G26">
        <v>0.8814174404795807</v>
      </c>
      <c r="H26">
        <v>9.7909245823395423</v>
      </c>
      <c r="J26">
        <v>90.467656924190521</v>
      </c>
      <c r="M26">
        <v>3</v>
      </c>
      <c r="N26">
        <v>8</v>
      </c>
      <c r="O26">
        <v>7</v>
      </c>
      <c r="P26">
        <v>15</v>
      </c>
      <c r="Q26">
        <v>3.0876821099999998</v>
      </c>
      <c r="R26">
        <v>0.15505021999999999</v>
      </c>
      <c r="S26">
        <v>3.2427323299999999</v>
      </c>
      <c r="T26">
        <v>-16.97450872435687</v>
      </c>
      <c r="U26">
        <v>-14.79269054253869</v>
      </c>
    </row>
    <row r="27" spans="2:21" ht="15.75" customHeight="1" x14ac:dyDescent="0.25">
      <c r="B27">
        <v>24</v>
      </c>
      <c r="G27">
        <v>2.0847083149341469E-2</v>
      </c>
      <c r="H27">
        <v>8.2395860682975535</v>
      </c>
      <c r="K27">
        <v>21.976429015155471</v>
      </c>
      <c r="M27">
        <v>3</v>
      </c>
      <c r="N27">
        <v>8</v>
      </c>
      <c r="O27">
        <v>7</v>
      </c>
      <c r="P27">
        <v>15</v>
      </c>
      <c r="Q27">
        <v>2.9848855900000002</v>
      </c>
      <c r="R27">
        <v>0.19130864</v>
      </c>
      <c r="S27">
        <v>3.1761942300000001</v>
      </c>
      <c r="T27">
        <v>-17.28549756068524</v>
      </c>
      <c r="U27">
        <v>-15.10367937886706</v>
      </c>
    </row>
    <row r="28" spans="2:21" ht="15.75" customHeight="1" x14ac:dyDescent="0.25">
      <c r="B28">
        <v>25</v>
      </c>
      <c r="G28">
        <v>7.0082402605512044</v>
      </c>
      <c r="H28">
        <v>2.6214546464186309E-2</v>
      </c>
      <c r="L28">
        <v>29143.87698267214</v>
      </c>
      <c r="M28">
        <v>3</v>
      </c>
      <c r="N28">
        <v>8</v>
      </c>
      <c r="O28">
        <v>7</v>
      </c>
      <c r="P28">
        <v>15</v>
      </c>
      <c r="Q28">
        <v>3.2318196600000002</v>
      </c>
      <c r="R28">
        <v>0.19868504000000001</v>
      </c>
      <c r="S28">
        <v>3.4305047000000002</v>
      </c>
      <c r="T28">
        <v>-16.130142118375009</v>
      </c>
      <c r="U28">
        <v>-13.94832393655682</v>
      </c>
    </row>
    <row r="29" spans="2:21" ht="15.75" customHeight="1" x14ac:dyDescent="0.25">
      <c r="B29">
        <v>26</v>
      </c>
      <c r="G29">
        <v>1.9278298321056579</v>
      </c>
      <c r="I29">
        <v>0.83722178025588168</v>
      </c>
      <c r="J29">
        <v>25.226402940550368</v>
      </c>
      <c r="M29">
        <v>3</v>
      </c>
      <c r="N29">
        <v>8</v>
      </c>
      <c r="O29">
        <v>7</v>
      </c>
      <c r="P29">
        <v>15</v>
      </c>
      <c r="Q29">
        <v>3.1130191599999999</v>
      </c>
      <c r="R29">
        <v>0.13223103999999999</v>
      </c>
      <c r="S29">
        <v>3.2452502000000001</v>
      </c>
      <c r="T29">
        <v>-16.96286626024067</v>
      </c>
      <c r="U29">
        <v>-14.781048078422479</v>
      </c>
    </row>
    <row r="30" spans="2:21" ht="15.75" customHeight="1" x14ac:dyDescent="0.25">
      <c r="B30">
        <v>27</v>
      </c>
      <c r="G30">
        <v>16.597009515545931</v>
      </c>
      <c r="I30">
        <v>4.4771518864192679</v>
      </c>
      <c r="K30">
        <v>33.668396448501333</v>
      </c>
      <c r="M30">
        <v>3</v>
      </c>
      <c r="N30">
        <v>8</v>
      </c>
      <c r="O30">
        <v>7</v>
      </c>
      <c r="P30">
        <v>15</v>
      </c>
      <c r="Q30">
        <v>3.0574527599999999</v>
      </c>
      <c r="R30">
        <v>0.24759833000000001</v>
      </c>
      <c r="S30">
        <v>3.3050510900000001</v>
      </c>
      <c r="T30">
        <v>-16.68897404282507</v>
      </c>
      <c r="U30">
        <v>-14.507155861006879</v>
      </c>
    </row>
    <row r="31" spans="2:21" ht="15.75" customHeight="1" x14ac:dyDescent="0.25">
      <c r="B31">
        <v>28</v>
      </c>
      <c r="G31">
        <v>5.5258010157913873E-2</v>
      </c>
      <c r="I31">
        <v>0.49892813937238861</v>
      </c>
      <c r="L31">
        <v>9208.3804730685079</v>
      </c>
      <c r="M31">
        <v>3</v>
      </c>
      <c r="N31">
        <v>8</v>
      </c>
      <c r="O31">
        <v>7</v>
      </c>
      <c r="P31">
        <v>15</v>
      </c>
      <c r="Q31">
        <v>3.0750107400000002</v>
      </c>
      <c r="R31">
        <v>0.13434314999999999</v>
      </c>
      <c r="S31">
        <v>3.20935389</v>
      </c>
      <c r="T31">
        <v>-17.12970846890596</v>
      </c>
      <c r="U31">
        <v>-14.94789028708778</v>
      </c>
    </row>
    <row r="32" spans="2:21" ht="15.75" customHeight="1" x14ac:dyDescent="0.25">
      <c r="B32">
        <v>29</v>
      </c>
      <c r="G32">
        <v>19.696354049554269</v>
      </c>
      <c r="J32">
        <v>75.130837279067123</v>
      </c>
      <c r="K32">
        <v>12.597407809038019</v>
      </c>
      <c r="M32">
        <v>3</v>
      </c>
      <c r="N32">
        <v>8</v>
      </c>
      <c r="O32">
        <v>7</v>
      </c>
      <c r="P32">
        <v>15</v>
      </c>
      <c r="Q32">
        <v>3.0801442099999998</v>
      </c>
      <c r="R32">
        <v>0.15353558</v>
      </c>
      <c r="S32">
        <v>3.2336797900000001</v>
      </c>
      <c r="T32">
        <v>-17.01644187682361</v>
      </c>
      <c r="U32">
        <v>-14.83462369500543</v>
      </c>
    </row>
    <row r="33" spans="2:21" ht="15.75" customHeight="1" x14ac:dyDescent="0.25">
      <c r="B33">
        <v>30</v>
      </c>
      <c r="G33">
        <v>6.8280862095800288</v>
      </c>
      <c r="J33">
        <v>24.8403364503007</v>
      </c>
      <c r="L33">
        <v>30035.36591449106</v>
      </c>
      <c r="M33">
        <v>3</v>
      </c>
      <c r="N33">
        <v>8</v>
      </c>
      <c r="O33">
        <v>7</v>
      </c>
      <c r="P33">
        <v>15</v>
      </c>
      <c r="Q33">
        <v>3.15033531</v>
      </c>
      <c r="R33">
        <v>0.15968136999999999</v>
      </c>
      <c r="S33">
        <v>3.3100166799999999</v>
      </c>
      <c r="T33">
        <v>-16.66645458676517</v>
      </c>
      <c r="U33">
        <v>-14.484636404946979</v>
      </c>
    </row>
    <row r="34" spans="2:21" ht="15.75" customHeight="1" x14ac:dyDescent="0.25">
      <c r="B34">
        <v>31</v>
      </c>
      <c r="G34">
        <v>0.42591071785515311</v>
      </c>
      <c r="K34">
        <v>24.510213423132381</v>
      </c>
      <c r="L34">
        <v>65156.317352121812</v>
      </c>
      <c r="M34">
        <v>3</v>
      </c>
      <c r="N34">
        <v>8</v>
      </c>
      <c r="O34">
        <v>7</v>
      </c>
      <c r="P34">
        <v>15</v>
      </c>
      <c r="Q34">
        <v>3.0619682400000001</v>
      </c>
      <c r="R34">
        <v>0.18552081000000001</v>
      </c>
      <c r="S34">
        <v>3.24748905</v>
      </c>
      <c r="T34">
        <v>-16.952521550546361</v>
      </c>
      <c r="U34">
        <v>-14.77070336872818</v>
      </c>
    </row>
    <row r="35" spans="2:21" ht="15.75" customHeight="1" x14ac:dyDescent="0.25">
      <c r="B35">
        <v>32</v>
      </c>
      <c r="H35">
        <v>6.3887083822458006</v>
      </c>
      <c r="I35">
        <v>0.86564083403921965</v>
      </c>
      <c r="J35">
        <v>23.968055051832359</v>
      </c>
      <c r="M35">
        <v>3</v>
      </c>
      <c r="N35">
        <v>8</v>
      </c>
      <c r="O35">
        <v>7</v>
      </c>
      <c r="P35">
        <v>15</v>
      </c>
      <c r="Q35">
        <v>3.0512225499999999</v>
      </c>
      <c r="R35">
        <v>0.13725903</v>
      </c>
      <c r="S35">
        <v>3.1884815799999999</v>
      </c>
      <c r="T35">
        <v>-17.227580870352629</v>
      </c>
      <c r="U35">
        <v>-15.04576268853444</v>
      </c>
    </row>
    <row r="36" spans="2:21" ht="15.75" customHeight="1" x14ac:dyDescent="0.25">
      <c r="B36">
        <v>33</v>
      </c>
      <c r="H36">
        <v>0.1585026723374936</v>
      </c>
      <c r="I36">
        <v>0.49404265163472832</v>
      </c>
      <c r="K36">
        <v>12.56477978176868</v>
      </c>
      <c r="M36">
        <v>3</v>
      </c>
      <c r="N36">
        <v>8</v>
      </c>
      <c r="O36">
        <v>7</v>
      </c>
      <c r="P36">
        <v>15</v>
      </c>
      <c r="Q36">
        <v>3.02221801</v>
      </c>
      <c r="R36">
        <v>0.13188136</v>
      </c>
      <c r="S36">
        <v>3.15409937</v>
      </c>
      <c r="T36">
        <v>-17.390208105503572</v>
      </c>
      <c r="U36">
        <v>-15.20838992368539</v>
      </c>
    </row>
    <row r="37" spans="2:21" ht="15.75" customHeight="1" x14ac:dyDescent="0.25">
      <c r="B37">
        <v>34</v>
      </c>
      <c r="H37">
        <v>0.1650975724227717</v>
      </c>
      <c r="I37">
        <v>0.50134369680138802</v>
      </c>
      <c r="L37">
        <v>20362.048946432649</v>
      </c>
      <c r="M37">
        <v>3</v>
      </c>
      <c r="N37">
        <v>8</v>
      </c>
      <c r="O37">
        <v>7</v>
      </c>
      <c r="P37">
        <v>15</v>
      </c>
      <c r="Q37">
        <v>3.0954750799999999</v>
      </c>
      <c r="R37">
        <v>0.13305723</v>
      </c>
      <c r="S37">
        <v>3.2285323099999998</v>
      </c>
      <c r="T37">
        <v>-17.04033840486553</v>
      </c>
      <c r="U37">
        <v>-14.858520223047339</v>
      </c>
    </row>
    <row r="38" spans="2:21" ht="15.75" customHeight="1" x14ac:dyDescent="0.25">
      <c r="B38">
        <v>35</v>
      </c>
      <c r="H38">
        <v>9.6240860068818677</v>
      </c>
      <c r="J38">
        <v>12.123019431851541</v>
      </c>
      <c r="K38">
        <v>16.38060294013836</v>
      </c>
      <c r="M38">
        <v>3</v>
      </c>
      <c r="N38">
        <v>8</v>
      </c>
      <c r="O38">
        <v>7</v>
      </c>
      <c r="P38">
        <v>15</v>
      </c>
      <c r="Q38">
        <v>2.9803169299999999</v>
      </c>
      <c r="R38">
        <v>0.15333577000000001</v>
      </c>
      <c r="S38">
        <v>3.1336526999999998</v>
      </c>
      <c r="T38">
        <v>-17.487763202347509</v>
      </c>
      <c r="U38">
        <v>-15.305945020529331</v>
      </c>
    </row>
    <row r="39" spans="2:21" ht="15.75" customHeight="1" x14ac:dyDescent="0.25">
      <c r="B39">
        <v>36</v>
      </c>
      <c r="H39">
        <v>9.6524592698102012</v>
      </c>
      <c r="J39">
        <v>11.821269003242181</v>
      </c>
      <c r="L39">
        <v>2982.221038197225</v>
      </c>
      <c r="M39">
        <v>3</v>
      </c>
      <c r="N39">
        <v>8</v>
      </c>
      <c r="O39">
        <v>7</v>
      </c>
      <c r="P39">
        <v>15</v>
      </c>
      <c r="Q39">
        <v>3.06660428</v>
      </c>
      <c r="R39">
        <v>0.15891503000000001</v>
      </c>
      <c r="S39">
        <v>3.2255193100000001</v>
      </c>
      <c r="T39">
        <v>-17.054343561918561</v>
      </c>
      <c r="U39">
        <v>-14.872525380100379</v>
      </c>
    </row>
    <row r="40" spans="2:21" ht="15.75" customHeight="1" x14ac:dyDescent="0.25">
      <c r="B40">
        <v>37</v>
      </c>
      <c r="H40">
        <v>1.434869651741943</v>
      </c>
      <c r="K40">
        <v>20.96947994516491</v>
      </c>
      <c r="L40">
        <v>54350.240933924557</v>
      </c>
      <c r="M40">
        <v>3</v>
      </c>
      <c r="N40">
        <v>8</v>
      </c>
      <c r="O40">
        <v>7</v>
      </c>
      <c r="P40">
        <v>15</v>
      </c>
      <c r="Q40">
        <v>3.00199032</v>
      </c>
      <c r="R40">
        <v>0.19153029999999999</v>
      </c>
      <c r="S40">
        <v>3.1935206200000001</v>
      </c>
      <c r="T40">
        <v>-17.203893753570611</v>
      </c>
      <c r="U40">
        <v>-15.022075571752429</v>
      </c>
    </row>
    <row r="41" spans="2:21" ht="15.75" customHeight="1" x14ac:dyDescent="0.25">
      <c r="B41">
        <v>38</v>
      </c>
      <c r="I41">
        <v>0.83463897239100349</v>
      </c>
      <c r="J41">
        <v>4.2604537266153528</v>
      </c>
      <c r="K41">
        <v>56.916750980429619</v>
      </c>
      <c r="M41">
        <v>3</v>
      </c>
      <c r="N41">
        <v>8</v>
      </c>
      <c r="O41">
        <v>7</v>
      </c>
      <c r="P41">
        <v>15</v>
      </c>
      <c r="Q41">
        <v>3.3107591900000002</v>
      </c>
      <c r="R41">
        <v>0.32948475999999999</v>
      </c>
      <c r="S41">
        <v>3.6402439499999999</v>
      </c>
      <c r="T41">
        <v>-15.2399925370272</v>
      </c>
      <c r="U41">
        <v>-13.05817435520901</v>
      </c>
    </row>
    <row r="42" spans="2:21" ht="15.75" customHeight="1" x14ac:dyDescent="0.25">
      <c r="B42">
        <v>39</v>
      </c>
      <c r="I42">
        <v>0.60477798753856815</v>
      </c>
      <c r="J42">
        <v>2.2697331597250989</v>
      </c>
      <c r="L42">
        <v>323212.40779289429</v>
      </c>
      <c r="M42">
        <v>3</v>
      </c>
      <c r="N42">
        <v>8</v>
      </c>
      <c r="O42">
        <v>7</v>
      </c>
      <c r="P42">
        <v>15</v>
      </c>
      <c r="Q42">
        <v>3.08381916</v>
      </c>
      <c r="R42">
        <v>0.13460274</v>
      </c>
      <c r="S42">
        <v>3.2184219000000001</v>
      </c>
      <c r="T42">
        <v>-17.087385822727569</v>
      </c>
      <c r="U42">
        <v>-14.905567640909389</v>
      </c>
    </row>
    <row r="43" spans="2:21" ht="15.75" customHeight="1" x14ac:dyDescent="0.25">
      <c r="B43">
        <v>40</v>
      </c>
      <c r="I43">
        <v>0.68662402208701678</v>
      </c>
      <c r="K43">
        <v>13.200999311553581</v>
      </c>
      <c r="L43">
        <v>19262.756951411429</v>
      </c>
      <c r="M43">
        <v>3</v>
      </c>
      <c r="N43">
        <v>8</v>
      </c>
      <c r="O43">
        <v>7</v>
      </c>
      <c r="P43">
        <v>15</v>
      </c>
      <c r="Q43">
        <v>3.0129799500000001</v>
      </c>
      <c r="R43">
        <v>0.17258934000000001</v>
      </c>
      <c r="S43">
        <v>3.1855692900000001</v>
      </c>
      <c r="T43">
        <v>-17.24128780615553</v>
      </c>
      <c r="U43">
        <v>-15.05946962433735</v>
      </c>
    </row>
    <row r="44" spans="2:21" ht="15.75" customHeight="1" x14ac:dyDescent="0.25">
      <c r="B44">
        <v>41</v>
      </c>
      <c r="J44">
        <v>0.45192025246426942</v>
      </c>
      <c r="K44">
        <v>64.455642807977128</v>
      </c>
      <c r="L44">
        <v>726285.54783020332</v>
      </c>
      <c r="M44">
        <v>3</v>
      </c>
      <c r="N44">
        <v>8</v>
      </c>
      <c r="O44">
        <v>7</v>
      </c>
      <c r="P44">
        <v>15</v>
      </c>
      <c r="Q44">
        <v>3.0552448700000001</v>
      </c>
      <c r="R44">
        <v>0.31623174999999998</v>
      </c>
      <c r="S44">
        <v>3.3714766200000001</v>
      </c>
      <c r="T44">
        <v>-16.390490797988971</v>
      </c>
      <c r="U44">
        <v>-14.208672616170791</v>
      </c>
    </row>
    <row r="45" spans="2:21" ht="15.75" customHeight="1" x14ac:dyDescent="0.25">
      <c r="B45">
        <v>42</v>
      </c>
      <c r="G45">
        <v>8.0023355190761762</v>
      </c>
      <c r="H45">
        <v>0.30815670133283829</v>
      </c>
      <c r="I45">
        <v>0.85987054972941124</v>
      </c>
      <c r="J45">
        <v>84.88958581966142</v>
      </c>
      <c r="M45">
        <v>4</v>
      </c>
      <c r="N45">
        <v>8</v>
      </c>
      <c r="O45">
        <v>7</v>
      </c>
      <c r="P45">
        <v>15</v>
      </c>
      <c r="Q45">
        <v>3.1220728200000001</v>
      </c>
      <c r="R45">
        <v>0.13300329999999999</v>
      </c>
      <c r="S45">
        <v>3.25507612</v>
      </c>
      <c r="T45">
        <v>-14.91751810231659</v>
      </c>
      <c r="U45">
        <v>-10.91751810231659</v>
      </c>
    </row>
    <row r="46" spans="2:21" ht="15.75" customHeight="1" x14ac:dyDescent="0.25">
      <c r="B46">
        <v>43</v>
      </c>
      <c r="G46">
        <v>0.14524884650653291</v>
      </c>
      <c r="H46">
        <v>0.14022360626643679</v>
      </c>
      <c r="I46">
        <v>0.51418148079051784</v>
      </c>
      <c r="K46">
        <v>13.49311255858947</v>
      </c>
      <c r="M46">
        <v>4</v>
      </c>
      <c r="N46">
        <v>8</v>
      </c>
      <c r="O46">
        <v>7</v>
      </c>
      <c r="P46">
        <v>15</v>
      </c>
      <c r="Q46">
        <v>3.0288448400000001</v>
      </c>
      <c r="R46">
        <v>0.13124870999999999</v>
      </c>
      <c r="S46">
        <v>3.16009355</v>
      </c>
      <c r="T46">
        <v>-15.36172854266818</v>
      </c>
      <c r="U46">
        <v>-11.36172854266818</v>
      </c>
    </row>
    <row r="47" spans="2:21" ht="15.75" customHeight="1" x14ac:dyDescent="0.25">
      <c r="B47">
        <v>44</v>
      </c>
      <c r="G47">
        <v>3.0825897527228321</v>
      </c>
      <c r="H47">
        <v>0.68489817201446979</v>
      </c>
      <c r="I47">
        <v>3.114410438957929</v>
      </c>
      <c r="L47">
        <v>693716.29780630139</v>
      </c>
      <c r="M47">
        <v>4</v>
      </c>
      <c r="N47">
        <v>8</v>
      </c>
      <c r="O47">
        <v>7</v>
      </c>
      <c r="P47">
        <v>15</v>
      </c>
      <c r="Q47">
        <v>3.2408043599999998</v>
      </c>
      <c r="R47">
        <v>0.24442254999999999</v>
      </c>
      <c r="S47">
        <v>3.4852269100000002</v>
      </c>
      <c r="T47">
        <v>-13.892755728037899</v>
      </c>
      <c r="U47">
        <v>-9.8927557280379013</v>
      </c>
    </row>
    <row r="48" spans="2:21" ht="15.75" customHeight="1" x14ac:dyDescent="0.25">
      <c r="B48">
        <v>45</v>
      </c>
      <c r="G48">
        <v>6.8643250358116319</v>
      </c>
      <c r="H48">
        <v>1.295892770150755</v>
      </c>
      <c r="J48">
        <v>99.017976203089731</v>
      </c>
      <c r="K48">
        <v>17.084352861359118</v>
      </c>
      <c r="M48">
        <v>4</v>
      </c>
      <c r="N48">
        <v>8</v>
      </c>
      <c r="O48">
        <v>7</v>
      </c>
      <c r="P48">
        <v>15</v>
      </c>
      <c r="Q48">
        <v>3.00520553</v>
      </c>
      <c r="R48">
        <v>0.14688475000000001</v>
      </c>
      <c r="S48">
        <v>3.1520902799999999</v>
      </c>
      <c r="T48">
        <v>-15.39976581077163</v>
      </c>
      <c r="U48">
        <v>-11.39976581077163</v>
      </c>
    </row>
    <row r="49" spans="2:26" ht="15.75" customHeight="1" x14ac:dyDescent="0.25">
      <c r="B49">
        <v>46</v>
      </c>
      <c r="G49">
        <v>65.529670254934118</v>
      </c>
      <c r="H49">
        <v>0.14568145924502041</v>
      </c>
      <c r="J49">
        <v>92.165165471121043</v>
      </c>
      <c r="L49">
        <v>46539.401941045013</v>
      </c>
      <c r="M49">
        <v>4</v>
      </c>
      <c r="N49">
        <v>8</v>
      </c>
      <c r="O49">
        <v>7</v>
      </c>
      <c r="P49">
        <v>15</v>
      </c>
      <c r="Q49">
        <v>3.13887859</v>
      </c>
      <c r="R49">
        <v>0.16779363</v>
      </c>
      <c r="S49">
        <v>3.3066722199999998</v>
      </c>
      <c r="T49">
        <v>-14.68161833559197</v>
      </c>
      <c r="U49">
        <v>-10.68161833559197</v>
      </c>
    </row>
    <row r="50" spans="2:26" ht="15.75" customHeight="1" x14ac:dyDescent="0.25">
      <c r="B50">
        <v>47</v>
      </c>
      <c r="G50">
        <v>3.327379426222933</v>
      </c>
      <c r="H50">
        <v>5.4586573372438003E-2</v>
      </c>
      <c r="K50">
        <v>17.689888741758612</v>
      </c>
      <c r="L50">
        <v>130226.0917819181</v>
      </c>
      <c r="M50">
        <v>4</v>
      </c>
      <c r="N50">
        <v>8</v>
      </c>
      <c r="O50">
        <v>7</v>
      </c>
      <c r="P50">
        <v>15</v>
      </c>
      <c r="Q50">
        <v>3.06119341</v>
      </c>
      <c r="R50">
        <v>0.19626927</v>
      </c>
      <c r="S50">
        <v>3.2574626800000002</v>
      </c>
      <c r="T50">
        <v>-14.906524416842521</v>
      </c>
      <c r="U50">
        <v>-10.906524416842521</v>
      </c>
    </row>
    <row r="51" spans="2:26" ht="15.75" customHeight="1" x14ac:dyDescent="0.25">
      <c r="B51">
        <v>48</v>
      </c>
      <c r="D51" s="3"/>
      <c r="G51">
        <v>3.991813298139554</v>
      </c>
      <c r="I51">
        <v>0.90049150573169467</v>
      </c>
      <c r="J51">
        <v>44.020104862835453</v>
      </c>
      <c r="K51">
        <v>12.74243696582448</v>
      </c>
      <c r="M51">
        <v>4</v>
      </c>
      <c r="N51">
        <v>8</v>
      </c>
      <c r="O51">
        <v>7</v>
      </c>
      <c r="P51">
        <v>15</v>
      </c>
      <c r="Q51">
        <v>3.0348830200000001</v>
      </c>
      <c r="R51">
        <v>0.13339504999999999</v>
      </c>
      <c r="S51">
        <v>3.1682780699999999</v>
      </c>
      <c r="T51">
        <v>-15.322929345711779</v>
      </c>
      <c r="U51">
        <v>-11.322929345711779</v>
      </c>
    </row>
    <row r="52" spans="2:26" ht="15.75" customHeight="1" x14ac:dyDescent="0.25">
      <c r="B52">
        <v>49</v>
      </c>
      <c r="G52">
        <v>6.6299219583717317</v>
      </c>
      <c r="I52">
        <v>0.86287281251526404</v>
      </c>
      <c r="J52">
        <v>76.326044619726858</v>
      </c>
      <c r="L52">
        <v>18812.329765030529</v>
      </c>
      <c r="M52">
        <v>4</v>
      </c>
      <c r="N52">
        <v>8</v>
      </c>
      <c r="O52">
        <v>7</v>
      </c>
      <c r="P52">
        <v>15</v>
      </c>
      <c r="Q52">
        <v>3.0978016199999998</v>
      </c>
      <c r="R52">
        <v>0.13891923</v>
      </c>
      <c r="S52">
        <v>3.2367208500000002</v>
      </c>
      <c r="T52">
        <v>-15.002342007002021</v>
      </c>
      <c r="U52">
        <v>-11.002342007002021</v>
      </c>
    </row>
    <row r="53" spans="2:26" ht="15.75" customHeight="1" x14ac:dyDescent="0.25">
      <c r="B53">
        <v>50</v>
      </c>
      <c r="G53">
        <v>5.4131488920006632E-2</v>
      </c>
      <c r="I53">
        <v>0.49811621740992301</v>
      </c>
      <c r="K53">
        <v>13.305543140439481</v>
      </c>
      <c r="L53">
        <v>30459.692014816279</v>
      </c>
      <c r="M53">
        <v>4</v>
      </c>
      <c r="N53">
        <v>8</v>
      </c>
      <c r="O53">
        <v>7</v>
      </c>
      <c r="P53">
        <v>15</v>
      </c>
      <c r="Q53">
        <v>2.9988606500000001</v>
      </c>
      <c r="R53">
        <v>0.13238568000000001</v>
      </c>
      <c r="S53">
        <v>3.1312463300000002</v>
      </c>
      <c r="T53">
        <v>-15.49928630961621</v>
      </c>
      <c r="U53">
        <v>-11.49928630961621</v>
      </c>
    </row>
    <row r="54" spans="2:26" ht="15.75" customHeight="1" x14ac:dyDescent="0.25">
      <c r="B54">
        <v>51</v>
      </c>
      <c r="G54">
        <v>10.776775051200181</v>
      </c>
      <c r="J54">
        <v>41.461889329682613</v>
      </c>
      <c r="K54">
        <v>16.218687947792208</v>
      </c>
      <c r="L54">
        <v>75145.866784973419</v>
      </c>
      <c r="M54">
        <v>4</v>
      </c>
      <c r="N54">
        <v>8</v>
      </c>
      <c r="O54">
        <v>7</v>
      </c>
      <c r="P54">
        <v>15</v>
      </c>
      <c r="Q54">
        <v>3.05267489</v>
      </c>
      <c r="R54">
        <v>0.15133653</v>
      </c>
      <c r="S54">
        <v>3.2040114200000001</v>
      </c>
      <c r="T54">
        <v>-15.15469911411726</v>
      </c>
      <c r="U54">
        <v>-11.15469911411726</v>
      </c>
      <c r="Z54" s="4"/>
    </row>
    <row r="55" spans="2:26" ht="15.75" customHeight="1" x14ac:dyDescent="0.25">
      <c r="B55">
        <v>52</v>
      </c>
      <c r="H55">
        <v>3.946055576388817</v>
      </c>
      <c r="I55">
        <v>0.83522001054930772</v>
      </c>
      <c r="J55">
        <v>17.22334071369767</v>
      </c>
      <c r="K55">
        <v>15.46688392072687</v>
      </c>
      <c r="M55">
        <v>4</v>
      </c>
      <c r="N55">
        <v>8</v>
      </c>
      <c r="O55">
        <v>7</v>
      </c>
      <c r="P55">
        <v>15</v>
      </c>
      <c r="Q55">
        <v>2.9810504199999999</v>
      </c>
      <c r="R55">
        <v>0.13048435999999999</v>
      </c>
      <c r="S55">
        <v>3.1115347799999999</v>
      </c>
      <c r="T55">
        <v>-15.59401147373603</v>
      </c>
      <c r="U55">
        <v>-11.59401147373603</v>
      </c>
    </row>
    <row r="56" spans="2:26" ht="15.75" customHeight="1" x14ac:dyDescent="0.25">
      <c r="B56">
        <v>53</v>
      </c>
      <c r="H56">
        <v>4.1316232646288622</v>
      </c>
      <c r="I56">
        <v>0.85553997610869059</v>
      </c>
      <c r="J56">
        <v>15.739325651511191</v>
      </c>
      <c r="L56">
        <v>2933.7834212052398</v>
      </c>
      <c r="M56">
        <v>4</v>
      </c>
      <c r="N56">
        <v>8</v>
      </c>
      <c r="O56">
        <v>7</v>
      </c>
      <c r="P56">
        <v>15</v>
      </c>
      <c r="Q56">
        <v>3.0645411999999999</v>
      </c>
      <c r="R56">
        <v>0.13580903</v>
      </c>
      <c r="S56">
        <v>3.2003502300000002</v>
      </c>
      <c r="T56">
        <v>-15.171849256156021</v>
      </c>
      <c r="U56">
        <v>-11.171849256156021</v>
      </c>
    </row>
    <row r="57" spans="2:26" ht="15.75" customHeight="1" x14ac:dyDescent="0.25">
      <c r="B57">
        <v>54</v>
      </c>
      <c r="H57">
        <v>0.16131084313424629</v>
      </c>
      <c r="I57">
        <v>0.49704571456517771</v>
      </c>
      <c r="K57">
        <v>12.51022333984444</v>
      </c>
      <c r="L57">
        <v>35846.238850813708</v>
      </c>
      <c r="M57">
        <v>4</v>
      </c>
      <c r="N57">
        <v>8</v>
      </c>
      <c r="O57">
        <v>7</v>
      </c>
      <c r="P57">
        <v>15</v>
      </c>
      <c r="Q57">
        <v>3.02293404</v>
      </c>
      <c r="R57">
        <v>0.13230471999999999</v>
      </c>
      <c r="S57">
        <v>3.15523876</v>
      </c>
      <c r="T57">
        <v>-15.384790469030889</v>
      </c>
      <c r="U57">
        <v>-11.384790469030889</v>
      </c>
    </row>
    <row r="58" spans="2:26" ht="15.75" customHeight="1" x14ac:dyDescent="0.25">
      <c r="B58">
        <v>55</v>
      </c>
      <c r="H58">
        <v>8.9077522708698229</v>
      </c>
      <c r="J58">
        <v>11.52553572223527</v>
      </c>
      <c r="K58">
        <v>17.9311163936089</v>
      </c>
      <c r="L58">
        <v>523674.70627860219</v>
      </c>
      <c r="M58">
        <v>4</v>
      </c>
      <c r="N58">
        <v>8</v>
      </c>
      <c r="O58">
        <v>7</v>
      </c>
      <c r="P58">
        <v>15</v>
      </c>
      <c r="Q58">
        <v>2.9813543</v>
      </c>
      <c r="R58">
        <v>0.1509711</v>
      </c>
      <c r="S58">
        <v>3.1323254</v>
      </c>
      <c r="T58">
        <v>-15.494117996437129</v>
      </c>
      <c r="U58">
        <v>-11.494117996437129</v>
      </c>
    </row>
    <row r="59" spans="2:26" ht="15.75" customHeight="1" x14ac:dyDescent="0.25">
      <c r="B59">
        <v>56</v>
      </c>
      <c r="I59">
        <v>0.60957708253001996</v>
      </c>
      <c r="J59">
        <v>2.3200104387670919</v>
      </c>
      <c r="K59">
        <v>13.85149266082338</v>
      </c>
      <c r="L59">
        <v>316148.36523800832</v>
      </c>
      <c r="M59">
        <v>4</v>
      </c>
      <c r="N59">
        <v>8</v>
      </c>
      <c r="O59">
        <v>7</v>
      </c>
      <c r="P59">
        <v>15</v>
      </c>
      <c r="Q59">
        <v>3.0060191299999999</v>
      </c>
      <c r="R59">
        <v>0.13164538000000001</v>
      </c>
      <c r="S59">
        <v>3.13766451</v>
      </c>
      <c r="T59">
        <v>-15.46857196829137</v>
      </c>
      <c r="U59">
        <v>-11.46857196829137</v>
      </c>
    </row>
    <row r="60" spans="2:26" ht="15.75" customHeight="1" x14ac:dyDescent="0.25">
      <c r="B60">
        <v>57</v>
      </c>
      <c r="G60">
        <v>3.392220963409216</v>
      </c>
      <c r="H60">
        <v>0.71535146837429942</v>
      </c>
      <c r="I60">
        <v>0.87498950350538407</v>
      </c>
      <c r="J60">
        <v>78.787316785490589</v>
      </c>
      <c r="K60">
        <v>13.43289888365176</v>
      </c>
      <c r="M60">
        <v>5</v>
      </c>
      <c r="N60">
        <v>8</v>
      </c>
      <c r="O60">
        <v>7</v>
      </c>
      <c r="P60">
        <v>15</v>
      </c>
      <c r="Q60">
        <v>3.0034400899999998</v>
      </c>
      <c r="R60">
        <v>0.13401664999999999</v>
      </c>
      <c r="S60">
        <v>3.1374567400000002</v>
      </c>
      <c r="T60">
        <v>-13.469565271807589</v>
      </c>
      <c r="U60">
        <v>-6.8028986051409222</v>
      </c>
    </row>
    <row r="61" spans="2:26" ht="15.75" customHeight="1" x14ac:dyDescent="0.25">
      <c r="B61">
        <v>58</v>
      </c>
      <c r="G61">
        <v>37.903448664011748</v>
      </c>
      <c r="H61">
        <v>7.3429082791314215E-2</v>
      </c>
      <c r="I61">
        <v>0.90246111140482088</v>
      </c>
      <c r="J61">
        <v>81.900702802038225</v>
      </c>
      <c r="L61">
        <v>28305.95123734948</v>
      </c>
      <c r="M61">
        <v>5</v>
      </c>
      <c r="N61">
        <v>8</v>
      </c>
      <c r="O61">
        <v>7</v>
      </c>
      <c r="P61">
        <v>15</v>
      </c>
      <c r="Q61">
        <v>3.13466252</v>
      </c>
      <c r="R61">
        <v>0.13748198</v>
      </c>
      <c r="S61">
        <v>3.2721445</v>
      </c>
      <c r="T61">
        <v>-12.839069311177409</v>
      </c>
      <c r="U61">
        <v>-6.1724026445107478</v>
      </c>
    </row>
    <row r="62" spans="2:26" ht="15.75" customHeight="1" x14ac:dyDescent="0.25">
      <c r="B62">
        <v>59</v>
      </c>
      <c r="G62">
        <v>1.6266233466687648E-2</v>
      </c>
      <c r="H62">
        <v>1.1946896818417789</v>
      </c>
      <c r="I62">
        <v>0.49831693990933168</v>
      </c>
      <c r="K62">
        <v>13.6485041405735</v>
      </c>
      <c r="L62">
        <v>398496.18211060402</v>
      </c>
      <c r="M62">
        <v>5</v>
      </c>
      <c r="N62">
        <v>8</v>
      </c>
      <c r="O62">
        <v>7</v>
      </c>
      <c r="P62">
        <v>15</v>
      </c>
      <c r="Q62">
        <v>2.98768016</v>
      </c>
      <c r="R62">
        <v>0.1317729</v>
      </c>
      <c r="S62">
        <v>3.1194530600000001</v>
      </c>
      <c r="T62">
        <v>-13.555887738949041</v>
      </c>
      <c r="U62">
        <v>-6.8892210722823757</v>
      </c>
    </row>
    <row r="63" spans="2:26" ht="15.75" customHeight="1" x14ac:dyDescent="0.25">
      <c r="B63">
        <v>60</v>
      </c>
      <c r="G63">
        <v>4.6415892265178513</v>
      </c>
      <c r="H63">
        <v>1.571521240107923</v>
      </c>
      <c r="J63">
        <v>74.753295364163961</v>
      </c>
      <c r="K63">
        <v>15.72237379483828</v>
      </c>
      <c r="L63">
        <v>465857.52497422649</v>
      </c>
      <c r="M63">
        <v>5</v>
      </c>
      <c r="N63">
        <v>8</v>
      </c>
      <c r="O63">
        <v>7</v>
      </c>
      <c r="P63">
        <v>15</v>
      </c>
      <c r="Q63">
        <v>3.0001996599999998</v>
      </c>
      <c r="R63">
        <v>0.15584239999999999</v>
      </c>
      <c r="S63">
        <v>3.1560420599999999</v>
      </c>
      <c r="T63">
        <v>-13.38097206816782</v>
      </c>
      <c r="U63">
        <v>-6.7143054015011554</v>
      </c>
    </row>
    <row r="64" spans="2:26" ht="15.75" customHeight="1" x14ac:dyDescent="0.25">
      <c r="B64">
        <v>61</v>
      </c>
      <c r="G64">
        <v>6.8449905206472508</v>
      </c>
      <c r="I64">
        <v>0.92251351060206543</v>
      </c>
      <c r="J64">
        <v>74.939207108303748</v>
      </c>
      <c r="K64">
        <v>13.270684631511999</v>
      </c>
      <c r="L64">
        <v>9058.5073312460445</v>
      </c>
      <c r="M64">
        <v>5</v>
      </c>
      <c r="N64">
        <v>8</v>
      </c>
      <c r="O64">
        <v>7</v>
      </c>
      <c r="P64">
        <v>15</v>
      </c>
      <c r="Q64">
        <v>3.0330192199999999</v>
      </c>
      <c r="R64">
        <v>0.13168539000000001</v>
      </c>
      <c r="S64">
        <v>3.1647046099999998</v>
      </c>
      <c r="T64">
        <v>-13.33985720053067</v>
      </c>
      <c r="U64">
        <v>-6.6731905338640063</v>
      </c>
    </row>
    <row r="65" spans="1:21" ht="15.75" customHeight="1" x14ac:dyDescent="0.25">
      <c r="B65">
        <v>62</v>
      </c>
      <c r="H65">
        <v>9.1258682414123236</v>
      </c>
      <c r="I65">
        <v>0.89357215205919083</v>
      </c>
      <c r="J65">
        <v>33.829596673973711</v>
      </c>
      <c r="K65">
        <v>13.16882700424239</v>
      </c>
      <c r="L65">
        <v>35849.123028540052</v>
      </c>
      <c r="M65">
        <v>5</v>
      </c>
      <c r="N65">
        <v>8</v>
      </c>
      <c r="O65">
        <v>7</v>
      </c>
      <c r="P65">
        <v>15</v>
      </c>
      <c r="Q65">
        <v>2.98150804</v>
      </c>
      <c r="R65">
        <v>0.13250469000000001</v>
      </c>
      <c r="S65">
        <v>3.1140127299999998</v>
      </c>
      <c r="T65">
        <v>-13.58207059563553</v>
      </c>
      <c r="U65">
        <v>-6.9154039289688649</v>
      </c>
    </row>
    <row r="66" spans="1:21" ht="15.75" customHeight="1" x14ac:dyDescent="0.25">
      <c r="B66">
        <v>63</v>
      </c>
      <c r="G66">
        <v>3.4442663664431241</v>
      </c>
      <c r="H66">
        <v>0.50284156468334107</v>
      </c>
      <c r="I66">
        <v>0.9120555750505932</v>
      </c>
      <c r="J66">
        <v>51.306416903323537</v>
      </c>
      <c r="K66">
        <v>14.067128603885321</v>
      </c>
      <c r="L66">
        <v>63661.863045642269</v>
      </c>
      <c r="M66">
        <v>6</v>
      </c>
      <c r="N66">
        <v>8</v>
      </c>
      <c r="O66">
        <v>7</v>
      </c>
      <c r="P66">
        <v>15</v>
      </c>
      <c r="Q66">
        <v>3.0153180800000001</v>
      </c>
      <c r="R66">
        <v>0.13368717999999999</v>
      </c>
      <c r="S66">
        <v>3.14900526</v>
      </c>
      <c r="T66">
        <v>-11.414453829197569</v>
      </c>
      <c r="U66">
        <v>-0.91445382919756568</v>
      </c>
    </row>
    <row r="67" spans="1:21" ht="15.75" customHeight="1" x14ac:dyDescent="0.25">
      <c r="A67" t="s">
        <v>23</v>
      </c>
      <c r="B67">
        <v>64</v>
      </c>
      <c r="C67">
        <v>1.07385904002138E-4</v>
      </c>
      <c r="D67" s="2">
        <f>156970581</f>
        <v>156970581</v>
      </c>
      <c r="F67">
        <f>7.82831379135183</f>
        <v>7.8283137913518299</v>
      </c>
      <c r="G67">
        <f>37.5744905567281</f>
        <v>37.574490556728101</v>
      </c>
      <c r="H67">
        <f>0.248400388436567</f>
        <v>0.248400388436567</v>
      </c>
      <c r="I67">
        <f>1.75784939640488</f>
        <v>1.75784939640488</v>
      </c>
      <c r="J67">
        <f>85.0068295447397</f>
        <v>85.006829544739702</v>
      </c>
      <c r="K67">
        <f>5.88296867386878</f>
        <v>5.8829686738687803</v>
      </c>
      <c r="L67">
        <f>951332.314426593</f>
        <v>951332.31442659302</v>
      </c>
      <c r="M67">
        <v>0</v>
      </c>
      <c r="N67">
        <v>8</v>
      </c>
      <c r="O67">
        <v>7</v>
      </c>
      <c r="P67">
        <v>15</v>
      </c>
      <c r="S67">
        <v>12.1175765</v>
      </c>
      <c r="T67">
        <v>-3.200897988019975</v>
      </c>
      <c r="U67">
        <v>-3.200897988019975</v>
      </c>
    </row>
    <row r="68" spans="1:21" ht="15.75" customHeight="1" x14ac:dyDescent="0.25">
      <c r="B68">
        <v>65</v>
      </c>
      <c r="C68">
        <f>0.0000100336035368169</f>
        <v>1.00336035368169E-5</v>
      </c>
      <c r="D68">
        <f>634881766</f>
        <v>634881766</v>
      </c>
      <c r="F68">
        <f>14.9945380749839</f>
        <v>14.9945380749839</v>
      </c>
      <c r="G68">
        <f>37.5744905567281</f>
        <v>37.574490556728101</v>
      </c>
      <c r="H68">
        <f>0.248400388436567</f>
        <v>0.248400388436567</v>
      </c>
      <c r="I68">
        <f>1.75784939640488</f>
        <v>1.75784939640488</v>
      </c>
      <c r="J68">
        <f>85.0068295447397</f>
        <v>85.006829544739702</v>
      </c>
      <c r="K68">
        <f>5.88296867386878</f>
        <v>5.8829686738687803</v>
      </c>
      <c r="L68">
        <f>951332.314426593</f>
        <v>951332.31442659302</v>
      </c>
      <c r="M68">
        <v>1</v>
      </c>
      <c r="N68">
        <v>8</v>
      </c>
      <c r="O68">
        <v>7</v>
      </c>
      <c r="P68">
        <v>15</v>
      </c>
      <c r="Q68">
        <f>3.04029477</f>
        <v>3.04029477</v>
      </c>
      <c r="R68">
        <f>0.20065689</f>
        <v>0.20065689</v>
      </c>
      <c r="S68">
        <v>3.2409516599999999</v>
      </c>
      <c r="T68">
        <v>-20.982747883055151</v>
      </c>
      <c r="U68">
        <v>-20.675055575362851</v>
      </c>
    </row>
    <row r="69" spans="1:21" ht="15.75" customHeight="1" x14ac:dyDescent="0.25">
      <c r="B69">
        <v>66</v>
      </c>
      <c r="G69">
        <v>37.596447318752752</v>
      </c>
      <c r="M69">
        <v>1</v>
      </c>
      <c r="N69">
        <v>8</v>
      </c>
      <c r="O69">
        <v>7</v>
      </c>
      <c r="P69">
        <v>15</v>
      </c>
      <c r="Q69">
        <v>3.0379819000000001</v>
      </c>
      <c r="R69">
        <v>0.20075217000000001</v>
      </c>
      <c r="S69">
        <v>3.2555159900000001</v>
      </c>
      <c r="T69">
        <v>-20.9154912359737</v>
      </c>
      <c r="U69">
        <v>-20.60779892828139</v>
      </c>
    </row>
    <row r="70" spans="1:21" ht="15.75" customHeight="1" x14ac:dyDescent="0.25">
      <c r="B70">
        <v>67</v>
      </c>
      <c r="H70">
        <v>0.24875753854285859</v>
      </c>
      <c r="M70">
        <v>1</v>
      </c>
      <c r="N70">
        <v>8</v>
      </c>
      <c r="O70">
        <v>7</v>
      </c>
      <c r="P70">
        <v>15</v>
      </c>
      <c r="Q70">
        <v>3.03832397</v>
      </c>
      <c r="R70">
        <v>0.20099640999999999</v>
      </c>
      <c r="S70">
        <v>3.2663290800000002</v>
      </c>
      <c r="T70">
        <v>-20.86575178436766</v>
      </c>
      <c r="U70">
        <v>-20.55805947667535</v>
      </c>
    </row>
    <row r="71" spans="1:21" ht="15.75" customHeight="1" x14ac:dyDescent="0.25">
      <c r="B71">
        <v>68</v>
      </c>
      <c r="I71">
        <v>1.7561820414117379</v>
      </c>
      <c r="M71">
        <v>1</v>
      </c>
      <c r="N71">
        <v>8</v>
      </c>
      <c r="O71">
        <v>7</v>
      </c>
      <c r="P71">
        <v>15</v>
      </c>
      <c r="Q71">
        <v>3.0388028</v>
      </c>
      <c r="R71">
        <v>0.20130635999999999</v>
      </c>
      <c r="S71">
        <v>3.23591637</v>
      </c>
      <c r="T71">
        <v>-21.006070688110501</v>
      </c>
      <c r="U71">
        <v>-20.698378380418191</v>
      </c>
    </row>
    <row r="72" spans="1:21" ht="15.75" customHeight="1" x14ac:dyDescent="0.25">
      <c r="B72">
        <v>69</v>
      </c>
      <c r="J72">
        <v>84.962219506622802</v>
      </c>
      <c r="M72">
        <v>1</v>
      </c>
      <c r="N72">
        <v>8</v>
      </c>
      <c r="O72">
        <v>7</v>
      </c>
      <c r="P72">
        <v>15</v>
      </c>
      <c r="Q72">
        <v>3.0379155099999999</v>
      </c>
      <c r="R72">
        <v>0.2007352</v>
      </c>
      <c r="S72">
        <v>3.4909213100000001</v>
      </c>
      <c r="T72">
        <v>-19.86826771078913</v>
      </c>
      <c r="U72">
        <v>-19.56057540309682</v>
      </c>
    </row>
    <row r="73" spans="1:21" ht="15.75" customHeight="1" x14ac:dyDescent="0.25">
      <c r="B73">
        <v>70</v>
      </c>
      <c r="K73">
        <v>5.9003705498651007</v>
      </c>
      <c r="M73">
        <v>1</v>
      </c>
      <c r="N73">
        <v>8</v>
      </c>
      <c r="O73">
        <v>7</v>
      </c>
      <c r="P73">
        <v>15</v>
      </c>
      <c r="Q73">
        <v>3.0386359500000002</v>
      </c>
      <c r="R73">
        <v>0.20057078</v>
      </c>
      <c r="S73">
        <v>3.3250360699999999</v>
      </c>
      <c r="T73">
        <v>-20.598545183993981</v>
      </c>
      <c r="U73">
        <v>-20.290852876301681</v>
      </c>
    </row>
    <row r="74" spans="1:21" ht="15.75" customHeight="1" x14ac:dyDescent="0.25">
      <c r="B74">
        <v>71</v>
      </c>
      <c r="L74">
        <v>946083.14576359955</v>
      </c>
      <c r="M74">
        <v>1</v>
      </c>
      <c r="N74">
        <v>8</v>
      </c>
      <c r="O74">
        <v>7</v>
      </c>
      <c r="P74">
        <v>15</v>
      </c>
      <c r="Q74">
        <v>3.0379307400000002</v>
      </c>
      <c r="R74">
        <v>0.20058975000000001</v>
      </c>
      <c r="S74">
        <v>3.74744761</v>
      </c>
      <c r="T74">
        <v>-18.804628452879601</v>
      </c>
      <c r="U74">
        <v>-18.496936145187291</v>
      </c>
    </row>
    <row r="75" spans="1:21" ht="15.75" customHeight="1" x14ac:dyDescent="0.25">
      <c r="B75">
        <v>72</v>
      </c>
      <c r="G75">
        <v>30.251857905584089</v>
      </c>
      <c r="H75">
        <v>0.30865752667185209</v>
      </c>
      <c r="M75">
        <v>2</v>
      </c>
      <c r="N75">
        <v>8</v>
      </c>
      <c r="O75">
        <v>7</v>
      </c>
      <c r="P75">
        <v>15</v>
      </c>
      <c r="Q75">
        <v>3.0377405199999998</v>
      </c>
      <c r="R75">
        <v>0.20070719000000001</v>
      </c>
      <c r="S75">
        <v>3.43204625</v>
      </c>
      <c r="T75">
        <v>-18.123403151901051</v>
      </c>
      <c r="U75">
        <v>-17.123403151901051</v>
      </c>
    </row>
    <row r="76" spans="1:21" ht="15.75" customHeight="1" x14ac:dyDescent="0.25">
      <c r="B76">
        <v>73</v>
      </c>
      <c r="G76">
        <v>49.458281749287679</v>
      </c>
      <c r="I76">
        <v>1.9419117330443101</v>
      </c>
      <c r="M76">
        <v>2</v>
      </c>
      <c r="N76">
        <v>8</v>
      </c>
      <c r="O76">
        <v>7</v>
      </c>
      <c r="P76">
        <v>15</v>
      </c>
      <c r="Q76">
        <v>3.0263009799999998</v>
      </c>
      <c r="R76">
        <v>0.20213726000000001</v>
      </c>
      <c r="S76">
        <v>3.11106946</v>
      </c>
      <c r="T76">
        <v>-19.596254843149801</v>
      </c>
      <c r="U76">
        <v>-18.596254843149801</v>
      </c>
    </row>
    <row r="77" spans="1:21" ht="15.75" customHeight="1" x14ac:dyDescent="0.25">
      <c r="B77">
        <v>74</v>
      </c>
      <c r="G77">
        <v>99.231410507252917</v>
      </c>
      <c r="H77">
        <v>9.8435529193194977</v>
      </c>
      <c r="J77">
        <v>36.927664132715698</v>
      </c>
      <c r="M77">
        <v>2</v>
      </c>
      <c r="N77">
        <v>8</v>
      </c>
      <c r="O77">
        <v>7</v>
      </c>
      <c r="P77">
        <v>15</v>
      </c>
      <c r="Q77">
        <v>127.91893090000001</v>
      </c>
      <c r="R77">
        <v>1.02054482</v>
      </c>
      <c r="S77">
        <v>3.3092856400000001</v>
      </c>
      <c r="T77">
        <v>-18.669767806048551</v>
      </c>
      <c r="U77">
        <v>-17.669767806048551</v>
      </c>
    </row>
    <row r="78" spans="1:21" ht="15.75" customHeight="1" x14ac:dyDescent="0.25">
      <c r="B78">
        <v>75</v>
      </c>
      <c r="G78">
        <v>33.591445473229143</v>
      </c>
      <c r="K78">
        <v>6.5853648488020964</v>
      </c>
      <c r="M78">
        <v>2</v>
      </c>
      <c r="N78">
        <v>8</v>
      </c>
      <c r="O78">
        <v>7</v>
      </c>
      <c r="P78">
        <v>15</v>
      </c>
      <c r="Q78">
        <v>3.03799588</v>
      </c>
      <c r="R78">
        <v>0.17338940999999999</v>
      </c>
      <c r="S78">
        <v>3.2451789099999999</v>
      </c>
      <c r="T78">
        <v>-18.963195776203921</v>
      </c>
      <c r="U78">
        <v>-17.963195776203921</v>
      </c>
    </row>
    <row r="79" spans="1:21" ht="15.75" customHeight="1" x14ac:dyDescent="0.25">
      <c r="B79">
        <v>76</v>
      </c>
      <c r="G79">
        <v>20.26428484553113</v>
      </c>
      <c r="L79">
        <v>382.0630232609692</v>
      </c>
      <c r="M79">
        <v>2</v>
      </c>
      <c r="N79">
        <v>8</v>
      </c>
      <c r="O79">
        <v>7</v>
      </c>
      <c r="P79">
        <v>15</v>
      </c>
      <c r="Q79">
        <v>2.90343003</v>
      </c>
      <c r="R79">
        <v>0.15199428000000001</v>
      </c>
      <c r="S79">
        <v>3.3935363600000001</v>
      </c>
      <c r="T79">
        <v>-18.292664740947369</v>
      </c>
      <c r="U79">
        <v>-17.292664740947369</v>
      </c>
    </row>
    <row r="80" spans="1:21" ht="15.75" customHeight="1" x14ac:dyDescent="0.25">
      <c r="B80">
        <v>77</v>
      </c>
      <c r="H80">
        <v>1.018338074248708</v>
      </c>
      <c r="I80">
        <v>2.832583865980471</v>
      </c>
      <c r="M80">
        <v>2</v>
      </c>
      <c r="N80">
        <v>8</v>
      </c>
      <c r="O80">
        <v>7</v>
      </c>
      <c r="P80">
        <v>15</v>
      </c>
      <c r="Q80">
        <v>2.9958525599999999</v>
      </c>
      <c r="R80">
        <v>0.21416333000000001</v>
      </c>
      <c r="S80">
        <v>3.1066045199999999</v>
      </c>
      <c r="T80">
        <v>-19.617797983471309</v>
      </c>
      <c r="U80">
        <v>-18.617797983471309</v>
      </c>
    </row>
    <row r="81" spans="2:21" ht="15.75" customHeight="1" x14ac:dyDescent="0.25">
      <c r="B81">
        <v>78</v>
      </c>
      <c r="H81">
        <v>0.15521483172884129</v>
      </c>
      <c r="J81">
        <v>52.951194149324067</v>
      </c>
      <c r="M81">
        <v>2</v>
      </c>
      <c r="N81">
        <v>8</v>
      </c>
      <c r="O81">
        <v>7</v>
      </c>
      <c r="P81">
        <v>15</v>
      </c>
      <c r="Q81">
        <v>3.0368416900000001</v>
      </c>
      <c r="R81">
        <v>0.20019442000000001</v>
      </c>
      <c r="S81">
        <v>3.2538882999999998</v>
      </c>
      <c r="T81">
        <v>-18.922992798150862</v>
      </c>
      <c r="U81">
        <v>-17.922992798150862</v>
      </c>
    </row>
    <row r="82" spans="2:21" ht="15.75" customHeight="1" x14ac:dyDescent="0.25">
      <c r="B82">
        <v>79</v>
      </c>
      <c r="H82">
        <v>0.28727136558963018</v>
      </c>
      <c r="K82">
        <v>5.0918667174239074</v>
      </c>
      <c r="M82">
        <v>2</v>
      </c>
      <c r="N82">
        <v>8</v>
      </c>
      <c r="O82">
        <v>7</v>
      </c>
      <c r="P82">
        <v>15</v>
      </c>
      <c r="Q82">
        <v>3.0380278299999999</v>
      </c>
      <c r="R82">
        <v>0.25031226000000001</v>
      </c>
      <c r="S82">
        <v>3.0851923499999998</v>
      </c>
      <c r="T82">
        <v>-19.721542934112609</v>
      </c>
      <c r="U82">
        <v>-18.721542934112609</v>
      </c>
    </row>
    <row r="83" spans="2:21" ht="15.75" customHeight="1" x14ac:dyDescent="0.25">
      <c r="B83">
        <v>80</v>
      </c>
      <c r="H83">
        <v>0.13449208645123531</v>
      </c>
      <c r="L83">
        <v>5727.8177668929566</v>
      </c>
      <c r="M83">
        <v>2</v>
      </c>
      <c r="N83">
        <v>8</v>
      </c>
      <c r="O83">
        <v>7</v>
      </c>
      <c r="P83">
        <v>15</v>
      </c>
      <c r="Q83">
        <v>2.9041926</v>
      </c>
      <c r="R83">
        <v>0.15161311</v>
      </c>
      <c r="S83">
        <v>3.3599101600000001</v>
      </c>
      <c r="T83">
        <v>-18.442039483697069</v>
      </c>
      <c r="U83">
        <v>-17.442039483697069</v>
      </c>
    </row>
    <row r="84" spans="2:21" ht="15.75" customHeight="1" x14ac:dyDescent="0.25">
      <c r="B84">
        <v>81</v>
      </c>
      <c r="I84">
        <v>1.7950985236233059</v>
      </c>
      <c r="J84">
        <v>79.907035573093367</v>
      </c>
      <c r="M84">
        <v>2</v>
      </c>
      <c r="N84">
        <v>8</v>
      </c>
      <c r="O84">
        <v>7</v>
      </c>
      <c r="P84">
        <v>15</v>
      </c>
      <c r="Q84">
        <v>3.0367979699999998</v>
      </c>
      <c r="R84">
        <v>0.20210035000000001</v>
      </c>
      <c r="S84">
        <v>3.1018232100000001</v>
      </c>
      <c r="T84">
        <v>-19.640901953525599</v>
      </c>
      <c r="U84">
        <v>-18.640901953525599</v>
      </c>
    </row>
    <row r="85" spans="2:21" ht="15.75" customHeight="1" x14ac:dyDescent="0.25">
      <c r="B85">
        <v>82</v>
      </c>
      <c r="I85">
        <v>2.113432430202157</v>
      </c>
      <c r="K85">
        <v>9.8883719531764527</v>
      </c>
      <c r="M85">
        <v>2</v>
      </c>
      <c r="N85">
        <v>8</v>
      </c>
      <c r="O85">
        <v>7</v>
      </c>
      <c r="P85">
        <v>15</v>
      </c>
      <c r="Q85">
        <v>3.0186774700000001</v>
      </c>
      <c r="R85">
        <v>0.14913804</v>
      </c>
      <c r="S85">
        <v>3.0740885599999999</v>
      </c>
      <c r="T85">
        <v>-19.775626205478311</v>
      </c>
      <c r="U85">
        <v>-18.775626205478311</v>
      </c>
    </row>
    <row r="86" spans="2:21" ht="15.75" customHeight="1" x14ac:dyDescent="0.25">
      <c r="B86">
        <v>83</v>
      </c>
      <c r="I86">
        <v>2.1726371824091171</v>
      </c>
      <c r="L86">
        <v>1162.618198229058</v>
      </c>
      <c r="M86">
        <v>2</v>
      </c>
      <c r="N86">
        <v>8</v>
      </c>
      <c r="O86">
        <v>7</v>
      </c>
      <c r="P86">
        <v>15</v>
      </c>
      <c r="Q86">
        <v>2.8976948500000002</v>
      </c>
      <c r="R86">
        <v>0.15511945999999999</v>
      </c>
      <c r="S86">
        <v>3.1292282299999998</v>
      </c>
      <c r="T86">
        <v>-19.50895698258466</v>
      </c>
      <c r="U86">
        <v>-18.50895698258466</v>
      </c>
    </row>
    <row r="87" spans="2:21" ht="15.75" customHeight="1" x14ac:dyDescent="0.25">
      <c r="B87">
        <v>84</v>
      </c>
      <c r="J87">
        <v>80.968795576011047</v>
      </c>
      <c r="K87">
        <v>5.6062820540280773</v>
      </c>
      <c r="M87">
        <v>2</v>
      </c>
      <c r="N87">
        <v>8</v>
      </c>
      <c r="O87">
        <v>7</v>
      </c>
      <c r="P87">
        <v>15</v>
      </c>
      <c r="Q87">
        <v>3.03771864</v>
      </c>
      <c r="R87">
        <v>0.21523827000000001</v>
      </c>
      <c r="S87">
        <v>3.37253881</v>
      </c>
      <c r="T87">
        <v>-18.385765764276599</v>
      </c>
      <c r="U87">
        <v>-17.385765764276599</v>
      </c>
    </row>
    <row r="88" spans="2:21" ht="15.75" customHeight="1" x14ac:dyDescent="0.25">
      <c r="B88">
        <v>85</v>
      </c>
      <c r="J88">
        <v>99.535931701741816</v>
      </c>
      <c r="L88">
        <v>599180.77281128126</v>
      </c>
      <c r="M88">
        <v>2</v>
      </c>
      <c r="N88">
        <v>8</v>
      </c>
      <c r="O88">
        <v>7</v>
      </c>
      <c r="P88">
        <v>15</v>
      </c>
      <c r="Q88">
        <v>2.9919891199999999</v>
      </c>
      <c r="R88">
        <v>0.16524162000000001</v>
      </c>
      <c r="S88">
        <v>3.60350226</v>
      </c>
      <c r="T88">
        <v>-17.392159678280251</v>
      </c>
      <c r="U88">
        <v>-16.392159678280251</v>
      </c>
    </row>
    <row r="89" spans="2:21" ht="15.75" customHeight="1" x14ac:dyDescent="0.25">
      <c r="B89">
        <v>86</v>
      </c>
      <c r="K89">
        <v>3.1995025808605519</v>
      </c>
      <c r="L89">
        <v>13614.95658884954</v>
      </c>
      <c r="M89">
        <v>2</v>
      </c>
      <c r="N89">
        <v>8</v>
      </c>
      <c r="O89">
        <v>7</v>
      </c>
      <c r="P89">
        <v>15</v>
      </c>
      <c r="Q89">
        <v>2.9045844999999999</v>
      </c>
      <c r="R89">
        <v>0.20131911</v>
      </c>
      <c r="S89">
        <v>3.4814435000000001</v>
      </c>
      <c r="T89">
        <v>-17.909047917057698</v>
      </c>
      <c r="U89">
        <v>-16.909047917057698</v>
      </c>
    </row>
    <row r="90" spans="2:21" ht="15.75" customHeight="1" x14ac:dyDescent="0.25">
      <c r="B90">
        <v>87</v>
      </c>
      <c r="G90">
        <v>19.59623015416285</v>
      </c>
      <c r="H90">
        <v>1.958077462666638</v>
      </c>
      <c r="I90">
        <v>2.8341849130080292</v>
      </c>
      <c r="M90">
        <v>3</v>
      </c>
      <c r="N90">
        <v>8</v>
      </c>
      <c r="O90">
        <v>7</v>
      </c>
      <c r="P90">
        <v>15</v>
      </c>
      <c r="Q90">
        <v>2.995949</v>
      </c>
      <c r="R90">
        <v>0.21445976</v>
      </c>
      <c r="S90">
        <v>3.25844318</v>
      </c>
      <c r="T90">
        <v>-16.90201007902763</v>
      </c>
      <c r="U90">
        <v>-14.72019189720945</v>
      </c>
    </row>
    <row r="91" spans="2:21" ht="15.75" customHeight="1" x14ac:dyDescent="0.25">
      <c r="B91">
        <v>88</v>
      </c>
      <c r="G91">
        <v>30.125752066889699</v>
      </c>
      <c r="H91">
        <v>0.32036845692779631</v>
      </c>
      <c r="J91">
        <v>87.813907249525244</v>
      </c>
      <c r="M91">
        <v>3</v>
      </c>
      <c r="N91">
        <v>8</v>
      </c>
      <c r="O91">
        <v>7</v>
      </c>
      <c r="P91">
        <v>15</v>
      </c>
      <c r="Q91">
        <v>3.0379018000000002</v>
      </c>
      <c r="R91">
        <v>0.20093709000000001</v>
      </c>
      <c r="S91">
        <v>3.2427323299999999</v>
      </c>
      <c r="T91">
        <v>-16.97450872435687</v>
      </c>
      <c r="U91">
        <v>-14.79269054253869</v>
      </c>
    </row>
    <row r="92" spans="2:21" ht="15.75" customHeight="1" x14ac:dyDescent="0.25">
      <c r="B92">
        <v>89</v>
      </c>
      <c r="G92">
        <v>11.71100212966252</v>
      </c>
      <c r="H92">
        <v>2.6819205286935608</v>
      </c>
      <c r="K92">
        <v>1.7495955790322379</v>
      </c>
      <c r="M92">
        <v>3</v>
      </c>
      <c r="N92">
        <v>8</v>
      </c>
      <c r="O92">
        <v>7</v>
      </c>
      <c r="P92">
        <v>15</v>
      </c>
      <c r="Q92">
        <v>3.0378070300000002</v>
      </c>
      <c r="R92">
        <v>1.23458478</v>
      </c>
      <c r="S92">
        <v>3.1761942300000001</v>
      </c>
      <c r="T92">
        <v>-17.28549756068524</v>
      </c>
      <c r="U92">
        <v>-15.10367937886706</v>
      </c>
    </row>
    <row r="93" spans="2:21" ht="15.75" customHeight="1" x14ac:dyDescent="0.25">
      <c r="B93">
        <v>90</v>
      </c>
      <c r="G93">
        <v>18.547213354900979</v>
      </c>
      <c r="H93">
        <v>0.2710545014604504</v>
      </c>
      <c r="L93">
        <v>1477.369327051216</v>
      </c>
      <c r="M93">
        <v>3</v>
      </c>
      <c r="N93">
        <v>8</v>
      </c>
      <c r="O93">
        <v>7</v>
      </c>
      <c r="P93">
        <v>15</v>
      </c>
      <c r="Q93">
        <v>2.9031531699999999</v>
      </c>
      <c r="R93">
        <v>0.15210528000000001</v>
      </c>
      <c r="S93">
        <v>3.4305047000000002</v>
      </c>
      <c r="T93">
        <v>-16.130142118375009</v>
      </c>
      <c r="U93">
        <v>-13.94832393655682</v>
      </c>
    </row>
    <row r="94" spans="2:21" ht="15.75" customHeight="1" x14ac:dyDescent="0.25">
      <c r="B94">
        <v>91</v>
      </c>
      <c r="G94">
        <v>37.537929635633631</v>
      </c>
      <c r="I94">
        <v>2.6068116318850292</v>
      </c>
      <c r="J94">
        <v>26.530030112872669</v>
      </c>
      <c r="M94">
        <v>3</v>
      </c>
      <c r="N94">
        <v>8</v>
      </c>
      <c r="O94">
        <v>7</v>
      </c>
      <c r="P94">
        <v>15</v>
      </c>
      <c r="Q94">
        <v>2.9985392800000001</v>
      </c>
      <c r="R94">
        <v>0.21077117000000001</v>
      </c>
      <c r="S94">
        <v>3.2452502000000001</v>
      </c>
      <c r="T94">
        <v>-16.96286626024067</v>
      </c>
      <c r="U94">
        <v>-14.781048078422479</v>
      </c>
    </row>
    <row r="95" spans="2:21" ht="15.75" customHeight="1" x14ac:dyDescent="0.25">
      <c r="B95">
        <v>92</v>
      </c>
      <c r="G95">
        <v>47.422666174288963</v>
      </c>
      <c r="I95">
        <v>2.1828598442752578</v>
      </c>
      <c r="K95">
        <v>8.5987961990991035</v>
      </c>
      <c r="M95">
        <v>3</v>
      </c>
      <c r="N95">
        <v>8</v>
      </c>
      <c r="O95">
        <v>7</v>
      </c>
      <c r="P95">
        <v>15</v>
      </c>
      <c r="Q95">
        <v>3.0153336799999999</v>
      </c>
      <c r="R95">
        <v>0.14886831</v>
      </c>
      <c r="S95">
        <v>3.3050510900000001</v>
      </c>
      <c r="T95">
        <v>-16.68897404282507</v>
      </c>
      <c r="U95">
        <v>-14.507155861006879</v>
      </c>
    </row>
    <row r="96" spans="2:21" ht="15.75" customHeight="1" x14ac:dyDescent="0.25">
      <c r="B96">
        <v>93</v>
      </c>
      <c r="G96">
        <v>42.232362033080051</v>
      </c>
      <c r="I96">
        <v>2.2565530766523429</v>
      </c>
      <c r="L96">
        <v>8242.0723921247991</v>
      </c>
      <c r="M96">
        <v>3</v>
      </c>
      <c r="N96">
        <v>8</v>
      </c>
      <c r="O96">
        <v>7</v>
      </c>
      <c r="P96">
        <v>15</v>
      </c>
      <c r="Q96">
        <v>2.8969895000000001</v>
      </c>
      <c r="R96">
        <v>0.15573943000000001</v>
      </c>
      <c r="S96">
        <v>3.20935389</v>
      </c>
      <c r="T96">
        <v>-17.12970846890596</v>
      </c>
      <c r="U96">
        <v>-14.94789028708778</v>
      </c>
    </row>
    <row r="97" spans="2:21" ht="15.75" customHeight="1" x14ac:dyDescent="0.25">
      <c r="B97">
        <v>94</v>
      </c>
      <c r="G97">
        <v>7.894413249897795</v>
      </c>
      <c r="J97">
        <v>29.04150979956497</v>
      </c>
      <c r="K97">
        <v>9.6677033129155276</v>
      </c>
      <c r="M97">
        <v>3</v>
      </c>
      <c r="N97">
        <v>8</v>
      </c>
      <c r="O97">
        <v>7</v>
      </c>
      <c r="P97">
        <v>15</v>
      </c>
      <c r="Q97">
        <v>3.0349887899999999</v>
      </c>
      <c r="R97">
        <v>0.14384922</v>
      </c>
      <c r="S97">
        <v>3.2336797900000001</v>
      </c>
      <c r="T97">
        <v>-17.01644187682361</v>
      </c>
      <c r="U97">
        <v>-14.83462369500543</v>
      </c>
    </row>
    <row r="98" spans="2:21" ht="15.75" customHeight="1" x14ac:dyDescent="0.25">
      <c r="B98">
        <v>95</v>
      </c>
      <c r="G98">
        <v>20.880217762704351</v>
      </c>
      <c r="J98">
        <v>87.246559608761004</v>
      </c>
      <c r="L98">
        <v>8108.8182538645924</v>
      </c>
      <c r="M98">
        <v>3</v>
      </c>
      <c r="N98">
        <v>8</v>
      </c>
      <c r="O98">
        <v>7</v>
      </c>
      <c r="P98">
        <v>15</v>
      </c>
      <c r="Q98">
        <v>2.9039939600000002</v>
      </c>
      <c r="R98">
        <v>0.15160256999999999</v>
      </c>
      <c r="S98">
        <v>3.3100166799999999</v>
      </c>
      <c r="T98">
        <v>-16.66645458676517</v>
      </c>
      <c r="U98">
        <v>-14.484636404946979</v>
      </c>
    </row>
    <row r="99" spans="2:21" ht="15.75" customHeight="1" x14ac:dyDescent="0.25">
      <c r="B99">
        <v>96</v>
      </c>
      <c r="G99">
        <v>25.575513114014221</v>
      </c>
      <c r="K99">
        <v>4.6712275534443686</v>
      </c>
      <c r="L99">
        <v>2632.8148318718891</v>
      </c>
      <c r="M99">
        <v>3</v>
      </c>
      <c r="N99">
        <v>8</v>
      </c>
      <c r="O99">
        <v>7</v>
      </c>
      <c r="P99">
        <v>15</v>
      </c>
      <c r="Q99">
        <v>2.9037331200000001</v>
      </c>
      <c r="R99">
        <v>0.14346597</v>
      </c>
      <c r="S99">
        <v>3.24748905</v>
      </c>
      <c r="T99">
        <v>-16.952521550546361</v>
      </c>
      <c r="U99">
        <v>-14.77070336872818</v>
      </c>
    </row>
    <row r="100" spans="2:21" ht="15.75" customHeight="1" x14ac:dyDescent="0.25">
      <c r="B100">
        <v>97</v>
      </c>
      <c r="H100">
        <v>0.31051801367565451</v>
      </c>
      <c r="I100">
        <v>2.6873456359875392</v>
      </c>
      <c r="J100">
        <v>30.112756454672219</v>
      </c>
      <c r="M100">
        <v>3</v>
      </c>
      <c r="N100">
        <v>8</v>
      </c>
      <c r="O100">
        <v>7</v>
      </c>
      <c r="P100">
        <v>15</v>
      </c>
      <c r="Q100">
        <v>2.9985496999999999</v>
      </c>
      <c r="R100">
        <v>0.21328064999999999</v>
      </c>
      <c r="S100">
        <v>3.1884815799999999</v>
      </c>
      <c r="T100">
        <v>-17.227580870352629</v>
      </c>
      <c r="U100">
        <v>-15.04576268853444</v>
      </c>
    </row>
    <row r="101" spans="2:21" ht="15.75" customHeight="1" x14ac:dyDescent="0.25">
      <c r="B101">
        <v>98</v>
      </c>
      <c r="H101">
        <v>1.3078434930678591</v>
      </c>
      <c r="I101">
        <v>2.7268236379112492</v>
      </c>
      <c r="K101">
        <v>4.0539508931523471</v>
      </c>
      <c r="M101">
        <v>3</v>
      </c>
      <c r="N101">
        <v>8</v>
      </c>
      <c r="O101">
        <v>7</v>
      </c>
      <c r="P101">
        <v>15</v>
      </c>
      <c r="Q101">
        <v>2.9979007100000001</v>
      </c>
      <c r="R101">
        <v>0.36921072999999999</v>
      </c>
      <c r="S101">
        <v>3.15409937</v>
      </c>
      <c r="T101">
        <v>-17.390208105503572</v>
      </c>
      <c r="U101">
        <v>-15.20838992368539</v>
      </c>
    </row>
    <row r="102" spans="2:21" ht="15.75" customHeight="1" x14ac:dyDescent="0.25">
      <c r="B102">
        <v>99</v>
      </c>
      <c r="H102">
        <v>0.62072798777452931</v>
      </c>
      <c r="I102">
        <v>2.856319495636765</v>
      </c>
      <c r="L102">
        <v>65082.836300995841</v>
      </c>
      <c r="M102">
        <v>3</v>
      </c>
      <c r="N102">
        <v>8</v>
      </c>
      <c r="O102">
        <v>7</v>
      </c>
      <c r="P102">
        <v>15</v>
      </c>
      <c r="Q102">
        <v>2.8993531899999998</v>
      </c>
      <c r="R102">
        <v>0.15822944</v>
      </c>
      <c r="S102">
        <v>3.2285323099999998</v>
      </c>
      <c r="T102">
        <v>-17.04033840486553</v>
      </c>
      <c r="U102">
        <v>-14.858520223047339</v>
      </c>
    </row>
    <row r="103" spans="2:21" ht="15.75" customHeight="1" x14ac:dyDescent="0.25">
      <c r="B103">
        <v>100</v>
      </c>
      <c r="H103">
        <v>0.40676822683810171</v>
      </c>
      <c r="J103">
        <v>86.603995889371802</v>
      </c>
      <c r="K103">
        <v>3.6642439881651758</v>
      </c>
      <c r="M103">
        <v>3</v>
      </c>
      <c r="N103">
        <v>8</v>
      </c>
      <c r="O103">
        <v>7</v>
      </c>
      <c r="P103">
        <v>15</v>
      </c>
      <c r="Q103">
        <v>3.03834801</v>
      </c>
      <c r="R103">
        <v>0.43006088999999997</v>
      </c>
      <c r="S103">
        <v>3.1336526999999998</v>
      </c>
      <c r="T103">
        <v>-17.487763202347509</v>
      </c>
      <c r="U103">
        <v>-15.305945020529331</v>
      </c>
    </row>
    <row r="104" spans="2:21" ht="15.75" customHeight="1" x14ac:dyDescent="0.25">
      <c r="B104">
        <v>101</v>
      </c>
      <c r="H104">
        <v>0.12853976394606731</v>
      </c>
      <c r="J104">
        <v>81.347827658803851</v>
      </c>
      <c r="L104">
        <v>3058.79233778239</v>
      </c>
      <c r="M104">
        <v>3</v>
      </c>
      <c r="N104">
        <v>8</v>
      </c>
      <c r="O104">
        <v>7</v>
      </c>
      <c r="P104">
        <v>15</v>
      </c>
      <c r="Q104">
        <v>2.9038975599999999</v>
      </c>
      <c r="R104">
        <v>0.15175324000000001</v>
      </c>
      <c r="S104">
        <v>3.2255193100000001</v>
      </c>
      <c r="T104">
        <v>-17.054343561918561</v>
      </c>
      <c r="U104">
        <v>-14.872525380100379</v>
      </c>
    </row>
    <row r="105" spans="2:21" ht="15.75" customHeight="1" x14ac:dyDescent="0.25">
      <c r="B105">
        <v>102</v>
      </c>
      <c r="H105">
        <v>1.04372489440238</v>
      </c>
      <c r="K105">
        <v>0.75622846068580785</v>
      </c>
      <c r="L105">
        <v>1782.0950185087861</v>
      </c>
      <c r="M105">
        <v>3</v>
      </c>
      <c r="N105">
        <v>8</v>
      </c>
      <c r="O105">
        <v>7</v>
      </c>
      <c r="P105">
        <v>15</v>
      </c>
      <c r="Q105">
        <v>2.9033628500000002</v>
      </c>
      <c r="R105">
        <v>1.6040378500000001</v>
      </c>
      <c r="S105">
        <v>3.1935206200000001</v>
      </c>
      <c r="T105">
        <v>-17.203893753570611</v>
      </c>
      <c r="U105">
        <v>-15.022075571752429</v>
      </c>
    </row>
    <row r="106" spans="2:21" ht="15.75" customHeight="1" x14ac:dyDescent="0.25">
      <c r="B106">
        <v>103</v>
      </c>
      <c r="I106">
        <v>2.9935262394175681</v>
      </c>
      <c r="J106">
        <v>29.189225571202918</v>
      </c>
      <c r="K106">
        <v>9.9962042681108869</v>
      </c>
      <c r="M106">
        <v>3</v>
      </c>
      <c r="N106">
        <v>8</v>
      </c>
      <c r="O106">
        <v>7</v>
      </c>
      <c r="P106">
        <v>15</v>
      </c>
      <c r="Q106">
        <v>2.9903252999999999</v>
      </c>
      <c r="R106">
        <v>0.16080585999999999</v>
      </c>
      <c r="S106">
        <v>3.6402439499999999</v>
      </c>
      <c r="T106">
        <v>-15.2399925370272</v>
      </c>
      <c r="U106">
        <v>-13.05817435520901</v>
      </c>
    </row>
    <row r="107" spans="2:21" ht="15.75" customHeight="1" x14ac:dyDescent="0.25">
      <c r="B107">
        <v>104</v>
      </c>
      <c r="I107">
        <v>2.3073206478177268</v>
      </c>
      <c r="J107">
        <v>70.668379565869088</v>
      </c>
      <c r="L107">
        <v>7196.1669301852817</v>
      </c>
      <c r="M107">
        <v>3</v>
      </c>
      <c r="N107">
        <v>8</v>
      </c>
      <c r="O107">
        <v>7</v>
      </c>
      <c r="P107">
        <v>15</v>
      </c>
      <c r="Q107">
        <v>2.8962625000000002</v>
      </c>
      <c r="R107">
        <v>0.15637984999999999</v>
      </c>
      <c r="S107">
        <v>3.2184219000000001</v>
      </c>
      <c r="T107">
        <v>-17.087385822727569</v>
      </c>
      <c r="U107">
        <v>-14.905567640909389</v>
      </c>
    </row>
    <row r="108" spans="2:21" ht="15.75" customHeight="1" x14ac:dyDescent="0.25">
      <c r="B108">
        <v>105</v>
      </c>
      <c r="I108">
        <v>2.303557177311657</v>
      </c>
      <c r="K108">
        <v>6.9923081710894346</v>
      </c>
      <c r="L108">
        <v>1621.687627170119</v>
      </c>
      <c r="M108">
        <v>3</v>
      </c>
      <c r="N108">
        <v>8</v>
      </c>
      <c r="O108">
        <v>7</v>
      </c>
      <c r="P108">
        <v>15</v>
      </c>
      <c r="Q108">
        <v>2.8956715800000001</v>
      </c>
      <c r="R108">
        <v>0.17738435999999999</v>
      </c>
      <c r="S108">
        <v>3.1855692900000001</v>
      </c>
      <c r="T108">
        <v>-17.24128780615553</v>
      </c>
      <c r="U108">
        <v>-15.05946962433735</v>
      </c>
    </row>
    <row r="109" spans="2:21" ht="15.75" customHeight="1" x14ac:dyDescent="0.25">
      <c r="B109">
        <v>106</v>
      </c>
      <c r="J109">
        <v>48.726320178415413</v>
      </c>
      <c r="K109">
        <v>1.8264584682282921</v>
      </c>
      <c r="L109">
        <v>1368.5812774371591</v>
      </c>
      <c r="M109">
        <v>3</v>
      </c>
      <c r="N109">
        <v>8</v>
      </c>
      <c r="O109">
        <v>7</v>
      </c>
      <c r="P109">
        <v>15</v>
      </c>
      <c r="Q109">
        <v>2.90297845</v>
      </c>
      <c r="R109">
        <v>0.48760235000000002</v>
      </c>
      <c r="S109">
        <v>3.3714766200000001</v>
      </c>
      <c r="T109">
        <v>-16.390490797988971</v>
      </c>
      <c r="U109">
        <v>-14.208672616170791</v>
      </c>
    </row>
    <row r="110" spans="2:21" ht="15.75" customHeight="1" x14ac:dyDescent="0.25">
      <c r="B110">
        <v>107</v>
      </c>
      <c r="G110">
        <v>43.161696048250207</v>
      </c>
      <c r="H110">
        <v>0.60189595986182098</v>
      </c>
      <c r="I110">
        <v>2.6539780534540571</v>
      </c>
      <c r="J110">
        <v>70.044856081267298</v>
      </c>
      <c r="M110">
        <v>4</v>
      </c>
      <c r="N110">
        <v>8</v>
      </c>
      <c r="O110">
        <v>7</v>
      </c>
      <c r="P110">
        <v>15</v>
      </c>
      <c r="Q110">
        <v>3.0033842000000002</v>
      </c>
      <c r="R110">
        <v>0.21459932000000001</v>
      </c>
      <c r="S110">
        <v>3.25507612</v>
      </c>
      <c r="T110">
        <v>-14.91751810231659</v>
      </c>
      <c r="U110">
        <v>-10.91751810231659</v>
      </c>
    </row>
    <row r="111" spans="2:21" ht="15.75" customHeight="1" x14ac:dyDescent="0.25">
      <c r="B111">
        <v>108</v>
      </c>
      <c r="G111">
        <v>12.32295873342995</v>
      </c>
      <c r="H111">
        <v>0.78403212244704168</v>
      </c>
      <c r="I111">
        <v>1.9955807086737909</v>
      </c>
      <c r="K111">
        <v>8.0827314116229125</v>
      </c>
      <c r="M111">
        <v>4</v>
      </c>
      <c r="N111">
        <v>8</v>
      </c>
      <c r="O111">
        <v>7</v>
      </c>
      <c r="P111">
        <v>15</v>
      </c>
      <c r="Q111">
        <v>3.0234539300000001</v>
      </c>
      <c r="R111">
        <v>0.14919317000000001</v>
      </c>
      <c r="S111">
        <v>3.16009355</v>
      </c>
      <c r="T111">
        <v>-15.36172854266818</v>
      </c>
      <c r="U111">
        <v>-11.36172854266818</v>
      </c>
    </row>
    <row r="112" spans="2:21" ht="15.75" customHeight="1" x14ac:dyDescent="0.25">
      <c r="B112">
        <v>109</v>
      </c>
      <c r="G112">
        <v>2.5013028366747179</v>
      </c>
      <c r="H112">
        <v>9.3178222653676031</v>
      </c>
      <c r="I112">
        <v>2.9164854030216349</v>
      </c>
      <c r="L112">
        <v>239.25435637740881</v>
      </c>
      <c r="M112">
        <v>4</v>
      </c>
      <c r="N112">
        <v>8</v>
      </c>
      <c r="O112">
        <v>7</v>
      </c>
      <c r="P112">
        <v>15</v>
      </c>
      <c r="Q112">
        <v>2.8904773000000001</v>
      </c>
      <c r="R112">
        <v>0.16261249999999999</v>
      </c>
      <c r="S112">
        <v>3.4852269100000002</v>
      </c>
      <c r="T112">
        <v>-13.892755728037899</v>
      </c>
      <c r="U112">
        <v>-9.8927557280379013</v>
      </c>
    </row>
    <row r="113" spans="2:21" ht="15.75" customHeight="1" x14ac:dyDescent="0.25">
      <c r="B113">
        <v>110</v>
      </c>
      <c r="G113">
        <v>25.37007756519321</v>
      </c>
      <c r="H113">
        <v>0.31527506472802269</v>
      </c>
      <c r="J113">
        <v>72.383037477835558</v>
      </c>
      <c r="K113">
        <v>5.8593604329415534</v>
      </c>
      <c r="M113">
        <v>4</v>
      </c>
      <c r="N113">
        <v>8</v>
      </c>
      <c r="O113">
        <v>7</v>
      </c>
      <c r="P113">
        <v>15</v>
      </c>
      <c r="Q113">
        <v>3.0379188500000001</v>
      </c>
      <c r="R113">
        <v>0.20204564999999999</v>
      </c>
      <c r="S113">
        <v>3.1520902799999999</v>
      </c>
      <c r="T113">
        <v>-15.39976581077163</v>
      </c>
      <c r="U113">
        <v>-11.39976581077163</v>
      </c>
    </row>
    <row r="114" spans="2:21" ht="15.75" customHeight="1" x14ac:dyDescent="0.25">
      <c r="B114">
        <v>111</v>
      </c>
      <c r="G114">
        <v>5.522925614110477</v>
      </c>
      <c r="H114">
        <v>0.98848957549949024</v>
      </c>
      <c r="J114">
        <v>91.602572009166877</v>
      </c>
      <c r="L114">
        <v>2814.1534450699692</v>
      </c>
      <c r="M114">
        <v>4</v>
      </c>
      <c r="N114">
        <v>8</v>
      </c>
      <c r="O114">
        <v>7</v>
      </c>
      <c r="P114">
        <v>15</v>
      </c>
      <c r="Q114">
        <v>2.9042931200000002</v>
      </c>
      <c r="R114">
        <v>0.15134969000000001</v>
      </c>
      <c r="S114">
        <v>3.3066722199999998</v>
      </c>
      <c r="T114">
        <v>-14.68161833559197</v>
      </c>
      <c r="U114">
        <v>-10.68161833559197</v>
      </c>
    </row>
    <row r="115" spans="2:21" ht="15.75" customHeight="1" x14ac:dyDescent="0.25">
      <c r="B115">
        <v>112</v>
      </c>
      <c r="G115">
        <v>9.5829423640187645</v>
      </c>
      <c r="H115">
        <v>1.9545038209976009</v>
      </c>
      <c r="K115">
        <v>1.5841390214209949</v>
      </c>
      <c r="L115">
        <v>597.6784541675006</v>
      </c>
      <c r="M115">
        <v>4</v>
      </c>
      <c r="N115">
        <v>8</v>
      </c>
      <c r="O115">
        <v>7</v>
      </c>
      <c r="P115">
        <v>15</v>
      </c>
      <c r="Q115">
        <v>2.9024331999999999</v>
      </c>
      <c r="R115">
        <v>0.61128594999999997</v>
      </c>
      <c r="S115">
        <v>3.2574626800000002</v>
      </c>
      <c r="T115">
        <v>-14.906524416842521</v>
      </c>
      <c r="U115">
        <v>-10.906524416842521</v>
      </c>
    </row>
    <row r="116" spans="2:21" ht="15.75" customHeight="1" x14ac:dyDescent="0.25">
      <c r="B116">
        <v>113</v>
      </c>
      <c r="G116">
        <v>1.8481696921881721</v>
      </c>
      <c r="I116">
        <v>2.679139949309334</v>
      </c>
      <c r="J116">
        <v>0.1201264486702556</v>
      </c>
      <c r="K116">
        <v>5.2969923448052203</v>
      </c>
      <c r="M116">
        <v>4</v>
      </c>
      <c r="N116">
        <v>8</v>
      </c>
      <c r="O116">
        <v>7</v>
      </c>
      <c r="P116">
        <v>15</v>
      </c>
      <c r="Q116">
        <v>2.9286686999999998</v>
      </c>
      <c r="R116">
        <v>0.32955664000000001</v>
      </c>
      <c r="S116">
        <v>3.1682780699999999</v>
      </c>
      <c r="T116">
        <v>-15.322929345711779</v>
      </c>
      <c r="U116">
        <v>-11.322929345711779</v>
      </c>
    </row>
    <row r="117" spans="2:21" ht="15.75" customHeight="1" x14ac:dyDescent="0.25">
      <c r="B117">
        <v>114</v>
      </c>
      <c r="G117">
        <v>29.12502875156752</v>
      </c>
      <c r="I117">
        <v>2.8901483815924198</v>
      </c>
      <c r="J117">
        <v>26.607955826442321</v>
      </c>
      <c r="L117">
        <v>2876.8784363861778</v>
      </c>
      <c r="M117">
        <v>4</v>
      </c>
      <c r="N117">
        <v>8</v>
      </c>
      <c r="O117">
        <v>7</v>
      </c>
      <c r="P117">
        <v>15</v>
      </c>
      <c r="Q117">
        <v>2.8904806600000001</v>
      </c>
      <c r="R117">
        <v>0.16285912</v>
      </c>
      <c r="S117">
        <v>3.2367208500000002</v>
      </c>
      <c r="T117">
        <v>-15.002342007002021</v>
      </c>
      <c r="U117">
        <v>-11.002342007002021</v>
      </c>
    </row>
    <row r="118" spans="2:21" ht="15.75" customHeight="1" x14ac:dyDescent="0.25">
      <c r="B118">
        <v>115</v>
      </c>
      <c r="G118">
        <v>40.284062286382351</v>
      </c>
      <c r="I118">
        <v>2.5109423617717082</v>
      </c>
      <c r="K118">
        <v>8.5028327694608326</v>
      </c>
      <c r="L118">
        <v>1402.8863190846171</v>
      </c>
      <c r="M118">
        <v>4</v>
      </c>
      <c r="N118">
        <v>8</v>
      </c>
      <c r="O118">
        <v>7</v>
      </c>
      <c r="P118">
        <v>15</v>
      </c>
      <c r="Q118">
        <v>2.8933266999999998</v>
      </c>
      <c r="R118">
        <v>0.21494316999999999</v>
      </c>
      <c r="S118">
        <v>3.1312463300000002</v>
      </c>
      <c r="T118">
        <v>-15.49928630961621</v>
      </c>
      <c r="U118">
        <v>-11.49928630961621</v>
      </c>
    </row>
    <row r="119" spans="2:21" ht="15.75" customHeight="1" x14ac:dyDescent="0.25">
      <c r="B119">
        <v>116</v>
      </c>
      <c r="G119">
        <v>21.657223714238111</v>
      </c>
      <c r="J119">
        <v>98.829157309966945</v>
      </c>
      <c r="K119">
        <v>6.4065738309265576</v>
      </c>
      <c r="L119">
        <v>944.64171203767182</v>
      </c>
      <c r="M119">
        <v>4</v>
      </c>
      <c r="N119">
        <v>8</v>
      </c>
      <c r="O119">
        <v>7</v>
      </c>
      <c r="P119">
        <v>15</v>
      </c>
      <c r="Q119">
        <v>2.9033995500000001</v>
      </c>
      <c r="R119">
        <v>0.16149568</v>
      </c>
      <c r="S119">
        <v>3.2040114200000001</v>
      </c>
      <c r="T119">
        <v>-15.15469911411726</v>
      </c>
      <c r="U119">
        <v>-11.15469911411726</v>
      </c>
    </row>
    <row r="120" spans="2:21" ht="15.75" customHeight="1" x14ac:dyDescent="0.25">
      <c r="B120">
        <v>117</v>
      </c>
      <c r="H120">
        <v>1.404182724036273</v>
      </c>
      <c r="I120">
        <v>2.9906931184798289</v>
      </c>
      <c r="J120">
        <v>82.161577710388073</v>
      </c>
      <c r="K120">
        <v>4.8976564132520863</v>
      </c>
      <c r="M120">
        <v>4</v>
      </c>
      <c r="N120">
        <v>8</v>
      </c>
      <c r="O120">
        <v>7</v>
      </c>
      <c r="P120">
        <v>15</v>
      </c>
      <c r="Q120">
        <v>2.9924321300000001</v>
      </c>
      <c r="R120">
        <v>0.27882475000000001</v>
      </c>
      <c r="S120">
        <v>3.1115347799999999</v>
      </c>
      <c r="T120">
        <v>-15.59401147373603</v>
      </c>
      <c r="U120">
        <v>-11.59401147373603</v>
      </c>
    </row>
    <row r="121" spans="2:21" ht="15.75" customHeight="1" x14ac:dyDescent="0.25">
      <c r="B121">
        <v>118</v>
      </c>
      <c r="H121">
        <v>0.73560540070020775</v>
      </c>
      <c r="I121">
        <v>2.9920715257846031</v>
      </c>
      <c r="J121">
        <v>92.135518029177803</v>
      </c>
      <c r="L121">
        <v>1950.029671506956</v>
      </c>
      <c r="M121">
        <v>4</v>
      </c>
      <c r="N121">
        <v>8</v>
      </c>
      <c r="O121">
        <v>7</v>
      </c>
      <c r="P121">
        <v>15</v>
      </c>
      <c r="Q121">
        <v>2.8910632000000001</v>
      </c>
      <c r="R121">
        <v>0.16271593000000001</v>
      </c>
      <c r="S121">
        <v>3.2003502300000002</v>
      </c>
      <c r="T121">
        <v>-15.171849256156021</v>
      </c>
      <c r="U121">
        <v>-11.171849256156021</v>
      </c>
    </row>
    <row r="122" spans="2:21" ht="15.75" customHeight="1" x14ac:dyDescent="0.25">
      <c r="B122">
        <v>119</v>
      </c>
      <c r="H122">
        <v>0.46955430008343241</v>
      </c>
      <c r="I122">
        <v>2.9294315591251552</v>
      </c>
      <c r="K122">
        <v>7.8924266146098656</v>
      </c>
      <c r="L122">
        <v>1569.5416038774999</v>
      </c>
      <c r="M122">
        <v>4</v>
      </c>
      <c r="N122">
        <v>8</v>
      </c>
      <c r="O122">
        <v>7</v>
      </c>
      <c r="P122">
        <v>15</v>
      </c>
      <c r="Q122">
        <v>2.8903835600000001</v>
      </c>
      <c r="R122">
        <v>0.20122161999999999</v>
      </c>
      <c r="S122">
        <v>3.15523876</v>
      </c>
      <c r="T122">
        <v>-15.384790469030889</v>
      </c>
      <c r="U122">
        <v>-11.384790469030889</v>
      </c>
    </row>
    <row r="123" spans="2:21" ht="15.75" customHeight="1" x14ac:dyDescent="0.25">
      <c r="B123">
        <v>120</v>
      </c>
      <c r="H123">
        <v>0.34580536653466171</v>
      </c>
      <c r="J123">
        <v>88.570162744642886</v>
      </c>
      <c r="K123">
        <v>2.397266559545383</v>
      </c>
      <c r="L123">
        <v>8675.5613486419898</v>
      </c>
      <c r="M123">
        <v>4</v>
      </c>
      <c r="N123">
        <v>8</v>
      </c>
      <c r="O123">
        <v>7</v>
      </c>
      <c r="P123">
        <v>15</v>
      </c>
      <c r="Q123">
        <v>2.90438003</v>
      </c>
      <c r="R123">
        <v>0.31772205999999997</v>
      </c>
      <c r="S123">
        <v>3.1323254</v>
      </c>
      <c r="T123">
        <v>-15.494117996437129</v>
      </c>
      <c r="U123">
        <v>-11.494117996437129</v>
      </c>
    </row>
    <row r="124" spans="2:21" ht="15.75" customHeight="1" x14ac:dyDescent="0.25">
      <c r="B124">
        <v>121</v>
      </c>
      <c r="I124">
        <v>2.6140716068267609</v>
      </c>
      <c r="J124">
        <v>44.402037468940222</v>
      </c>
      <c r="K124">
        <v>5.4520722526210719</v>
      </c>
      <c r="L124">
        <v>2438.8578938538558</v>
      </c>
      <c r="M124">
        <v>4</v>
      </c>
      <c r="N124">
        <v>8</v>
      </c>
      <c r="O124">
        <v>7</v>
      </c>
      <c r="P124">
        <v>15</v>
      </c>
      <c r="Q124">
        <v>2.89259954</v>
      </c>
      <c r="R124">
        <v>0.15558293000000001</v>
      </c>
      <c r="S124">
        <v>3.13766451</v>
      </c>
      <c r="T124">
        <v>-15.46857196829137</v>
      </c>
      <c r="U124">
        <v>-11.46857196829137</v>
      </c>
    </row>
    <row r="125" spans="2:21" ht="15.75" customHeight="1" x14ac:dyDescent="0.25">
      <c r="B125">
        <v>122</v>
      </c>
      <c r="G125">
        <v>18.10769437167253</v>
      </c>
      <c r="H125">
        <v>1.2870408927320061</v>
      </c>
      <c r="I125">
        <v>2.9537704692499598</v>
      </c>
      <c r="J125">
        <v>46.165059002869882</v>
      </c>
      <c r="K125">
        <v>6.0184905032164639</v>
      </c>
      <c r="M125">
        <v>5</v>
      </c>
      <c r="N125">
        <v>8</v>
      </c>
      <c r="O125">
        <v>7</v>
      </c>
      <c r="P125">
        <v>15</v>
      </c>
      <c r="Q125">
        <v>2.99189076</v>
      </c>
      <c r="R125">
        <v>0.20909658</v>
      </c>
      <c r="S125">
        <v>3.1374567400000002</v>
      </c>
      <c r="T125">
        <v>-13.469565271807589</v>
      </c>
      <c r="U125">
        <v>-6.8028986051409222</v>
      </c>
    </row>
    <row r="126" spans="2:21" ht="15.75" customHeight="1" x14ac:dyDescent="0.25">
      <c r="B126">
        <v>123</v>
      </c>
      <c r="G126">
        <v>3.414345307957003</v>
      </c>
      <c r="H126">
        <v>3.4608813669832861</v>
      </c>
      <c r="I126">
        <v>2.6106417344276598</v>
      </c>
      <c r="J126">
        <v>61.377736101837627</v>
      </c>
      <c r="L126">
        <v>628.87706424086355</v>
      </c>
      <c r="M126">
        <v>5</v>
      </c>
      <c r="N126">
        <v>8</v>
      </c>
      <c r="O126">
        <v>7</v>
      </c>
      <c r="P126">
        <v>15</v>
      </c>
      <c r="Q126">
        <v>2.8927458399999999</v>
      </c>
      <c r="R126">
        <v>0.16005480999999999</v>
      </c>
      <c r="S126">
        <v>3.2721445</v>
      </c>
      <c r="T126">
        <v>-12.839069311177409</v>
      </c>
      <c r="U126">
        <v>-6.1724026445107478</v>
      </c>
    </row>
    <row r="127" spans="2:21" ht="15.75" customHeight="1" x14ac:dyDescent="0.25">
      <c r="B127">
        <v>124</v>
      </c>
      <c r="G127">
        <v>10.19446987755936</v>
      </c>
      <c r="H127">
        <v>1.3336560614962389</v>
      </c>
      <c r="I127">
        <v>2.5424732149229912</v>
      </c>
      <c r="K127">
        <v>6.5123862126401626</v>
      </c>
      <c r="L127">
        <v>894.15426813869271</v>
      </c>
      <c r="M127">
        <v>5</v>
      </c>
      <c r="N127">
        <v>8</v>
      </c>
      <c r="O127">
        <v>7</v>
      </c>
      <c r="P127">
        <v>15</v>
      </c>
      <c r="Q127">
        <v>2.8930759799999999</v>
      </c>
      <c r="R127">
        <v>0.16927573000000001</v>
      </c>
      <c r="S127">
        <v>3.1194530600000001</v>
      </c>
      <c r="T127">
        <v>-13.555887738949041</v>
      </c>
      <c r="U127">
        <v>-6.8892210722823757</v>
      </c>
    </row>
    <row r="128" spans="2:21" ht="15.75" customHeight="1" x14ac:dyDescent="0.25">
      <c r="B128">
        <v>125</v>
      </c>
      <c r="G128">
        <v>21.844151954674139</v>
      </c>
      <c r="H128">
        <v>1.0786898898428281</v>
      </c>
      <c r="J128">
        <v>38.952575071527583</v>
      </c>
      <c r="K128">
        <v>0.57956632433507682</v>
      </c>
      <c r="L128">
        <v>1063.7513519150091</v>
      </c>
      <c r="M128">
        <v>5</v>
      </c>
      <c r="N128">
        <v>8</v>
      </c>
      <c r="O128">
        <v>7</v>
      </c>
      <c r="P128">
        <v>15</v>
      </c>
      <c r="Q128">
        <v>2.9023421699999998</v>
      </c>
      <c r="R128">
        <v>2.11294206</v>
      </c>
      <c r="S128">
        <v>3.1560420599999999</v>
      </c>
      <c r="T128">
        <v>-13.38097206816782</v>
      </c>
      <c r="U128">
        <v>-6.7143054015011554</v>
      </c>
    </row>
    <row r="129" spans="2:21" ht="15.75" customHeight="1" x14ac:dyDescent="0.25">
      <c r="B129">
        <v>126</v>
      </c>
      <c r="G129">
        <v>45.066633463071881</v>
      </c>
      <c r="I129">
        <v>2.490509818413118</v>
      </c>
      <c r="J129">
        <v>0.27586258691709992</v>
      </c>
      <c r="K129">
        <v>0.11570684440363529</v>
      </c>
      <c r="L129">
        <v>26476.912900218391</v>
      </c>
      <c r="M129">
        <v>5</v>
      </c>
      <c r="N129">
        <v>8</v>
      </c>
      <c r="O129">
        <v>7</v>
      </c>
      <c r="P129">
        <v>15</v>
      </c>
      <c r="Q129">
        <v>2.8738838699999998</v>
      </c>
      <c r="R129">
        <v>6.95465482</v>
      </c>
      <c r="S129">
        <v>3.1647046099999998</v>
      </c>
      <c r="T129">
        <v>-13.33985720053067</v>
      </c>
      <c r="U129">
        <v>-6.6731905338640063</v>
      </c>
    </row>
    <row r="130" spans="2:21" ht="15.75" customHeight="1" x14ac:dyDescent="0.25">
      <c r="B130">
        <v>127</v>
      </c>
      <c r="H130">
        <v>0.99366888602287062</v>
      </c>
      <c r="I130">
        <v>2.984878614212032</v>
      </c>
      <c r="J130">
        <v>17.349409201536091</v>
      </c>
      <c r="K130">
        <v>0.83587438071274001</v>
      </c>
      <c r="L130">
        <v>5423.0313316563843</v>
      </c>
      <c r="M130">
        <v>5</v>
      </c>
      <c r="N130">
        <v>8</v>
      </c>
      <c r="O130">
        <v>7</v>
      </c>
      <c r="P130">
        <v>15</v>
      </c>
      <c r="Q130">
        <v>2.8885001799999999</v>
      </c>
      <c r="R130">
        <v>1.4271455399999999</v>
      </c>
      <c r="S130">
        <v>3.1140127299999998</v>
      </c>
      <c r="T130">
        <v>-13.58207059563553</v>
      </c>
      <c r="U130">
        <v>-6.9154039289688649</v>
      </c>
    </row>
    <row r="131" spans="2:21" x14ac:dyDescent="0.25">
      <c r="G131">
        <v>2.2266063267778802</v>
      </c>
      <c r="H131">
        <v>2.2898789514614961</v>
      </c>
      <c r="I131">
        <v>1.9872830644786821</v>
      </c>
      <c r="J131">
        <v>60.452252386773942</v>
      </c>
      <c r="K131">
        <v>5.8695436033466004</v>
      </c>
      <c r="L131">
        <v>854.04853391862707</v>
      </c>
      <c r="M131">
        <v>6</v>
      </c>
      <c r="N131">
        <v>8</v>
      </c>
      <c r="O131">
        <v>7</v>
      </c>
      <c r="P131">
        <v>15</v>
      </c>
      <c r="Q131">
        <v>2.8979791800000001</v>
      </c>
      <c r="R131">
        <v>0.15363702000000001</v>
      </c>
      <c r="S131">
        <v>3.14900526</v>
      </c>
      <c r="T131">
        <v>-11.414453829197569</v>
      </c>
      <c r="U131">
        <v>-0.91445382919756568</v>
      </c>
    </row>
  </sheetData>
  <conditionalFormatting sqref="Q2:Q50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51:Q68 Q1 Q132:Q1048576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69:Q115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116:Q131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2:R50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51:R68 R1 R132:R1048576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69:R115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116:R131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:S66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67:S68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69:S131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32:S1048576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">
    <cfRule type="top10" dxfId="42" priority="16" bottom="1" rank="1"/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:T66">
    <cfRule type="expression" dxfId="41" priority="15">
      <formula>T2 &lt;= MIN($T$2:$T$66) + 2</formula>
    </cfRule>
  </conditionalFormatting>
  <conditionalFormatting sqref="T67:T68">
    <cfRule type="expression" dxfId="40" priority="13">
      <formula>T67 &lt;= MIN($T$67:$T$130) + 2</formula>
    </cfRule>
  </conditionalFormatting>
  <conditionalFormatting sqref="T69:T131">
    <cfRule type="expression" dxfId="39" priority="2">
      <formula>T69 &lt;= MIN($T$2:$T$66) + 2</formula>
    </cfRule>
  </conditionalFormatting>
  <conditionalFormatting sqref="T132:T1048576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2:U66">
    <cfRule type="expression" dxfId="38" priority="14">
      <formula>U2 &lt;= MIN($U$2:$U$66) + 2</formula>
    </cfRule>
  </conditionalFormatting>
  <conditionalFormatting sqref="U67:U68">
    <cfRule type="expression" dxfId="37" priority="12">
      <formula>U67 &lt;= MIN($T$67:$U$130) + 2</formula>
    </cfRule>
  </conditionalFormatting>
  <conditionalFormatting sqref="U69:U131">
    <cfRule type="expression" dxfId="36" priority="1">
      <formula>U69 &lt;= MIN($U$2:$U$66) + 2</formula>
    </cfRule>
  </conditionalFormatting>
  <conditionalFormatting sqref="U132:U1048576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30"/>
  <sheetViews>
    <sheetView topLeftCell="A38" zoomScaleNormal="100" workbookViewId="0">
      <selection activeCell="C67" sqref="C67:L67"/>
    </sheetView>
  </sheetViews>
  <sheetFormatPr defaultRowHeight="15" x14ac:dyDescent="0.25"/>
  <cols>
    <col min="1" max="1" width="6.5703125" bestFit="1" customWidth="1"/>
    <col min="2" max="2" width="4" bestFit="1" customWidth="1"/>
    <col min="3" max="3" width="12" bestFit="1" customWidth="1"/>
    <col min="4" max="4" width="10" bestFit="1" customWidth="1"/>
    <col min="5" max="5" width="8.28515625" bestFit="1" customWidth="1"/>
    <col min="6" max="6" width="6" bestFit="1" customWidth="1"/>
    <col min="7" max="8" width="6.5703125" bestFit="1" customWidth="1"/>
    <col min="9" max="9" width="4.5703125" bestFit="1" customWidth="1"/>
    <col min="10" max="10" width="4.5703125" customWidth="1"/>
    <col min="11" max="11" width="6.5703125" bestFit="1" customWidth="1"/>
    <col min="12" max="12" width="8.5703125" bestFit="1" customWidth="1"/>
    <col min="13" max="13" width="4.28515625" bestFit="1" customWidth="1"/>
    <col min="14" max="14" width="4.140625" bestFit="1" customWidth="1"/>
    <col min="15" max="15" width="6.42578125" bestFit="1" customWidth="1"/>
    <col min="16" max="16" width="3" bestFit="1" customWidth="1"/>
    <col min="17" max="17" width="6.5703125" bestFit="1" customWidth="1"/>
    <col min="18" max="18" width="6.42578125" bestFit="1" customWidth="1"/>
    <col min="19" max="19" width="6.5703125" bestFit="1" customWidth="1"/>
    <col min="20" max="21" width="6.28515625" bestFit="1" customWidth="1"/>
  </cols>
  <sheetData>
    <row r="1" spans="1:21" ht="15.75" customHeight="1" x14ac:dyDescent="0.25">
      <c r="A1">
        <v>107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20</v>
      </c>
      <c r="B2">
        <v>-1</v>
      </c>
      <c r="C2">
        <v>1.0888E-4</v>
      </c>
      <c r="D2">
        <v>400000000</v>
      </c>
      <c r="E2">
        <v>2.9780000000000001E-2</v>
      </c>
      <c r="F2">
        <v>13.933999999999999</v>
      </c>
      <c r="G2">
        <v>0.12</v>
      </c>
      <c r="H2">
        <v>0.36149999999999999</v>
      </c>
      <c r="I2">
        <v>1.38</v>
      </c>
      <c r="J2">
        <v>1.25</v>
      </c>
      <c r="K2">
        <v>8.9390000000000001</v>
      </c>
      <c r="L2">
        <v>13019</v>
      </c>
      <c r="M2">
        <v>0</v>
      </c>
      <c r="N2">
        <v>8</v>
      </c>
      <c r="O2">
        <v>4</v>
      </c>
      <c r="P2">
        <v>12</v>
      </c>
      <c r="Q2">
        <v>24.257899999999999</v>
      </c>
      <c r="R2">
        <v>0.40620000000000001</v>
      </c>
      <c r="S2">
        <v>24.664100000000001</v>
      </c>
      <c r="T2">
        <v>8.6453051433600834</v>
      </c>
      <c r="U2">
        <v>8.6453051433600834</v>
      </c>
    </row>
    <row r="3" spans="1:21" ht="15.75" customHeight="1" x14ac:dyDescent="0.25">
      <c r="A3" t="s">
        <v>21</v>
      </c>
      <c r="B3">
        <v>0</v>
      </c>
      <c r="C3">
        <v>6.5899535816109001E-6</v>
      </c>
      <c r="E3">
        <v>6.1424138442965699</v>
      </c>
      <c r="F3">
        <v>709.89479524726903</v>
      </c>
      <c r="G3">
        <v>0.12</v>
      </c>
      <c r="H3">
        <v>0.36149999999999999</v>
      </c>
      <c r="I3">
        <v>1.38</v>
      </c>
      <c r="J3">
        <v>1.25</v>
      </c>
      <c r="K3">
        <v>8.9390000000000001</v>
      </c>
      <c r="L3">
        <v>13019</v>
      </c>
      <c r="M3">
        <v>0</v>
      </c>
      <c r="N3">
        <v>8</v>
      </c>
      <c r="O3">
        <v>4</v>
      </c>
      <c r="P3">
        <v>12</v>
      </c>
      <c r="Q3">
        <v>2.46749347</v>
      </c>
      <c r="R3">
        <v>0.27562498000000002</v>
      </c>
      <c r="S3">
        <v>2.7431184499999999</v>
      </c>
      <c r="T3">
        <v>-17.70973507341769</v>
      </c>
      <c r="U3">
        <v>-17.70973507341769</v>
      </c>
    </row>
    <row r="4" spans="1:21" ht="15.75" customHeight="1" x14ac:dyDescent="0.25">
      <c r="B4">
        <v>1</v>
      </c>
      <c r="G4">
        <v>5.3893521255922387E-2</v>
      </c>
      <c r="M4">
        <v>1</v>
      </c>
      <c r="N4">
        <v>8</v>
      </c>
      <c r="O4">
        <v>4</v>
      </c>
      <c r="P4">
        <v>12</v>
      </c>
      <c r="Q4">
        <v>2.7097177499999998</v>
      </c>
      <c r="R4">
        <v>6.7070889999999994E-2</v>
      </c>
      <c r="S4">
        <v>2.7767886399999999</v>
      </c>
      <c r="T4">
        <v>-15.563338663251701</v>
      </c>
      <c r="U4">
        <v>-15.1633386632517</v>
      </c>
    </row>
    <row r="5" spans="1:21" ht="15.75" customHeight="1" x14ac:dyDescent="0.25">
      <c r="B5">
        <v>2</v>
      </c>
      <c r="H5">
        <v>0.16261172413426281</v>
      </c>
      <c r="M5">
        <v>1</v>
      </c>
      <c r="N5">
        <v>8</v>
      </c>
      <c r="O5">
        <v>4</v>
      </c>
      <c r="P5">
        <v>12</v>
      </c>
      <c r="Q5">
        <v>2.7041450299999998</v>
      </c>
      <c r="R5">
        <v>6.7172620000000002E-2</v>
      </c>
      <c r="S5">
        <v>2.7713176499999999</v>
      </c>
      <c r="T5">
        <v>-15.587005081250281</v>
      </c>
      <c r="U5">
        <v>-15.18700508125028</v>
      </c>
    </row>
    <row r="6" spans="1:21" ht="15.75" customHeight="1" x14ac:dyDescent="0.25">
      <c r="A6" t="s">
        <v>22</v>
      </c>
      <c r="B6">
        <v>3</v>
      </c>
      <c r="I6">
        <v>1.9338373623627949</v>
      </c>
      <c r="M6">
        <v>1</v>
      </c>
      <c r="N6">
        <v>8</v>
      </c>
      <c r="O6">
        <v>4</v>
      </c>
      <c r="P6">
        <v>12</v>
      </c>
      <c r="Q6">
        <v>2.7230308299999999</v>
      </c>
      <c r="R6">
        <v>5.2228950000000003E-2</v>
      </c>
      <c r="S6">
        <v>2.7752597799999998</v>
      </c>
      <c r="T6">
        <v>-15.56994751068093</v>
      </c>
      <c r="U6">
        <v>-15.169947510680929</v>
      </c>
    </row>
    <row r="7" spans="1:21" ht="15.75" customHeight="1" x14ac:dyDescent="0.25">
      <c r="A7">
        <v>13.425000000000001</v>
      </c>
      <c r="B7">
        <v>4</v>
      </c>
      <c r="J7">
        <v>3.1588736035451181</v>
      </c>
      <c r="M7">
        <v>1</v>
      </c>
      <c r="N7">
        <v>8</v>
      </c>
      <c r="O7">
        <v>4</v>
      </c>
      <c r="P7">
        <v>12</v>
      </c>
      <c r="Q7">
        <v>2.69673053</v>
      </c>
      <c r="R7">
        <v>8.5460019999999998E-2</v>
      </c>
      <c r="S7">
        <v>2.7821905500000002</v>
      </c>
      <c r="T7">
        <v>-15.540016776916721</v>
      </c>
      <c r="U7">
        <v>-15.14001677691672</v>
      </c>
    </row>
    <row r="8" spans="1:21" ht="15.75" customHeight="1" x14ac:dyDescent="0.25">
      <c r="B8">
        <v>5</v>
      </c>
      <c r="K8">
        <v>10.27696795271258</v>
      </c>
      <c r="M8">
        <v>1</v>
      </c>
      <c r="N8">
        <v>8</v>
      </c>
      <c r="O8">
        <v>4</v>
      </c>
      <c r="P8">
        <v>12</v>
      </c>
      <c r="Q8">
        <v>2.4074261300000002</v>
      </c>
      <c r="R8">
        <v>0.27532361</v>
      </c>
      <c r="S8">
        <v>2.6827497400000002</v>
      </c>
      <c r="T8">
        <v>-15.9767723065406</v>
      </c>
      <c r="U8">
        <v>-15.576772306540599</v>
      </c>
    </row>
    <row r="9" spans="1:21" ht="15.75" customHeight="1" x14ac:dyDescent="0.25">
      <c r="B9">
        <v>6</v>
      </c>
      <c r="L9">
        <v>726074.25516436587</v>
      </c>
      <c r="M9">
        <v>1</v>
      </c>
      <c r="N9">
        <v>8</v>
      </c>
      <c r="O9">
        <v>4</v>
      </c>
      <c r="P9">
        <v>12</v>
      </c>
      <c r="Q9">
        <v>2.49329081</v>
      </c>
      <c r="R9">
        <v>0.28616165999999998</v>
      </c>
      <c r="S9">
        <v>2.7794524699999998</v>
      </c>
      <c r="T9">
        <v>-15.55183233664841</v>
      </c>
      <c r="U9">
        <v>-15.151832336648409</v>
      </c>
    </row>
    <row r="10" spans="1:21" ht="15.75" customHeight="1" x14ac:dyDescent="0.25">
      <c r="B10">
        <v>7</v>
      </c>
      <c r="G10">
        <v>1.5531275873275019</v>
      </c>
      <c r="H10">
        <v>1.222230112315348E-2</v>
      </c>
      <c r="M10">
        <v>2</v>
      </c>
      <c r="N10">
        <v>8</v>
      </c>
      <c r="O10">
        <v>4</v>
      </c>
      <c r="P10">
        <v>12</v>
      </c>
      <c r="Q10">
        <v>2.6839763099999998</v>
      </c>
      <c r="R10">
        <v>6.696183E-2</v>
      </c>
      <c r="S10">
        <v>2.7509381400000001</v>
      </c>
      <c r="T10">
        <v>-13.675575853603741</v>
      </c>
      <c r="U10">
        <v>-12.34224252027041</v>
      </c>
    </row>
    <row r="11" spans="1:21" ht="15.75" customHeight="1" x14ac:dyDescent="0.25">
      <c r="B11">
        <v>8</v>
      </c>
      <c r="G11">
        <v>1.688339228332346</v>
      </c>
      <c r="I11">
        <v>4.6600822630706924</v>
      </c>
      <c r="M11">
        <v>2</v>
      </c>
      <c r="N11">
        <v>8</v>
      </c>
      <c r="O11">
        <v>4</v>
      </c>
      <c r="P11">
        <v>12</v>
      </c>
      <c r="Q11">
        <v>2.75262282</v>
      </c>
      <c r="R11">
        <v>4.1770710000000003E-2</v>
      </c>
      <c r="S11">
        <v>2.7943935299999998</v>
      </c>
      <c r="T11">
        <v>-13.487498607502051</v>
      </c>
      <c r="U11">
        <v>-12.154165274168721</v>
      </c>
    </row>
    <row r="12" spans="1:21" ht="15.75" customHeight="1" x14ac:dyDescent="0.25">
      <c r="B12">
        <v>9</v>
      </c>
      <c r="G12">
        <v>1.9402502560616599</v>
      </c>
      <c r="J12">
        <v>53.058747966093378</v>
      </c>
      <c r="M12">
        <v>2</v>
      </c>
      <c r="N12">
        <v>8</v>
      </c>
      <c r="O12">
        <v>4</v>
      </c>
      <c r="P12">
        <v>12</v>
      </c>
      <c r="Q12">
        <v>2.68131626</v>
      </c>
      <c r="R12">
        <v>0.10321713</v>
      </c>
      <c r="S12">
        <v>2.78453339</v>
      </c>
      <c r="T12">
        <v>-13.52991601317742</v>
      </c>
      <c r="U12">
        <v>-12.19658267984409</v>
      </c>
    </row>
    <row r="13" spans="1:21" ht="15.75" customHeight="1" x14ac:dyDescent="0.25">
      <c r="B13">
        <v>10</v>
      </c>
      <c r="G13">
        <v>3.4740357696371398E-2</v>
      </c>
      <c r="K13">
        <v>14.72876482978263</v>
      </c>
      <c r="M13">
        <v>2</v>
      </c>
      <c r="N13">
        <v>8</v>
      </c>
      <c r="O13">
        <v>4</v>
      </c>
      <c r="P13">
        <v>12</v>
      </c>
      <c r="Q13">
        <v>2.69842184</v>
      </c>
      <c r="R13">
        <v>8.430435E-2</v>
      </c>
      <c r="S13">
        <v>2.78272619</v>
      </c>
      <c r="T13">
        <v>-13.5377067046119</v>
      </c>
      <c r="U13">
        <v>-12.204373371278569</v>
      </c>
    </row>
    <row r="14" spans="1:21" ht="15.75" customHeight="1" x14ac:dyDescent="0.25">
      <c r="B14">
        <v>11</v>
      </c>
      <c r="G14">
        <v>5.7904870918214613E-2</v>
      </c>
      <c r="L14">
        <v>127851.54773586879</v>
      </c>
      <c r="M14">
        <v>2</v>
      </c>
      <c r="N14">
        <v>8</v>
      </c>
      <c r="O14">
        <v>4</v>
      </c>
      <c r="P14">
        <v>12</v>
      </c>
      <c r="Q14">
        <v>2.6966477900000001</v>
      </c>
      <c r="R14">
        <v>7.1848300000000004E-2</v>
      </c>
      <c r="S14">
        <v>2.7684960900000002</v>
      </c>
      <c r="T14">
        <v>-13.59922885790302</v>
      </c>
      <c r="U14">
        <v>-12.265895524569689</v>
      </c>
    </row>
    <row r="15" spans="1:21" ht="15.75" customHeight="1" x14ac:dyDescent="0.25">
      <c r="B15">
        <v>12</v>
      </c>
      <c r="H15">
        <v>6.4431047048394881</v>
      </c>
      <c r="I15">
        <v>4.9264815120559264</v>
      </c>
      <c r="M15">
        <v>2</v>
      </c>
      <c r="N15">
        <v>8</v>
      </c>
      <c r="O15">
        <v>4</v>
      </c>
      <c r="P15">
        <v>12</v>
      </c>
      <c r="Q15">
        <v>2.7223177600000001</v>
      </c>
      <c r="R15">
        <v>4.2292250000000003E-2</v>
      </c>
      <c r="S15">
        <v>2.7646100100000002</v>
      </c>
      <c r="T15">
        <v>-13.616084839633629</v>
      </c>
      <c r="U15">
        <v>-12.282751506300301</v>
      </c>
    </row>
    <row r="16" spans="1:21" ht="15.75" customHeight="1" x14ac:dyDescent="0.25">
      <c r="B16">
        <v>13</v>
      </c>
      <c r="H16">
        <v>6.1684907302489662E-2</v>
      </c>
      <c r="J16">
        <v>0.11415526179329311</v>
      </c>
      <c r="M16">
        <v>2</v>
      </c>
      <c r="N16">
        <v>8</v>
      </c>
      <c r="O16">
        <v>4</v>
      </c>
      <c r="P16">
        <v>12</v>
      </c>
      <c r="Q16">
        <v>2.7327417399999998</v>
      </c>
      <c r="R16">
        <v>4.555563E-2</v>
      </c>
      <c r="S16">
        <v>2.7782973700000002</v>
      </c>
      <c r="T16">
        <v>-13.55682039857945</v>
      </c>
      <c r="U16">
        <v>-12.22348706524612</v>
      </c>
    </row>
    <row r="17" spans="2:21" ht="15.75" customHeight="1" x14ac:dyDescent="0.25">
      <c r="B17">
        <v>14</v>
      </c>
      <c r="H17">
        <v>0.10569145872168929</v>
      </c>
      <c r="K17">
        <v>40.531120719637528</v>
      </c>
      <c r="M17">
        <v>2</v>
      </c>
      <c r="N17">
        <v>8</v>
      </c>
      <c r="O17">
        <v>4</v>
      </c>
      <c r="P17">
        <v>12</v>
      </c>
      <c r="Q17">
        <v>2.4096301800000002</v>
      </c>
      <c r="R17">
        <v>8.4726930000000006E-2</v>
      </c>
      <c r="S17">
        <v>2.4943571100000002</v>
      </c>
      <c r="T17">
        <v>-14.85050750156201</v>
      </c>
      <c r="U17">
        <v>-13.51717416822868</v>
      </c>
    </row>
    <row r="18" spans="2:21" ht="15.75" customHeight="1" x14ac:dyDescent="0.25">
      <c r="B18">
        <v>15</v>
      </c>
      <c r="H18">
        <v>0.16117637195520551</v>
      </c>
      <c r="L18">
        <v>7914.033916355751</v>
      </c>
      <c r="M18">
        <v>2</v>
      </c>
      <c r="N18">
        <v>8</v>
      </c>
      <c r="O18">
        <v>4</v>
      </c>
      <c r="P18">
        <v>12</v>
      </c>
      <c r="Q18">
        <v>2.7049377400000001</v>
      </c>
      <c r="R18">
        <v>6.6840300000000005E-2</v>
      </c>
      <c r="S18">
        <v>2.7717780400000001</v>
      </c>
      <c r="T18">
        <v>-13.585011725796329</v>
      </c>
      <c r="U18">
        <v>-12.251678392463001</v>
      </c>
    </row>
    <row r="19" spans="2:21" ht="15.75" customHeight="1" x14ac:dyDescent="0.25">
      <c r="B19">
        <v>16</v>
      </c>
      <c r="I19">
        <v>2.5037295766563781</v>
      </c>
      <c r="J19">
        <v>0.2046105594002938</v>
      </c>
      <c r="M19">
        <v>2</v>
      </c>
      <c r="N19">
        <v>8</v>
      </c>
      <c r="O19">
        <v>4</v>
      </c>
      <c r="P19">
        <v>12</v>
      </c>
      <c r="Q19">
        <v>2.61252825</v>
      </c>
      <c r="R19">
        <v>4.2714809999999999E-2</v>
      </c>
      <c r="S19">
        <v>2.6552430600000001</v>
      </c>
      <c r="T19">
        <v>-14.10044541514117</v>
      </c>
      <c r="U19">
        <v>-12.767112081807831</v>
      </c>
    </row>
    <row r="20" spans="2:21" ht="15.75" customHeight="1" x14ac:dyDescent="0.25">
      <c r="B20">
        <v>17</v>
      </c>
      <c r="I20">
        <v>2.1608612765413859</v>
      </c>
      <c r="K20">
        <v>37.740367139981913</v>
      </c>
      <c r="M20">
        <v>2</v>
      </c>
      <c r="N20">
        <v>8</v>
      </c>
      <c r="O20">
        <v>4</v>
      </c>
      <c r="P20">
        <v>12</v>
      </c>
      <c r="Q20">
        <v>2.3884044000000002</v>
      </c>
      <c r="R20">
        <v>5.8380269999999998E-2</v>
      </c>
      <c r="S20">
        <v>2.44678467</v>
      </c>
      <c r="T20">
        <v>-15.081582400969941</v>
      </c>
      <c r="U20">
        <v>-13.74824906763661</v>
      </c>
    </row>
    <row r="21" spans="2:21" ht="15.75" customHeight="1" x14ac:dyDescent="0.25">
      <c r="B21">
        <v>18</v>
      </c>
      <c r="I21">
        <v>1.945455395986327</v>
      </c>
      <c r="L21">
        <v>1998.8376329730961</v>
      </c>
      <c r="M21">
        <v>2</v>
      </c>
      <c r="N21">
        <v>8</v>
      </c>
      <c r="O21">
        <v>4</v>
      </c>
      <c r="P21">
        <v>12</v>
      </c>
      <c r="Q21">
        <v>2.7273543</v>
      </c>
      <c r="R21">
        <v>5.153253E-2</v>
      </c>
      <c r="S21">
        <v>2.7788868299999998</v>
      </c>
      <c r="T21">
        <v>-13.55427467766326</v>
      </c>
      <c r="U21">
        <v>-12.22094134432993</v>
      </c>
    </row>
    <row r="22" spans="2:21" ht="15.75" customHeight="1" x14ac:dyDescent="0.25">
      <c r="B22">
        <v>19</v>
      </c>
      <c r="J22">
        <v>5.3314063279088657</v>
      </c>
      <c r="K22">
        <v>31.309214280189639</v>
      </c>
      <c r="M22">
        <v>2</v>
      </c>
      <c r="N22">
        <v>8</v>
      </c>
      <c r="O22">
        <v>4</v>
      </c>
      <c r="P22">
        <v>12</v>
      </c>
      <c r="Q22">
        <v>2.4541176899999999</v>
      </c>
      <c r="R22">
        <v>0.1115963</v>
      </c>
      <c r="S22">
        <v>2.5657139899999999</v>
      </c>
      <c r="T22">
        <v>-14.512038214704701</v>
      </c>
      <c r="U22">
        <v>-13.17870488137136</v>
      </c>
    </row>
    <row r="23" spans="2:21" ht="15.75" customHeight="1" x14ac:dyDescent="0.25">
      <c r="B23">
        <v>20</v>
      </c>
      <c r="J23">
        <v>3.1173491659457748</v>
      </c>
      <c r="L23">
        <v>4159.0353681302513</v>
      </c>
      <c r="M23">
        <v>2</v>
      </c>
      <c r="N23">
        <v>8</v>
      </c>
      <c r="O23">
        <v>4</v>
      </c>
      <c r="P23">
        <v>12</v>
      </c>
      <c r="Q23">
        <v>2.6278273400000001</v>
      </c>
      <c r="R23">
        <v>8.5682460000000002E-2</v>
      </c>
      <c r="S23">
        <v>2.7135098000000002</v>
      </c>
      <c r="T23">
        <v>-13.839964684417151</v>
      </c>
      <c r="U23">
        <v>-12.50663135108381</v>
      </c>
    </row>
    <row r="24" spans="2:21" ht="15.75" customHeight="1" x14ac:dyDescent="0.25">
      <c r="B24">
        <v>21</v>
      </c>
      <c r="K24">
        <v>12.58866279501912</v>
      </c>
      <c r="L24">
        <v>156058.28602243369</v>
      </c>
      <c r="M24">
        <v>2</v>
      </c>
      <c r="N24">
        <v>8</v>
      </c>
      <c r="O24">
        <v>4</v>
      </c>
      <c r="P24">
        <v>12</v>
      </c>
      <c r="Q24">
        <v>2.43881682</v>
      </c>
      <c r="R24">
        <v>0.2833405</v>
      </c>
      <c r="S24">
        <v>2.72215732</v>
      </c>
      <c r="T24">
        <v>-13.80178341788489</v>
      </c>
      <c r="U24">
        <v>-12.468450084551559</v>
      </c>
    </row>
    <row r="25" spans="2:21" ht="15.75" customHeight="1" x14ac:dyDescent="0.25">
      <c r="B25">
        <v>22</v>
      </c>
      <c r="G25">
        <v>1.7764301222878489</v>
      </c>
      <c r="H25">
        <v>0.16590935757726921</v>
      </c>
      <c r="I25">
        <v>3.7312466859172329</v>
      </c>
      <c r="M25">
        <v>3</v>
      </c>
      <c r="N25">
        <v>8</v>
      </c>
      <c r="O25">
        <v>4</v>
      </c>
      <c r="P25">
        <v>12</v>
      </c>
      <c r="Q25">
        <v>2.7464614200000002</v>
      </c>
      <c r="R25">
        <v>4.2579249999999999E-2</v>
      </c>
      <c r="S25">
        <v>2.7890406699999999</v>
      </c>
      <c r="T25">
        <v>-11.51050750753693</v>
      </c>
      <c r="U25">
        <v>-8.5105075075369285</v>
      </c>
    </row>
    <row r="26" spans="2:21" ht="15.75" customHeight="1" x14ac:dyDescent="0.25">
      <c r="B26">
        <v>23</v>
      </c>
      <c r="G26">
        <v>4.6534559615233633</v>
      </c>
      <c r="H26">
        <v>0.15266971516666489</v>
      </c>
      <c r="J26">
        <v>54.158277316338278</v>
      </c>
      <c r="M26">
        <v>3</v>
      </c>
      <c r="N26">
        <v>8</v>
      </c>
      <c r="O26">
        <v>4</v>
      </c>
      <c r="P26">
        <v>12</v>
      </c>
      <c r="Q26">
        <v>2.6762767900000002</v>
      </c>
      <c r="R26">
        <v>0.10324411</v>
      </c>
      <c r="S26">
        <v>2.7795209000000001</v>
      </c>
      <c r="T26">
        <v>-11.55153690080247</v>
      </c>
      <c r="U26">
        <v>-8.5515369008024749</v>
      </c>
    </row>
    <row r="27" spans="2:21" ht="15.75" customHeight="1" x14ac:dyDescent="0.25">
      <c r="B27">
        <v>24</v>
      </c>
      <c r="G27">
        <v>1.54144103720232E-2</v>
      </c>
      <c r="H27">
        <v>0.87100020827560898</v>
      </c>
      <c r="K27">
        <v>38.937319248740103</v>
      </c>
      <c r="M27">
        <v>3</v>
      </c>
      <c r="N27">
        <v>8</v>
      </c>
      <c r="O27">
        <v>4</v>
      </c>
      <c r="P27">
        <v>12</v>
      </c>
      <c r="Q27">
        <v>2.3631324</v>
      </c>
      <c r="R27">
        <v>7.7995759999999997E-2</v>
      </c>
      <c r="S27">
        <v>2.4411281599999999</v>
      </c>
      <c r="T27">
        <v>-13.10935628019485</v>
      </c>
      <c r="U27">
        <v>-10.10935628019485</v>
      </c>
    </row>
    <row r="28" spans="2:21" ht="15.75" customHeight="1" x14ac:dyDescent="0.25">
      <c r="B28">
        <v>25</v>
      </c>
      <c r="G28">
        <v>0.8781911362847481</v>
      </c>
      <c r="H28">
        <v>3.137258466539361E-2</v>
      </c>
      <c r="L28">
        <v>301137.33616375597</v>
      </c>
      <c r="M28">
        <v>3</v>
      </c>
      <c r="N28">
        <v>8</v>
      </c>
      <c r="O28">
        <v>4</v>
      </c>
      <c r="P28">
        <v>12</v>
      </c>
      <c r="Q28">
        <v>2.6261237300000002</v>
      </c>
      <c r="R28">
        <v>0.11347894</v>
      </c>
      <c r="S28">
        <v>2.73960267</v>
      </c>
      <c r="T28">
        <v>-11.725125010224369</v>
      </c>
      <c r="U28">
        <v>-8.7251250102243674</v>
      </c>
    </row>
    <row r="29" spans="2:21" ht="15.75" customHeight="1" x14ac:dyDescent="0.25">
      <c r="B29">
        <v>26</v>
      </c>
      <c r="G29">
        <v>55.509786055991228</v>
      </c>
      <c r="I29">
        <v>4.7860303260298904</v>
      </c>
      <c r="J29">
        <v>53.339071019343457</v>
      </c>
      <c r="M29">
        <v>3</v>
      </c>
      <c r="N29">
        <v>8</v>
      </c>
      <c r="O29">
        <v>4</v>
      </c>
      <c r="P29">
        <v>12</v>
      </c>
      <c r="Q29">
        <v>2.7339522299999999</v>
      </c>
      <c r="R29">
        <v>4.9245990000000003E-2</v>
      </c>
      <c r="S29">
        <v>2.7831982200000001</v>
      </c>
      <c r="T29">
        <v>-11.535671333810461</v>
      </c>
      <c r="U29">
        <v>-8.5356713338104591</v>
      </c>
    </row>
    <row r="30" spans="2:21" ht="15.75" customHeight="1" x14ac:dyDescent="0.25">
      <c r="B30">
        <v>27</v>
      </c>
      <c r="G30">
        <v>1.335371753386575</v>
      </c>
      <c r="I30">
        <v>4.5373705480917472</v>
      </c>
      <c r="K30">
        <v>40.867093084710923</v>
      </c>
      <c r="M30">
        <v>3</v>
      </c>
      <c r="N30">
        <v>8</v>
      </c>
      <c r="O30">
        <v>4</v>
      </c>
      <c r="P30">
        <v>12</v>
      </c>
      <c r="Q30">
        <v>2.3829764299999998</v>
      </c>
      <c r="R30">
        <v>4.4267290000000001E-2</v>
      </c>
      <c r="S30">
        <v>2.4272437199999999</v>
      </c>
      <c r="T30">
        <v>-13.177803693760479</v>
      </c>
      <c r="U30">
        <v>-10.177803693760479</v>
      </c>
    </row>
    <row r="31" spans="2:21" ht="15.75" customHeight="1" x14ac:dyDescent="0.25">
      <c r="B31">
        <v>28</v>
      </c>
      <c r="G31">
        <v>1.1911821505264439</v>
      </c>
      <c r="I31">
        <v>4.2066773917650231</v>
      </c>
      <c r="L31">
        <v>8783.2343699572375</v>
      </c>
      <c r="M31">
        <v>3</v>
      </c>
      <c r="N31">
        <v>8</v>
      </c>
      <c r="O31">
        <v>4</v>
      </c>
      <c r="P31">
        <v>12</v>
      </c>
      <c r="Q31">
        <v>2.7496931500000001</v>
      </c>
      <c r="R31">
        <v>4.1987169999999997E-2</v>
      </c>
      <c r="S31">
        <v>2.7916803200000002</v>
      </c>
      <c r="T31">
        <v>-11.49915564012805</v>
      </c>
      <c r="U31">
        <v>-8.4991556401280519</v>
      </c>
    </row>
    <row r="32" spans="2:21" ht="15.75" customHeight="1" x14ac:dyDescent="0.25">
      <c r="B32">
        <v>29</v>
      </c>
      <c r="G32">
        <v>1.0597655958038601</v>
      </c>
      <c r="J32">
        <v>56.826701306045351</v>
      </c>
      <c r="K32">
        <v>41.745608947212901</v>
      </c>
      <c r="M32">
        <v>3</v>
      </c>
      <c r="N32">
        <v>8</v>
      </c>
      <c r="O32">
        <v>4</v>
      </c>
      <c r="P32">
        <v>12</v>
      </c>
      <c r="Q32">
        <v>2.4157964500000002</v>
      </c>
      <c r="R32">
        <v>0.14107502</v>
      </c>
      <c r="S32">
        <v>2.5568714699999999</v>
      </c>
      <c r="T32">
        <v>-12.55346664814763</v>
      </c>
      <c r="U32">
        <v>-9.5534666481476336</v>
      </c>
    </row>
    <row r="33" spans="2:21" ht="15.75" customHeight="1" x14ac:dyDescent="0.25">
      <c r="B33">
        <v>30</v>
      </c>
      <c r="G33">
        <v>1.569713322157718</v>
      </c>
      <c r="J33">
        <v>43.462583164587762</v>
      </c>
      <c r="L33">
        <v>199.71070056071039</v>
      </c>
      <c r="M33">
        <v>3</v>
      </c>
      <c r="N33">
        <v>8</v>
      </c>
      <c r="O33">
        <v>4</v>
      </c>
      <c r="P33">
        <v>12</v>
      </c>
      <c r="Q33">
        <v>2.6835943499999999</v>
      </c>
      <c r="R33">
        <v>0.10210951</v>
      </c>
      <c r="S33">
        <v>2.7857038599999999</v>
      </c>
      <c r="T33">
        <v>-11.524872910136621</v>
      </c>
      <c r="U33">
        <v>-8.5248729101366223</v>
      </c>
    </row>
    <row r="34" spans="2:21" ht="15.75" customHeight="1" x14ac:dyDescent="0.25">
      <c r="B34">
        <v>31</v>
      </c>
      <c r="G34">
        <v>3.4197907686476008E-2</v>
      </c>
      <c r="K34">
        <v>40.327333894719018</v>
      </c>
      <c r="L34">
        <v>558808.03545113991</v>
      </c>
      <c r="M34">
        <v>3</v>
      </c>
      <c r="N34">
        <v>8</v>
      </c>
      <c r="O34">
        <v>4</v>
      </c>
      <c r="P34">
        <v>12</v>
      </c>
      <c r="Q34">
        <v>2.40886625</v>
      </c>
      <c r="R34">
        <v>8.7240529999999997E-2</v>
      </c>
      <c r="S34">
        <v>2.4961067799999999</v>
      </c>
      <c r="T34">
        <v>-12.842093036965901</v>
      </c>
      <c r="U34">
        <v>-9.8420930369659025</v>
      </c>
    </row>
    <row r="35" spans="2:21" ht="15.75" customHeight="1" x14ac:dyDescent="0.25">
      <c r="B35">
        <v>32</v>
      </c>
      <c r="H35">
        <v>9.6504347382405342</v>
      </c>
      <c r="I35">
        <v>4.9955144858510394</v>
      </c>
      <c r="J35">
        <v>2.1122708652011748</v>
      </c>
      <c r="M35">
        <v>3</v>
      </c>
      <c r="N35">
        <v>8</v>
      </c>
      <c r="O35">
        <v>4</v>
      </c>
      <c r="P35">
        <v>12</v>
      </c>
      <c r="Q35">
        <v>2.7667571500000001</v>
      </c>
      <c r="R35">
        <v>4.3365859999999999E-2</v>
      </c>
      <c r="S35">
        <v>2.8101230099999999</v>
      </c>
      <c r="T35">
        <v>-11.4201406991972</v>
      </c>
      <c r="U35">
        <v>-8.4201406991971979</v>
      </c>
    </row>
    <row r="36" spans="2:21" ht="15.75" customHeight="1" x14ac:dyDescent="0.25">
      <c r="B36">
        <v>33</v>
      </c>
      <c r="H36">
        <v>4.5158853904119427</v>
      </c>
      <c r="I36">
        <v>4.669481651713042</v>
      </c>
      <c r="K36">
        <v>38.611037426427302</v>
      </c>
      <c r="M36">
        <v>3</v>
      </c>
      <c r="N36">
        <v>8</v>
      </c>
      <c r="O36">
        <v>4</v>
      </c>
      <c r="P36">
        <v>12</v>
      </c>
      <c r="Q36">
        <v>2.3680864399999999</v>
      </c>
      <c r="R36">
        <v>4.3574229999999999E-2</v>
      </c>
      <c r="S36">
        <v>2.4116606699999998</v>
      </c>
      <c r="T36">
        <v>-13.255092778795159</v>
      </c>
      <c r="U36">
        <v>-10.255092778795159</v>
      </c>
    </row>
    <row r="37" spans="2:21" ht="15.75" customHeight="1" x14ac:dyDescent="0.25">
      <c r="B37">
        <v>34</v>
      </c>
      <c r="H37">
        <v>6.2623169025967664</v>
      </c>
      <c r="I37">
        <v>4.9422820576106954</v>
      </c>
      <c r="L37">
        <v>7954.1759050588589</v>
      </c>
      <c r="M37">
        <v>3</v>
      </c>
      <c r="N37">
        <v>8</v>
      </c>
      <c r="O37">
        <v>4</v>
      </c>
      <c r="P37">
        <v>12</v>
      </c>
      <c r="Q37">
        <v>2.6875119500000002</v>
      </c>
      <c r="R37">
        <v>4.1674969999999999E-2</v>
      </c>
      <c r="S37">
        <v>2.7291869200000001</v>
      </c>
      <c r="T37">
        <v>-11.770834997442879</v>
      </c>
      <c r="U37">
        <v>-8.7708349974428828</v>
      </c>
    </row>
    <row r="38" spans="2:21" ht="15.75" customHeight="1" x14ac:dyDescent="0.25">
      <c r="B38">
        <v>35</v>
      </c>
      <c r="H38">
        <v>4.9853689454167229</v>
      </c>
      <c r="J38">
        <v>88.36388143358711</v>
      </c>
      <c r="K38">
        <v>38.896887346263902</v>
      </c>
      <c r="M38">
        <v>3</v>
      </c>
      <c r="N38">
        <v>8</v>
      </c>
      <c r="O38">
        <v>4</v>
      </c>
      <c r="P38">
        <v>12</v>
      </c>
      <c r="Q38">
        <v>2.3808523099999999</v>
      </c>
      <c r="R38">
        <v>0.14059605999999999</v>
      </c>
      <c r="S38">
        <v>2.5214483699999999</v>
      </c>
      <c r="T38">
        <v>-12.72087796044228</v>
      </c>
      <c r="U38">
        <v>-9.7208779604422801</v>
      </c>
    </row>
    <row r="39" spans="2:21" ht="15.75" customHeight="1" x14ac:dyDescent="0.25">
      <c r="B39">
        <v>36</v>
      </c>
      <c r="H39">
        <v>7.2342829957741177</v>
      </c>
      <c r="J39">
        <v>65.473508710768954</v>
      </c>
      <c r="L39">
        <v>525.79164758638944</v>
      </c>
      <c r="M39">
        <v>3</v>
      </c>
      <c r="N39">
        <v>8</v>
      </c>
      <c r="O39">
        <v>4</v>
      </c>
      <c r="P39">
        <v>12</v>
      </c>
      <c r="Q39">
        <v>2.6996032599999999</v>
      </c>
      <c r="R39">
        <v>0.10262217999999999</v>
      </c>
      <c r="S39">
        <v>2.80222544</v>
      </c>
      <c r="T39">
        <v>-11.45391297951722</v>
      </c>
      <c r="U39">
        <v>-8.4539129795172201</v>
      </c>
    </row>
    <row r="40" spans="2:21" ht="15.75" customHeight="1" x14ac:dyDescent="0.25">
      <c r="B40">
        <v>37</v>
      </c>
      <c r="H40">
        <v>0.10743873483511469</v>
      </c>
      <c r="K40">
        <v>39.328456735681897</v>
      </c>
      <c r="L40">
        <v>313575.79998415231</v>
      </c>
      <c r="M40">
        <v>3</v>
      </c>
      <c r="N40">
        <v>8</v>
      </c>
      <c r="O40">
        <v>4</v>
      </c>
      <c r="P40">
        <v>12</v>
      </c>
      <c r="Q40">
        <v>2.3959665999999999</v>
      </c>
      <c r="R40">
        <v>8.2977679999999998E-2</v>
      </c>
      <c r="S40">
        <v>2.4789442799999999</v>
      </c>
      <c r="T40">
        <v>-12.92488648551261</v>
      </c>
      <c r="U40">
        <v>-9.9248864855126087</v>
      </c>
    </row>
    <row r="41" spans="2:21" ht="15.75" customHeight="1" x14ac:dyDescent="0.25">
      <c r="B41">
        <v>38</v>
      </c>
      <c r="I41">
        <v>2.606109163901384</v>
      </c>
      <c r="J41">
        <v>0.27966296039540589</v>
      </c>
      <c r="K41">
        <v>40.093992715005982</v>
      </c>
      <c r="M41">
        <v>3</v>
      </c>
      <c r="N41">
        <v>8</v>
      </c>
      <c r="O41">
        <v>4</v>
      </c>
      <c r="P41">
        <v>12</v>
      </c>
      <c r="Q41">
        <v>2.38587762</v>
      </c>
      <c r="R41">
        <v>4.2544730000000003E-2</v>
      </c>
      <c r="S41">
        <v>2.42842235</v>
      </c>
      <c r="T41">
        <v>-13.171978103584429</v>
      </c>
      <c r="U41">
        <v>-10.171978103584429</v>
      </c>
    </row>
    <row r="42" spans="2:21" ht="15.75" customHeight="1" x14ac:dyDescent="0.25">
      <c r="B42">
        <v>39</v>
      </c>
      <c r="I42">
        <v>2.5302683849161669</v>
      </c>
      <c r="J42">
        <v>0.24557180886798591</v>
      </c>
      <c r="L42">
        <v>581.67406469827984</v>
      </c>
      <c r="M42">
        <v>3</v>
      </c>
      <c r="N42">
        <v>8</v>
      </c>
      <c r="O42">
        <v>4</v>
      </c>
      <c r="P42">
        <v>12</v>
      </c>
      <c r="Q42">
        <v>2.7583124300000001</v>
      </c>
      <c r="R42">
        <v>4.0924729999999999E-2</v>
      </c>
      <c r="S42">
        <v>2.7992371600000001</v>
      </c>
      <c r="T42">
        <v>-11.46671655099939</v>
      </c>
      <c r="U42">
        <v>-8.4667165509993865</v>
      </c>
    </row>
    <row r="43" spans="2:21" ht="15.75" customHeight="1" x14ac:dyDescent="0.25">
      <c r="B43">
        <v>40</v>
      </c>
      <c r="I43">
        <v>2.2025128860446461</v>
      </c>
      <c r="K43">
        <v>44.20508655470146</v>
      </c>
      <c r="L43">
        <v>473518.68970228918</v>
      </c>
      <c r="M43">
        <v>3</v>
      </c>
      <c r="N43">
        <v>8</v>
      </c>
      <c r="O43">
        <v>4</v>
      </c>
      <c r="P43">
        <v>12</v>
      </c>
      <c r="Q43">
        <v>2.3830173800000001</v>
      </c>
      <c r="R43">
        <v>6.2703110000000006E-2</v>
      </c>
      <c r="S43">
        <v>2.4457204899999998</v>
      </c>
      <c r="T43">
        <v>-13.086802696006441</v>
      </c>
      <c r="U43">
        <v>-10.086802696006441</v>
      </c>
    </row>
    <row r="44" spans="2:21" ht="15.75" customHeight="1" x14ac:dyDescent="0.25">
      <c r="B44">
        <v>41</v>
      </c>
      <c r="J44">
        <v>5.2578465885820194</v>
      </c>
      <c r="K44">
        <v>37.78300339910389</v>
      </c>
      <c r="L44">
        <v>772316.11017149664</v>
      </c>
      <c r="M44">
        <v>3</v>
      </c>
      <c r="N44">
        <v>8</v>
      </c>
      <c r="O44">
        <v>4</v>
      </c>
      <c r="P44">
        <v>12</v>
      </c>
      <c r="Q44">
        <v>2.4194342199999999</v>
      </c>
      <c r="R44">
        <v>0.11038913</v>
      </c>
      <c r="S44">
        <v>2.52982335</v>
      </c>
      <c r="T44">
        <v>-12.681086059447651</v>
      </c>
      <c r="U44">
        <v>-9.6810860594476509</v>
      </c>
    </row>
    <row r="45" spans="2:21" ht="15.75" customHeight="1" x14ac:dyDescent="0.25">
      <c r="B45">
        <v>42</v>
      </c>
      <c r="G45">
        <v>4.3926943774277163</v>
      </c>
      <c r="H45">
        <v>0.12225973171667449</v>
      </c>
      <c r="I45">
        <v>4.8711732325598636</v>
      </c>
      <c r="J45">
        <v>0.76422932571858126</v>
      </c>
      <c r="M45">
        <v>4</v>
      </c>
      <c r="N45">
        <v>8</v>
      </c>
      <c r="O45">
        <v>4</v>
      </c>
      <c r="P45">
        <v>12</v>
      </c>
      <c r="Q45">
        <v>2.7572353000000001</v>
      </c>
      <c r="R45">
        <v>4.111389E-2</v>
      </c>
      <c r="S45">
        <v>2.7983491900000002</v>
      </c>
      <c r="T45">
        <v>-9.470523777694293</v>
      </c>
      <c r="U45">
        <v>-3.756238063408579</v>
      </c>
    </row>
    <row r="46" spans="2:21" ht="15.75" customHeight="1" x14ac:dyDescent="0.25">
      <c r="B46">
        <v>43</v>
      </c>
      <c r="G46">
        <v>0.59959031829320253</v>
      </c>
      <c r="H46">
        <v>0.61511936447228255</v>
      </c>
      <c r="I46">
        <v>4.16693491802575</v>
      </c>
      <c r="K46">
        <v>39.140962745028297</v>
      </c>
      <c r="M46">
        <v>4</v>
      </c>
      <c r="N46">
        <v>8</v>
      </c>
      <c r="O46">
        <v>4</v>
      </c>
      <c r="P46">
        <v>12</v>
      </c>
      <c r="Q46">
        <v>2.3898925200000001</v>
      </c>
      <c r="R46">
        <v>4.3719620000000001E-2</v>
      </c>
      <c r="S46">
        <v>2.4336121400000001</v>
      </c>
      <c r="T46">
        <v>-11.146360225397681</v>
      </c>
      <c r="U46">
        <v>-5.4320745111119644</v>
      </c>
    </row>
    <row r="47" spans="2:21" ht="15.75" customHeight="1" x14ac:dyDescent="0.25">
      <c r="B47">
        <v>44</v>
      </c>
      <c r="G47">
        <v>4.8841434040464904</v>
      </c>
      <c r="H47">
        <v>0.14557601124335659</v>
      </c>
      <c r="I47">
        <v>4.8937111741142854</v>
      </c>
      <c r="L47">
        <v>1067.0106072598139</v>
      </c>
      <c r="M47">
        <v>4</v>
      </c>
      <c r="N47">
        <v>8</v>
      </c>
      <c r="O47">
        <v>4</v>
      </c>
      <c r="P47">
        <v>12</v>
      </c>
      <c r="Q47">
        <v>2.7526818999999998</v>
      </c>
      <c r="R47">
        <v>4.1612219999999998E-2</v>
      </c>
      <c r="S47">
        <v>2.79429412</v>
      </c>
      <c r="T47">
        <v>-9.4879255127344919</v>
      </c>
      <c r="U47">
        <v>-3.7736397984487779</v>
      </c>
    </row>
    <row r="48" spans="2:21" ht="15.75" customHeight="1" x14ac:dyDescent="0.25">
      <c r="B48">
        <v>45</v>
      </c>
      <c r="G48">
        <v>0.39426054232786362</v>
      </c>
      <c r="H48">
        <v>1.170892915325221</v>
      </c>
      <c r="J48">
        <v>64.143177203307374</v>
      </c>
      <c r="K48">
        <v>35.042184913212068</v>
      </c>
      <c r="M48">
        <v>4</v>
      </c>
      <c r="N48">
        <v>8</v>
      </c>
      <c r="O48">
        <v>4</v>
      </c>
      <c r="P48">
        <v>12</v>
      </c>
      <c r="Q48">
        <v>2.39565626</v>
      </c>
      <c r="R48">
        <v>0.13151615999999999</v>
      </c>
      <c r="S48">
        <v>2.5271724199999999</v>
      </c>
      <c r="T48">
        <v>-10.69366711126604</v>
      </c>
      <c r="U48">
        <v>-4.9793813969803233</v>
      </c>
    </row>
    <row r="49" spans="2:21" ht="15.75" customHeight="1" x14ac:dyDescent="0.25">
      <c r="B49">
        <v>46</v>
      </c>
      <c r="G49">
        <v>5.2602300425267003</v>
      </c>
      <c r="H49">
        <v>0.24329161255340551</v>
      </c>
      <c r="J49">
        <v>98.076293712177005</v>
      </c>
      <c r="L49">
        <v>3057.6121651977301</v>
      </c>
      <c r="M49">
        <v>4</v>
      </c>
      <c r="N49">
        <v>8</v>
      </c>
      <c r="O49">
        <v>4</v>
      </c>
      <c r="P49">
        <v>12</v>
      </c>
      <c r="Q49">
        <v>2.67234499</v>
      </c>
      <c r="R49">
        <v>0.10367578</v>
      </c>
      <c r="S49">
        <v>2.7760207700000001</v>
      </c>
      <c r="T49">
        <v>-9.5666575021955111</v>
      </c>
      <c r="U49">
        <v>-3.8523717879097972</v>
      </c>
    </row>
    <row r="50" spans="2:21" ht="15.75" customHeight="1" x14ac:dyDescent="0.25">
      <c r="B50">
        <v>47</v>
      </c>
      <c r="G50">
        <v>6.5732533187656372E-2</v>
      </c>
      <c r="H50">
        <v>0.19665461802677869</v>
      </c>
      <c r="K50">
        <v>40.02440178550394</v>
      </c>
      <c r="L50">
        <v>840904.32714186027</v>
      </c>
      <c r="M50">
        <v>4</v>
      </c>
      <c r="N50">
        <v>8</v>
      </c>
      <c r="O50">
        <v>4</v>
      </c>
      <c r="P50">
        <v>12</v>
      </c>
      <c r="Q50">
        <v>2.4058203300000001</v>
      </c>
      <c r="R50">
        <v>8.244986E-2</v>
      </c>
      <c r="S50">
        <v>2.4882701900000002</v>
      </c>
      <c r="T50">
        <v>-10.879826602485309</v>
      </c>
      <c r="U50">
        <v>-5.1655408881995948</v>
      </c>
    </row>
    <row r="51" spans="2:21" ht="15.75" customHeight="1" x14ac:dyDescent="0.25">
      <c r="B51">
        <v>48</v>
      </c>
      <c r="G51">
        <v>48.836422057703359</v>
      </c>
      <c r="I51">
        <v>4.8992084161213549</v>
      </c>
      <c r="J51">
        <v>53.489402560637537</v>
      </c>
      <c r="K51">
        <v>37.955809823372327</v>
      </c>
      <c r="M51">
        <v>4</v>
      </c>
      <c r="N51">
        <v>8</v>
      </c>
      <c r="O51">
        <v>4</v>
      </c>
      <c r="P51">
        <v>12</v>
      </c>
      <c r="Q51">
        <v>2.39007894</v>
      </c>
      <c r="R51">
        <v>5.2492860000000002E-2</v>
      </c>
      <c r="S51">
        <v>2.4425718000000001</v>
      </c>
      <c r="T51">
        <v>-11.10226179009657</v>
      </c>
      <c r="U51">
        <v>-5.387976075810859</v>
      </c>
    </row>
    <row r="52" spans="2:21" ht="15.75" customHeight="1" x14ac:dyDescent="0.25">
      <c r="B52">
        <v>49</v>
      </c>
      <c r="G52">
        <v>0.85066129704962634</v>
      </c>
      <c r="I52">
        <v>4.2711804579651131</v>
      </c>
      <c r="J52">
        <v>0.61110658993006695</v>
      </c>
      <c r="L52">
        <v>3801.9478888288718</v>
      </c>
      <c r="M52">
        <v>4</v>
      </c>
      <c r="N52">
        <v>8</v>
      </c>
      <c r="O52">
        <v>4</v>
      </c>
      <c r="P52">
        <v>12</v>
      </c>
      <c r="Q52">
        <v>2.7585774600000001</v>
      </c>
      <c r="R52">
        <v>4.0909330000000001E-2</v>
      </c>
      <c r="S52">
        <v>2.79948679</v>
      </c>
      <c r="T52">
        <v>-9.4656464643050846</v>
      </c>
      <c r="U52">
        <v>-3.7513607500193702</v>
      </c>
    </row>
    <row r="53" spans="2:21" ht="15.75" customHeight="1" x14ac:dyDescent="0.25">
      <c r="B53">
        <v>50</v>
      </c>
      <c r="G53">
        <v>1.8696835416697439</v>
      </c>
      <c r="I53">
        <v>4.9839096477132063</v>
      </c>
      <c r="K53">
        <v>48.563796374889037</v>
      </c>
      <c r="L53">
        <v>997268.65236718731</v>
      </c>
      <c r="M53">
        <v>4</v>
      </c>
      <c r="N53">
        <v>8</v>
      </c>
      <c r="O53">
        <v>4</v>
      </c>
      <c r="P53">
        <v>12</v>
      </c>
      <c r="Q53">
        <v>2.4072352600000002</v>
      </c>
      <c r="R53">
        <v>4.3253529999999998E-2</v>
      </c>
      <c r="S53">
        <v>2.4504887900000001</v>
      </c>
      <c r="T53">
        <v>-11.06342966809139</v>
      </c>
      <c r="U53">
        <v>-5.3491439538056733</v>
      </c>
    </row>
    <row r="54" spans="2:21" ht="15.75" customHeight="1" x14ac:dyDescent="0.25">
      <c r="B54">
        <v>51</v>
      </c>
      <c r="G54">
        <v>1.656556704758579</v>
      </c>
      <c r="J54">
        <v>82.463721128609649</v>
      </c>
      <c r="K54">
        <v>40.348882825630973</v>
      </c>
      <c r="L54">
        <v>369176.52816701832</v>
      </c>
      <c r="M54">
        <v>4</v>
      </c>
      <c r="N54">
        <v>8</v>
      </c>
      <c r="O54">
        <v>4</v>
      </c>
      <c r="P54">
        <v>12</v>
      </c>
      <c r="Q54">
        <v>2.41883531</v>
      </c>
      <c r="R54">
        <v>0.13151632999999999</v>
      </c>
      <c r="S54">
        <v>2.5503516400000001</v>
      </c>
      <c r="T54">
        <v>-10.58410482502612</v>
      </c>
      <c r="U54">
        <v>-4.8698191107404094</v>
      </c>
    </row>
    <row r="55" spans="2:21" ht="15.75" customHeight="1" x14ac:dyDescent="0.25">
      <c r="B55">
        <v>52</v>
      </c>
      <c r="H55">
        <v>3.0229053928083012</v>
      </c>
      <c r="I55">
        <v>4.4791441560941037</v>
      </c>
      <c r="J55">
        <v>0.7416084237403453</v>
      </c>
      <c r="K55">
        <v>42.305879167793158</v>
      </c>
      <c r="M55">
        <v>4</v>
      </c>
      <c r="N55">
        <v>8</v>
      </c>
      <c r="O55">
        <v>4</v>
      </c>
      <c r="P55">
        <v>12</v>
      </c>
      <c r="Q55">
        <v>2.39271287</v>
      </c>
      <c r="R55">
        <v>4.1756639999999998E-2</v>
      </c>
      <c r="S55">
        <v>2.43446951</v>
      </c>
      <c r="T55">
        <v>-11.1421333282969</v>
      </c>
      <c r="U55">
        <v>-5.4278476140111858</v>
      </c>
    </row>
    <row r="56" spans="2:21" ht="15.75" customHeight="1" x14ac:dyDescent="0.25">
      <c r="B56">
        <v>53</v>
      </c>
      <c r="H56">
        <v>3.8414697126106199</v>
      </c>
      <c r="I56">
        <v>4.6970734426342204</v>
      </c>
      <c r="J56">
        <v>0.71456594234473414</v>
      </c>
      <c r="L56">
        <v>2877.929301156953</v>
      </c>
      <c r="M56">
        <v>4</v>
      </c>
      <c r="N56">
        <v>8</v>
      </c>
      <c r="O56">
        <v>4</v>
      </c>
      <c r="P56">
        <v>12</v>
      </c>
      <c r="Q56">
        <v>2.7685379999999999</v>
      </c>
      <c r="R56">
        <v>4.0962400000000003E-2</v>
      </c>
      <c r="S56">
        <v>2.8095004000000001</v>
      </c>
      <c r="T56">
        <v>-9.4227997101256804</v>
      </c>
      <c r="U56">
        <v>-3.708513995839966</v>
      </c>
    </row>
    <row r="57" spans="2:21" ht="15.75" customHeight="1" x14ac:dyDescent="0.25">
      <c r="B57">
        <v>54</v>
      </c>
      <c r="H57">
        <v>4.7753698221364944</v>
      </c>
      <c r="I57">
        <v>4.6501031082407813</v>
      </c>
      <c r="K57">
        <v>40.960553717141273</v>
      </c>
      <c r="L57">
        <v>680336.70114511764</v>
      </c>
      <c r="M57">
        <v>4</v>
      </c>
      <c r="N57">
        <v>8</v>
      </c>
      <c r="O57">
        <v>4</v>
      </c>
      <c r="P57">
        <v>12</v>
      </c>
      <c r="Q57">
        <v>2.3915604699999999</v>
      </c>
      <c r="R57">
        <v>4.172033E-2</v>
      </c>
      <c r="S57">
        <v>2.4332807999999999</v>
      </c>
      <c r="T57">
        <v>-11.14799415491089</v>
      </c>
      <c r="U57">
        <v>-5.4337084406251721</v>
      </c>
    </row>
    <row r="58" spans="2:21" ht="15.75" customHeight="1" x14ac:dyDescent="0.25">
      <c r="B58">
        <v>55</v>
      </c>
      <c r="H58">
        <v>4.9125407591712467E-2</v>
      </c>
      <c r="J58">
        <v>0.10069792606220319</v>
      </c>
      <c r="K58">
        <v>42.44318193105866</v>
      </c>
      <c r="L58">
        <v>707562.26899640996</v>
      </c>
      <c r="M58">
        <v>4</v>
      </c>
      <c r="N58">
        <v>8</v>
      </c>
      <c r="O58">
        <v>4</v>
      </c>
      <c r="P58">
        <v>12</v>
      </c>
      <c r="Q58">
        <v>2.3906905699999998</v>
      </c>
      <c r="R58">
        <v>4.9458439999999999E-2</v>
      </c>
      <c r="S58">
        <v>2.4401490099999998</v>
      </c>
      <c r="T58">
        <v>-11.114170512105231</v>
      </c>
      <c r="U58">
        <v>-5.399884797819511</v>
      </c>
    </row>
    <row r="59" spans="2:21" ht="15.75" customHeight="1" x14ac:dyDescent="0.25">
      <c r="B59">
        <v>56</v>
      </c>
      <c r="I59">
        <v>2.5769242623873709</v>
      </c>
      <c r="J59">
        <v>0.3128436564452457</v>
      </c>
      <c r="K59">
        <v>43.189152702343328</v>
      </c>
      <c r="L59">
        <v>337878.0213244101</v>
      </c>
      <c r="M59">
        <v>4</v>
      </c>
      <c r="N59">
        <v>8</v>
      </c>
      <c r="O59">
        <v>4</v>
      </c>
      <c r="P59">
        <v>12</v>
      </c>
      <c r="Q59">
        <v>2.3919363699999998</v>
      </c>
      <c r="R59">
        <v>4.2428390000000003E-2</v>
      </c>
      <c r="S59">
        <v>2.4343647599999998</v>
      </c>
      <c r="T59">
        <v>-11.14264967366028</v>
      </c>
      <c r="U59">
        <v>-5.4283639593745656</v>
      </c>
    </row>
    <row r="60" spans="2:21" ht="15.75" customHeight="1" x14ac:dyDescent="0.25">
      <c r="B60">
        <v>57</v>
      </c>
      <c r="G60">
        <v>5.9771646309943023</v>
      </c>
      <c r="H60">
        <v>4.4164002154720734</v>
      </c>
      <c r="I60">
        <v>4.9923798869098981</v>
      </c>
      <c r="J60">
        <v>75.560128621516441</v>
      </c>
      <c r="K60">
        <v>38.401162879055548</v>
      </c>
      <c r="M60">
        <v>5</v>
      </c>
      <c r="N60">
        <v>8</v>
      </c>
      <c r="O60">
        <v>4</v>
      </c>
      <c r="P60">
        <v>12</v>
      </c>
      <c r="Q60">
        <v>2.4008447999999998</v>
      </c>
      <c r="R60">
        <v>5.2677889999999998E-2</v>
      </c>
      <c r="S60">
        <v>2.4535226899999998</v>
      </c>
      <c r="T60">
        <v>-9.0485819032387944</v>
      </c>
      <c r="U60">
        <v>0.95141809676120559</v>
      </c>
    </row>
    <row r="61" spans="2:21" ht="15.75" customHeight="1" x14ac:dyDescent="0.25">
      <c r="B61">
        <v>58</v>
      </c>
      <c r="G61">
        <v>89.288782527919707</v>
      </c>
      <c r="H61">
        <v>0.37940814383987842</v>
      </c>
      <c r="I61">
        <v>4.9992365672247523</v>
      </c>
      <c r="J61">
        <v>79.388527483299114</v>
      </c>
      <c r="L61">
        <v>1693.061739940953</v>
      </c>
      <c r="M61">
        <v>5</v>
      </c>
      <c r="N61">
        <v>8</v>
      </c>
      <c r="O61">
        <v>4</v>
      </c>
      <c r="P61">
        <v>12</v>
      </c>
      <c r="Q61">
        <v>2.7383391000000001</v>
      </c>
      <c r="R61">
        <v>4.8549920000000003E-2</v>
      </c>
      <c r="S61">
        <v>2.7868890199999998</v>
      </c>
      <c r="T61">
        <v>-7.5197686721200716</v>
      </c>
      <c r="U61">
        <v>2.4802313278799279</v>
      </c>
    </row>
    <row r="62" spans="2:21" ht="15.75" customHeight="1" x14ac:dyDescent="0.25">
      <c r="B62">
        <v>59</v>
      </c>
      <c r="G62">
        <v>0.15867180016963539</v>
      </c>
      <c r="H62">
        <v>3.1986757748550869</v>
      </c>
      <c r="I62">
        <v>4.5877308080196819</v>
      </c>
      <c r="K62">
        <v>43.092250556162611</v>
      </c>
      <c r="L62">
        <v>426867.73964029067</v>
      </c>
      <c r="M62">
        <v>5</v>
      </c>
      <c r="N62">
        <v>8</v>
      </c>
      <c r="O62">
        <v>4</v>
      </c>
      <c r="P62">
        <v>12</v>
      </c>
      <c r="Q62">
        <v>2.3950872300000001</v>
      </c>
      <c r="R62">
        <v>4.3725010000000002E-2</v>
      </c>
      <c r="S62">
        <v>2.4388122399999999</v>
      </c>
      <c r="T62">
        <v>-9.1207461906480241</v>
      </c>
      <c r="U62">
        <v>0.87925380935197595</v>
      </c>
    </row>
    <row r="63" spans="2:21" ht="15.75" customHeight="1" x14ac:dyDescent="0.25">
      <c r="B63">
        <v>60</v>
      </c>
      <c r="G63">
        <v>6.2041765896687202E-2</v>
      </c>
      <c r="H63">
        <v>9.5697979512547882E-2</v>
      </c>
      <c r="J63">
        <v>0.1244324710407696</v>
      </c>
      <c r="K63">
        <v>34.984478587581499</v>
      </c>
      <c r="L63">
        <v>615171.53908051434</v>
      </c>
      <c r="M63">
        <v>5</v>
      </c>
      <c r="N63">
        <v>8</v>
      </c>
      <c r="O63">
        <v>4</v>
      </c>
      <c r="P63">
        <v>12</v>
      </c>
      <c r="Q63">
        <v>2.35654897</v>
      </c>
      <c r="R63">
        <v>5.0829909999999999E-2</v>
      </c>
      <c r="S63">
        <v>2.40737888</v>
      </c>
      <c r="T63">
        <v>-9.2764171497566714</v>
      </c>
      <c r="U63">
        <v>0.72358285024332858</v>
      </c>
    </row>
    <row r="64" spans="2:21" ht="15.75" customHeight="1" x14ac:dyDescent="0.25">
      <c r="B64">
        <v>61</v>
      </c>
      <c r="G64">
        <v>70.493957686049725</v>
      </c>
      <c r="I64">
        <v>4.916695285458955</v>
      </c>
      <c r="J64">
        <v>79.968243279807737</v>
      </c>
      <c r="K64">
        <v>42.880505711952956</v>
      </c>
      <c r="L64">
        <v>812763.15504042106</v>
      </c>
      <c r="M64">
        <v>5</v>
      </c>
      <c r="N64">
        <v>8</v>
      </c>
      <c r="O64">
        <v>4</v>
      </c>
      <c r="P64">
        <v>12</v>
      </c>
      <c r="Q64">
        <v>2.36098835</v>
      </c>
      <c r="R64">
        <v>5.5135950000000003E-2</v>
      </c>
      <c r="S64">
        <v>2.4161242999999999</v>
      </c>
      <c r="T64">
        <v>-9.2329030683604714</v>
      </c>
      <c r="U64">
        <v>0.76709693163952863</v>
      </c>
    </row>
    <row r="65" spans="1:21" ht="15.75" customHeight="1" x14ac:dyDescent="0.25">
      <c r="B65">
        <v>62</v>
      </c>
      <c r="H65">
        <v>1.0473990413115379</v>
      </c>
      <c r="I65">
        <v>3.454068583436718</v>
      </c>
      <c r="J65">
        <v>0.488922090969929</v>
      </c>
      <c r="K65">
        <v>42.119276976293698</v>
      </c>
      <c r="L65">
        <v>634713.35560946527</v>
      </c>
      <c r="M65">
        <v>5</v>
      </c>
      <c r="N65">
        <v>8</v>
      </c>
      <c r="O65">
        <v>4</v>
      </c>
      <c r="P65">
        <v>12</v>
      </c>
      <c r="Q65">
        <v>2.3922184099999999</v>
      </c>
      <c r="R65">
        <v>4.2138160000000001E-2</v>
      </c>
      <c r="S65">
        <v>2.4343565699999998</v>
      </c>
      <c r="T65">
        <v>-9.1426900456566784</v>
      </c>
      <c r="U65">
        <v>0.85730995434332158</v>
      </c>
    </row>
    <row r="66" spans="1:21" ht="15.75" customHeight="1" x14ac:dyDescent="0.25">
      <c r="B66">
        <v>63</v>
      </c>
      <c r="G66">
        <v>3.1143776283791031</v>
      </c>
      <c r="H66">
        <v>8.8070712994794746</v>
      </c>
      <c r="I66">
        <v>4.91704482309762</v>
      </c>
      <c r="J66">
        <v>83.6498609712459</v>
      </c>
      <c r="K66">
        <v>44.383154398441462</v>
      </c>
      <c r="L66">
        <v>877631.39266079431</v>
      </c>
      <c r="M66">
        <v>6</v>
      </c>
      <c r="N66">
        <v>8</v>
      </c>
      <c r="O66">
        <v>4</v>
      </c>
      <c r="P66">
        <v>12</v>
      </c>
      <c r="Q66">
        <v>2.41130311</v>
      </c>
      <c r="R66">
        <v>5.2935129999999997E-2</v>
      </c>
      <c r="S66">
        <v>2.4642382399999998</v>
      </c>
      <c r="T66">
        <v>-6.9962870457486268</v>
      </c>
      <c r="U66">
        <v>9.8037129542513739</v>
      </c>
    </row>
    <row r="67" spans="1:21" ht="15.75" customHeight="1" x14ac:dyDescent="0.25">
      <c r="A67" t="s">
        <v>23</v>
      </c>
      <c r="B67">
        <v>64</v>
      </c>
      <c r="C67">
        <v>1.07385904002138E-4</v>
      </c>
      <c r="D67" s="2">
        <f>156970581</f>
        <v>156970581</v>
      </c>
      <c r="F67">
        <f>7.82831379135183</f>
        <v>7.8283137913518299</v>
      </c>
      <c r="G67">
        <f>37.5744905567281</f>
        <v>37.574490556728101</v>
      </c>
      <c r="H67">
        <f>0.248400388436567</f>
        <v>0.248400388436567</v>
      </c>
      <c r="I67">
        <f>1.75784939640488</f>
        <v>1.75784939640488</v>
      </c>
      <c r="J67">
        <f>85.0068295447397</f>
        <v>85.006829544739702</v>
      </c>
      <c r="K67">
        <f>5.88296867386878</f>
        <v>5.8829686738687803</v>
      </c>
      <c r="L67">
        <f>951332.314426593</f>
        <v>951332.31442659302</v>
      </c>
      <c r="M67">
        <v>0</v>
      </c>
      <c r="N67">
        <v>8</v>
      </c>
      <c r="O67">
        <v>4</v>
      </c>
      <c r="P67">
        <v>12</v>
      </c>
      <c r="S67" t="e">
        <v>#N/A</v>
      </c>
      <c r="T67" t="e">
        <v>#N/A</v>
      </c>
      <c r="U67" t="e">
        <v>#N/A</v>
      </c>
    </row>
    <row r="68" spans="1:21" ht="15.75" customHeight="1" x14ac:dyDescent="0.25">
      <c r="B68">
        <v>65</v>
      </c>
      <c r="M68">
        <v>1</v>
      </c>
      <c r="N68">
        <v>8</v>
      </c>
      <c r="O68">
        <v>4</v>
      </c>
      <c r="P68">
        <v>12</v>
      </c>
      <c r="S68" t="e">
        <v>#N/A</v>
      </c>
      <c r="T68" t="e">
        <v>#N/A</v>
      </c>
      <c r="U68" t="e">
        <v>#N/A</v>
      </c>
    </row>
    <row r="69" spans="1:21" ht="15.75" customHeight="1" x14ac:dyDescent="0.25">
      <c r="B69">
        <v>66</v>
      </c>
      <c r="M69">
        <v>1</v>
      </c>
      <c r="N69">
        <v>8</v>
      </c>
      <c r="O69">
        <v>4</v>
      </c>
      <c r="P69">
        <v>12</v>
      </c>
      <c r="S69" t="e">
        <v>#N/A</v>
      </c>
      <c r="T69" t="e">
        <v>#N/A</v>
      </c>
      <c r="U69" t="e">
        <v>#N/A</v>
      </c>
    </row>
    <row r="70" spans="1:21" ht="15.75" customHeight="1" x14ac:dyDescent="0.25">
      <c r="B70">
        <v>67</v>
      </c>
      <c r="M70">
        <v>1</v>
      </c>
      <c r="N70">
        <v>8</v>
      </c>
      <c r="O70">
        <v>4</v>
      </c>
      <c r="P70">
        <v>12</v>
      </c>
      <c r="S70" t="e">
        <v>#N/A</v>
      </c>
      <c r="T70" t="e">
        <v>#N/A</v>
      </c>
      <c r="U70" t="e">
        <v>#N/A</v>
      </c>
    </row>
    <row r="71" spans="1:21" ht="15.75" customHeight="1" x14ac:dyDescent="0.25">
      <c r="B71">
        <v>68</v>
      </c>
      <c r="M71">
        <v>1</v>
      </c>
      <c r="N71">
        <v>8</v>
      </c>
      <c r="O71">
        <v>4</v>
      </c>
      <c r="P71">
        <v>12</v>
      </c>
      <c r="S71" t="e">
        <v>#N/A</v>
      </c>
      <c r="T71" t="e">
        <v>#N/A</v>
      </c>
      <c r="U71" t="e">
        <v>#N/A</v>
      </c>
    </row>
    <row r="72" spans="1:21" ht="15.75" customHeight="1" x14ac:dyDescent="0.25">
      <c r="B72">
        <v>69</v>
      </c>
      <c r="M72">
        <v>1</v>
      </c>
      <c r="N72">
        <v>8</v>
      </c>
      <c r="O72">
        <v>4</v>
      </c>
      <c r="P72">
        <v>12</v>
      </c>
      <c r="S72" t="e">
        <v>#N/A</v>
      </c>
      <c r="T72" t="e">
        <v>#N/A</v>
      </c>
      <c r="U72" t="e">
        <v>#N/A</v>
      </c>
    </row>
    <row r="73" spans="1:21" ht="15.75" customHeight="1" x14ac:dyDescent="0.25">
      <c r="B73">
        <v>70</v>
      </c>
      <c r="M73">
        <v>1</v>
      </c>
      <c r="N73">
        <v>8</v>
      </c>
      <c r="O73">
        <v>4</v>
      </c>
      <c r="P73">
        <v>12</v>
      </c>
      <c r="S73" t="e">
        <v>#N/A</v>
      </c>
      <c r="T73" t="e">
        <v>#N/A</v>
      </c>
      <c r="U73" t="e">
        <v>#N/A</v>
      </c>
    </row>
    <row r="74" spans="1:21" ht="15.75" customHeight="1" x14ac:dyDescent="0.25">
      <c r="B74">
        <v>71</v>
      </c>
      <c r="M74">
        <v>2</v>
      </c>
      <c r="N74">
        <v>8</v>
      </c>
      <c r="O74">
        <v>4</v>
      </c>
      <c r="P74">
        <v>12</v>
      </c>
      <c r="S74" t="e">
        <v>#N/A</v>
      </c>
      <c r="T74" t="e">
        <v>#N/A</v>
      </c>
      <c r="U74" t="e">
        <v>#N/A</v>
      </c>
    </row>
    <row r="75" spans="1:21" ht="15.75" customHeight="1" x14ac:dyDescent="0.25">
      <c r="B75">
        <v>72</v>
      </c>
      <c r="M75">
        <v>2</v>
      </c>
      <c r="N75">
        <v>8</v>
      </c>
      <c r="O75">
        <v>4</v>
      </c>
      <c r="P75">
        <v>12</v>
      </c>
      <c r="S75" t="e">
        <v>#N/A</v>
      </c>
      <c r="T75" t="e">
        <v>#N/A</v>
      </c>
      <c r="U75" t="e">
        <v>#N/A</v>
      </c>
    </row>
    <row r="76" spans="1:21" ht="15.75" customHeight="1" x14ac:dyDescent="0.25">
      <c r="B76">
        <v>73</v>
      </c>
      <c r="M76">
        <v>2</v>
      </c>
      <c r="N76">
        <v>8</v>
      </c>
      <c r="O76">
        <v>4</v>
      </c>
      <c r="P76">
        <v>12</v>
      </c>
      <c r="S76" t="e">
        <v>#N/A</v>
      </c>
      <c r="T76" t="e">
        <v>#N/A</v>
      </c>
      <c r="U76" t="e">
        <v>#N/A</v>
      </c>
    </row>
    <row r="77" spans="1:21" ht="15.75" customHeight="1" x14ac:dyDescent="0.25">
      <c r="B77">
        <v>74</v>
      </c>
      <c r="M77">
        <v>2</v>
      </c>
      <c r="N77">
        <v>8</v>
      </c>
      <c r="O77">
        <v>4</v>
      </c>
      <c r="P77">
        <v>12</v>
      </c>
      <c r="S77" t="e">
        <v>#N/A</v>
      </c>
      <c r="T77" t="e">
        <v>#N/A</v>
      </c>
      <c r="U77" t="e">
        <v>#N/A</v>
      </c>
    </row>
    <row r="78" spans="1:21" ht="15.75" customHeight="1" x14ac:dyDescent="0.25">
      <c r="B78">
        <v>75</v>
      </c>
      <c r="M78">
        <v>2</v>
      </c>
      <c r="N78">
        <v>8</v>
      </c>
      <c r="O78">
        <v>4</v>
      </c>
      <c r="P78">
        <v>12</v>
      </c>
      <c r="S78" t="e">
        <v>#N/A</v>
      </c>
      <c r="T78" t="e">
        <v>#N/A</v>
      </c>
      <c r="U78" t="e">
        <v>#N/A</v>
      </c>
    </row>
    <row r="79" spans="1:21" ht="15.75" customHeight="1" x14ac:dyDescent="0.25">
      <c r="B79">
        <v>76</v>
      </c>
      <c r="M79">
        <v>2</v>
      </c>
      <c r="N79">
        <v>8</v>
      </c>
      <c r="O79">
        <v>4</v>
      </c>
      <c r="P79">
        <v>12</v>
      </c>
      <c r="S79" t="e">
        <v>#N/A</v>
      </c>
      <c r="T79" t="e">
        <v>#N/A</v>
      </c>
      <c r="U79" t="e">
        <v>#N/A</v>
      </c>
    </row>
    <row r="80" spans="1:21" ht="15.75" customHeight="1" x14ac:dyDescent="0.25">
      <c r="B80">
        <v>77</v>
      </c>
      <c r="M80">
        <v>2</v>
      </c>
      <c r="N80">
        <v>8</v>
      </c>
      <c r="O80">
        <v>4</v>
      </c>
      <c r="P80">
        <v>12</v>
      </c>
      <c r="S80" t="e">
        <v>#N/A</v>
      </c>
      <c r="T80" t="e">
        <v>#N/A</v>
      </c>
      <c r="U80" t="e">
        <v>#N/A</v>
      </c>
    </row>
    <row r="81" spans="2:21" ht="15.75" customHeight="1" x14ac:dyDescent="0.25">
      <c r="B81">
        <v>78</v>
      </c>
      <c r="M81">
        <v>2</v>
      </c>
      <c r="N81">
        <v>8</v>
      </c>
      <c r="O81">
        <v>4</v>
      </c>
      <c r="P81">
        <v>12</v>
      </c>
      <c r="S81" t="e">
        <v>#N/A</v>
      </c>
      <c r="T81" t="e">
        <v>#N/A</v>
      </c>
      <c r="U81" t="e">
        <v>#N/A</v>
      </c>
    </row>
    <row r="82" spans="2:21" ht="15.75" customHeight="1" x14ac:dyDescent="0.25">
      <c r="B82">
        <v>79</v>
      </c>
      <c r="M82">
        <v>2</v>
      </c>
      <c r="N82">
        <v>8</v>
      </c>
      <c r="O82">
        <v>4</v>
      </c>
      <c r="P82">
        <v>12</v>
      </c>
      <c r="S82" t="e">
        <v>#N/A</v>
      </c>
      <c r="T82" t="e">
        <v>#N/A</v>
      </c>
      <c r="U82" t="e">
        <v>#N/A</v>
      </c>
    </row>
    <row r="83" spans="2:21" ht="15.75" customHeight="1" x14ac:dyDescent="0.25">
      <c r="B83">
        <v>80</v>
      </c>
      <c r="M83">
        <v>2</v>
      </c>
      <c r="N83">
        <v>8</v>
      </c>
      <c r="O83">
        <v>4</v>
      </c>
      <c r="P83">
        <v>12</v>
      </c>
      <c r="S83" t="e">
        <v>#N/A</v>
      </c>
      <c r="T83" t="e">
        <v>#N/A</v>
      </c>
      <c r="U83" t="e">
        <v>#N/A</v>
      </c>
    </row>
    <row r="84" spans="2:21" ht="15.75" customHeight="1" x14ac:dyDescent="0.25">
      <c r="B84">
        <v>81</v>
      </c>
      <c r="M84">
        <v>2</v>
      </c>
      <c r="N84">
        <v>8</v>
      </c>
      <c r="O84">
        <v>4</v>
      </c>
      <c r="P84">
        <v>12</v>
      </c>
      <c r="S84" t="e">
        <v>#N/A</v>
      </c>
      <c r="T84" t="e">
        <v>#N/A</v>
      </c>
      <c r="U84" t="e">
        <v>#N/A</v>
      </c>
    </row>
    <row r="85" spans="2:21" ht="15.75" customHeight="1" x14ac:dyDescent="0.25">
      <c r="B85">
        <v>82</v>
      </c>
      <c r="M85">
        <v>2</v>
      </c>
      <c r="N85">
        <v>8</v>
      </c>
      <c r="O85">
        <v>4</v>
      </c>
      <c r="P85">
        <v>12</v>
      </c>
      <c r="S85" t="e">
        <v>#N/A</v>
      </c>
      <c r="T85" t="e">
        <v>#N/A</v>
      </c>
      <c r="U85" t="e">
        <v>#N/A</v>
      </c>
    </row>
    <row r="86" spans="2:21" ht="15.75" customHeight="1" x14ac:dyDescent="0.25">
      <c r="B86">
        <v>83</v>
      </c>
      <c r="M86">
        <v>2</v>
      </c>
      <c r="N86">
        <v>8</v>
      </c>
      <c r="O86">
        <v>4</v>
      </c>
      <c r="P86">
        <v>12</v>
      </c>
      <c r="S86" t="e">
        <v>#N/A</v>
      </c>
      <c r="T86" t="e">
        <v>#N/A</v>
      </c>
      <c r="U86" t="e">
        <v>#N/A</v>
      </c>
    </row>
    <row r="87" spans="2:21" ht="15.75" customHeight="1" x14ac:dyDescent="0.25">
      <c r="B87">
        <v>84</v>
      </c>
      <c r="M87">
        <v>2</v>
      </c>
      <c r="N87">
        <v>8</v>
      </c>
      <c r="O87">
        <v>4</v>
      </c>
      <c r="P87">
        <v>12</v>
      </c>
      <c r="S87" t="e">
        <v>#N/A</v>
      </c>
      <c r="T87" t="e">
        <v>#N/A</v>
      </c>
      <c r="U87" t="e">
        <v>#N/A</v>
      </c>
    </row>
    <row r="88" spans="2:21" ht="15.75" customHeight="1" x14ac:dyDescent="0.25">
      <c r="B88">
        <v>85</v>
      </c>
      <c r="M88">
        <v>2</v>
      </c>
      <c r="N88">
        <v>8</v>
      </c>
      <c r="O88">
        <v>4</v>
      </c>
      <c r="P88">
        <v>12</v>
      </c>
      <c r="S88" t="e">
        <v>#N/A</v>
      </c>
      <c r="T88" t="e">
        <v>#N/A</v>
      </c>
      <c r="U88" t="e">
        <v>#N/A</v>
      </c>
    </row>
    <row r="89" spans="2:21" ht="15.75" customHeight="1" x14ac:dyDescent="0.25">
      <c r="B89">
        <v>86</v>
      </c>
      <c r="M89">
        <v>3</v>
      </c>
      <c r="N89">
        <v>8</v>
      </c>
      <c r="O89">
        <v>4</v>
      </c>
      <c r="P89">
        <v>12</v>
      </c>
      <c r="S89" t="e">
        <v>#N/A</v>
      </c>
      <c r="T89" t="e">
        <v>#N/A</v>
      </c>
      <c r="U89" t="e">
        <v>#N/A</v>
      </c>
    </row>
    <row r="90" spans="2:21" ht="15.75" customHeight="1" x14ac:dyDescent="0.25">
      <c r="B90">
        <v>87</v>
      </c>
      <c r="M90">
        <v>3</v>
      </c>
      <c r="N90">
        <v>8</v>
      </c>
      <c r="O90">
        <v>4</v>
      </c>
      <c r="P90">
        <v>12</v>
      </c>
      <c r="S90" t="e">
        <v>#N/A</v>
      </c>
      <c r="T90" t="e">
        <v>#N/A</v>
      </c>
      <c r="U90" t="e">
        <v>#N/A</v>
      </c>
    </row>
    <row r="91" spans="2:21" ht="15.75" customHeight="1" x14ac:dyDescent="0.25">
      <c r="B91">
        <v>88</v>
      </c>
      <c r="M91">
        <v>3</v>
      </c>
      <c r="N91">
        <v>8</v>
      </c>
      <c r="O91">
        <v>4</v>
      </c>
      <c r="P91">
        <v>12</v>
      </c>
      <c r="S91" t="e">
        <v>#N/A</v>
      </c>
      <c r="T91" t="e">
        <v>#N/A</v>
      </c>
      <c r="U91" t="e">
        <v>#N/A</v>
      </c>
    </row>
    <row r="92" spans="2:21" ht="15.75" customHeight="1" x14ac:dyDescent="0.25">
      <c r="B92">
        <v>89</v>
      </c>
      <c r="M92">
        <v>3</v>
      </c>
      <c r="N92">
        <v>8</v>
      </c>
      <c r="O92">
        <v>4</v>
      </c>
      <c r="P92">
        <v>12</v>
      </c>
      <c r="S92" t="e">
        <v>#N/A</v>
      </c>
      <c r="T92" t="e">
        <v>#N/A</v>
      </c>
      <c r="U92" t="e">
        <v>#N/A</v>
      </c>
    </row>
    <row r="93" spans="2:21" ht="15.75" customHeight="1" x14ac:dyDescent="0.25">
      <c r="B93">
        <v>90</v>
      </c>
      <c r="M93">
        <v>3</v>
      </c>
      <c r="N93">
        <v>8</v>
      </c>
      <c r="O93">
        <v>4</v>
      </c>
      <c r="P93">
        <v>12</v>
      </c>
      <c r="S93" t="e">
        <v>#N/A</v>
      </c>
      <c r="T93" t="e">
        <v>#N/A</v>
      </c>
      <c r="U93" t="e">
        <v>#N/A</v>
      </c>
    </row>
    <row r="94" spans="2:21" ht="15.75" customHeight="1" x14ac:dyDescent="0.25">
      <c r="B94">
        <v>91</v>
      </c>
      <c r="M94">
        <v>3</v>
      </c>
      <c r="N94">
        <v>8</v>
      </c>
      <c r="O94">
        <v>4</v>
      </c>
      <c r="P94">
        <v>12</v>
      </c>
      <c r="S94" t="e">
        <v>#N/A</v>
      </c>
      <c r="T94" t="e">
        <v>#N/A</v>
      </c>
      <c r="U94" t="e">
        <v>#N/A</v>
      </c>
    </row>
    <row r="95" spans="2:21" ht="15.75" customHeight="1" x14ac:dyDescent="0.25">
      <c r="B95">
        <v>92</v>
      </c>
      <c r="M95">
        <v>3</v>
      </c>
      <c r="N95">
        <v>8</v>
      </c>
      <c r="O95">
        <v>4</v>
      </c>
      <c r="P95">
        <v>12</v>
      </c>
      <c r="S95" t="e">
        <v>#N/A</v>
      </c>
      <c r="T95" t="e">
        <v>#N/A</v>
      </c>
      <c r="U95" t="e">
        <v>#N/A</v>
      </c>
    </row>
    <row r="96" spans="2:21" ht="15.75" customHeight="1" x14ac:dyDescent="0.25">
      <c r="B96">
        <v>93</v>
      </c>
      <c r="M96">
        <v>3</v>
      </c>
      <c r="N96">
        <v>8</v>
      </c>
      <c r="O96">
        <v>4</v>
      </c>
      <c r="P96">
        <v>12</v>
      </c>
      <c r="S96" t="e">
        <v>#N/A</v>
      </c>
      <c r="T96" t="e">
        <v>#N/A</v>
      </c>
      <c r="U96" t="e">
        <v>#N/A</v>
      </c>
    </row>
    <row r="97" spans="2:21" ht="15.75" customHeight="1" x14ac:dyDescent="0.25">
      <c r="B97">
        <v>94</v>
      </c>
      <c r="M97">
        <v>3</v>
      </c>
      <c r="N97">
        <v>8</v>
      </c>
      <c r="O97">
        <v>4</v>
      </c>
      <c r="P97">
        <v>12</v>
      </c>
      <c r="S97" t="e">
        <v>#N/A</v>
      </c>
      <c r="T97" t="e">
        <v>#N/A</v>
      </c>
      <c r="U97" t="e">
        <v>#N/A</v>
      </c>
    </row>
    <row r="98" spans="2:21" ht="15.75" customHeight="1" x14ac:dyDescent="0.25">
      <c r="B98">
        <v>95</v>
      </c>
      <c r="M98">
        <v>3</v>
      </c>
      <c r="N98">
        <v>8</v>
      </c>
      <c r="O98">
        <v>4</v>
      </c>
      <c r="P98">
        <v>12</v>
      </c>
      <c r="S98" t="e">
        <v>#N/A</v>
      </c>
      <c r="T98" t="e">
        <v>#N/A</v>
      </c>
      <c r="U98" t="e">
        <v>#N/A</v>
      </c>
    </row>
    <row r="99" spans="2:21" ht="15.75" customHeight="1" x14ac:dyDescent="0.25">
      <c r="B99">
        <v>96</v>
      </c>
      <c r="M99">
        <v>3</v>
      </c>
      <c r="N99">
        <v>8</v>
      </c>
      <c r="O99">
        <v>4</v>
      </c>
      <c r="P99">
        <v>12</v>
      </c>
      <c r="S99" t="e">
        <v>#N/A</v>
      </c>
      <c r="T99" t="e">
        <v>#N/A</v>
      </c>
      <c r="U99" t="e">
        <v>#N/A</v>
      </c>
    </row>
    <row r="100" spans="2:21" ht="15.75" customHeight="1" x14ac:dyDescent="0.25">
      <c r="B100">
        <v>97</v>
      </c>
      <c r="M100">
        <v>3</v>
      </c>
      <c r="N100">
        <v>8</v>
      </c>
      <c r="O100">
        <v>4</v>
      </c>
      <c r="P100">
        <v>12</v>
      </c>
      <c r="S100" t="e">
        <v>#N/A</v>
      </c>
      <c r="T100" t="e">
        <v>#N/A</v>
      </c>
      <c r="U100" t="e">
        <v>#N/A</v>
      </c>
    </row>
    <row r="101" spans="2:21" ht="15.75" customHeight="1" x14ac:dyDescent="0.25">
      <c r="B101">
        <v>98</v>
      </c>
      <c r="M101">
        <v>3</v>
      </c>
      <c r="N101">
        <v>8</v>
      </c>
      <c r="O101">
        <v>4</v>
      </c>
      <c r="P101">
        <v>12</v>
      </c>
      <c r="S101" t="e">
        <v>#N/A</v>
      </c>
      <c r="T101" t="e">
        <v>#N/A</v>
      </c>
      <c r="U101" t="e">
        <v>#N/A</v>
      </c>
    </row>
    <row r="102" spans="2:21" ht="15.75" customHeight="1" x14ac:dyDescent="0.25">
      <c r="B102">
        <v>99</v>
      </c>
      <c r="M102">
        <v>3</v>
      </c>
      <c r="N102">
        <v>8</v>
      </c>
      <c r="O102">
        <v>4</v>
      </c>
      <c r="P102">
        <v>12</v>
      </c>
      <c r="S102" t="e">
        <v>#N/A</v>
      </c>
      <c r="T102" t="e">
        <v>#N/A</v>
      </c>
      <c r="U102" t="e">
        <v>#N/A</v>
      </c>
    </row>
    <row r="103" spans="2:21" ht="15.75" customHeight="1" x14ac:dyDescent="0.25">
      <c r="B103">
        <v>100</v>
      </c>
      <c r="M103">
        <v>3</v>
      </c>
      <c r="N103">
        <v>8</v>
      </c>
      <c r="O103">
        <v>4</v>
      </c>
      <c r="P103">
        <v>12</v>
      </c>
      <c r="S103" t="e">
        <v>#N/A</v>
      </c>
      <c r="T103" t="e">
        <v>#N/A</v>
      </c>
      <c r="U103" t="e">
        <v>#N/A</v>
      </c>
    </row>
    <row r="104" spans="2:21" ht="15.75" customHeight="1" x14ac:dyDescent="0.25">
      <c r="B104">
        <v>101</v>
      </c>
      <c r="M104">
        <v>3</v>
      </c>
      <c r="N104">
        <v>8</v>
      </c>
      <c r="O104">
        <v>4</v>
      </c>
      <c r="P104">
        <v>12</v>
      </c>
      <c r="S104" t="e">
        <v>#N/A</v>
      </c>
      <c r="T104" t="e">
        <v>#N/A</v>
      </c>
      <c r="U104" t="e">
        <v>#N/A</v>
      </c>
    </row>
    <row r="105" spans="2:21" ht="15.75" customHeight="1" x14ac:dyDescent="0.25">
      <c r="B105">
        <v>102</v>
      </c>
      <c r="M105">
        <v>3</v>
      </c>
      <c r="N105">
        <v>8</v>
      </c>
      <c r="O105">
        <v>4</v>
      </c>
      <c r="P105">
        <v>12</v>
      </c>
      <c r="S105" t="e">
        <v>#N/A</v>
      </c>
      <c r="T105" t="e">
        <v>#N/A</v>
      </c>
      <c r="U105" t="e">
        <v>#N/A</v>
      </c>
    </row>
    <row r="106" spans="2:21" ht="15.75" customHeight="1" x14ac:dyDescent="0.25">
      <c r="B106">
        <v>103</v>
      </c>
      <c r="M106">
        <v>3</v>
      </c>
      <c r="N106">
        <v>8</v>
      </c>
      <c r="O106">
        <v>4</v>
      </c>
      <c r="P106">
        <v>12</v>
      </c>
      <c r="S106" t="e">
        <v>#N/A</v>
      </c>
      <c r="T106" t="e">
        <v>#N/A</v>
      </c>
      <c r="U106" t="e">
        <v>#N/A</v>
      </c>
    </row>
    <row r="107" spans="2:21" ht="15.75" customHeight="1" x14ac:dyDescent="0.25">
      <c r="B107">
        <v>104</v>
      </c>
      <c r="M107">
        <v>3</v>
      </c>
      <c r="N107">
        <v>8</v>
      </c>
      <c r="O107">
        <v>4</v>
      </c>
      <c r="P107">
        <v>12</v>
      </c>
      <c r="S107" t="e">
        <v>#N/A</v>
      </c>
      <c r="T107" t="e">
        <v>#N/A</v>
      </c>
      <c r="U107" t="e">
        <v>#N/A</v>
      </c>
    </row>
    <row r="108" spans="2:21" ht="15.75" customHeight="1" x14ac:dyDescent="0.25">
      <c r="B108">
        <v>105</v>
      </c>
      <c r="M108">
        <v>3</v>
      </c>
      <c r="N108">
        <v>8</v>
      </c>
      <c r="O108">
        <v>4</v>
      </c>
      <c r="P108">
        <v>12</v>
      </c>
      <c r="S108" t="e">
        <v>#N/A</v>
      </c>
      <c r="T108" t="e">
        <v>#N/A</v>
      </c>
      <c r="U108" t="e">
        <v>#N/A</v>
      </c>
    </row>
    <row r="109" spans="2:21" ht="15.75" customHeight="1" x14ac:dyDescent="0.25">
      <c r="B109">
        <v>106</v>
      </c>
      <c r="M109">
        <v>4</v>
      </c>
      <c r="N109">
        <v>8</v>
      </c>
      <c r="O109">
        <v>4</v>
      </c>
      <c r="P109">
        <v>12</v>
      </c>
      <c r="S109" t="e">
        <v>#N/A</v>
      </c>
      <c r="T109" t="e">
        <v>#N/A</v>
      </c>
      <c r="U109" t="e">
        <v>#N/A</v>
      </c>
    </row>
    <row r="110" spans="2:21" ht="15.75" customHeight="1" x14ac:dyDescent="0.25">
      <c r="B110">
        <v>107</v>
      </c>
      <c r="M110">
        <v>4</v>
      </c>
      <c r="N110">
        <v>8</v>
      </c>
      <c r="O110">
        <v>4</v>
      </c>
      <c r="P110">
        <v>12</v>
      </c>
      <c r="S110" t="e">
        <v>#N/A</v>
      </c>
      <c r="T110" t="e">
        <v>#N/A</v>
      </c>
      <c r="U110" t="e">
        <v>#N/A</v>
      </c>
    </row>
    <row r="111" spans="2:21" ht="15.75" customHeight="1" x14ac:dyDescent="0.25">
      <c r="B111">
        <v>108</v>
      </c>
      <c r="M111">
        <v>4</v>
      </c>
      <c r="N111">
        <v>8</v>
      </c>
      <c r="O111">
        <v>4</v>
      </c>
      <c r="P111">
        <v>12</v>
      </c>
      <c r="S111" t="e">
        <v>#N/A</v>
      </c>
      <c r="T111" t="e">
        <v>#N/A</v>
      </c>
      <c r="U111" t="e">
        <v>#N/A</v>
      </c>
    </row>
    <row r="112" spans="2:21" ht="15.75" customHeight="1" x14ac:dyDescent="0.25">
      <c r="B112">
        <v>109</v>
      </c>
      <c r="M112">
        <v>4</v>
      </c>
      <c r="N112">
        <v>8</v>
      </c>
      <c r="O112">
        <v>4</v>
      </c>
      <c r="P112">
        <v>12</v>
      </c>
      <c r="S112" t="e">
        <v>#N/A</v>
      </c>
      <c r="T112" t="e">
        <v>#N/A</v>
      </c>
      <c r="U112" t="e">
        <v>#N/A</v>
      </c>
    </row>
    <row r="113" spans="2:21" ht="15.75" customHeight="1" x14ac:dyDescent="0.25">
      <c r="B113">
        <v>110</v>
      </c>
      <c r="M113">
        <v>4</v>
      </c>
      <c r="N113">
        <v>8</v>
      </c>
      <c r="O113">
        <v>4</v>
      </c>
      <c r="P113">
        <v>12</v>
      </c>
      <c r="S113" t="e">
        <v>#N/A</v>
      </c>
      <c r="T113" t="e">
        <v>#N/A</v>
      </c>
      <c r="U113" t="e">
        <v>#N/A</v>
      </c>
    </row>
    <row r="114" spans="2:21" ht="15.75" customHeight="1" x14ac:dyDescent="0.25">
      <c r="B114">
        <v>111</v>
      </c>
      <c r="M114">
        <v>4</v>
      </c>
      <c r="N114">
        <v>8</v>
      </c>
      <c r="O114">
        <v>4</v>
      </c>
      <c r="P114">
        <v>12</v>
      </c>
      <c r="S114" t="e">
        <v>#N/A</v>
      </c>
      <c r="T114" t="e">
        <v>#N/A</v>
      </c>
      <c r="U114" t="e">
        <v>#N/A</v>
      </c>
    </row>
    <row r="115" spans="2:21" ht="15.75" customHeight="1" x14ac:dyDescent="0.25">
      <c r="B115">
        <v>112</v>
      </c>
      <c r="M115">
        <v>4</v>
      </c>
      <c r="N115">
        <v>8</v>
      </c>
      <c r="O115">
        <v>4</v>
      </c>
      <c r="P115">
        <v>12</v>
      </c>
      <c r="S115" t="e">
        <v>#N/A</v>
      </c>
      <c r="T115" t="e">
        <v>#N/A</v>
      </c>
      <c r="U115" t="e">
        <v>#N/A</v>
      </c>
    </row>
    <row r="116" spans="2:21" ht="15.75" customHeight="1" x14ac:dyDescent="0.25">
      <c r="B116">
        <v>113</v>
      </c>
      <c r="M116">
        <v>4</v>
      </c>
      <c r="N116">
        <v>8</v>
      </c>
      <c r="O116">
        <v>4</v>
      </c>
      <c r="P116">
        <v>12</v>
      </c>
      <c r="S116" t="e">
        <v>#N/A</v>
      </c>
      <c r="T116" t="e">
        <v>#N/A</v>
      </c>
      <c r="U116" t="e">
        <v>#N/A</v>
      </c>
    </row>
    <row r="117" spans="2:21" ht="15.75" customHeight="1" x14ac:dyDescent="0.25">
      <c r="B117">
        <v>114</v>
      </c>
      <c r="M117">
        <v>4</v>
      </c>
      <c r="N117">
        <v>8</v>
      </c>
      <c r="O117">
        <v>4</v>
      </c>
      <c r="P117">
        <v>12</v>
      </c>
      <c r="S117" t="e">
        <v>#N/A</v>
      </c>
      <c r="T117" t="e">
        <v>#N/A</v>
      </c>
      <c r="U117" t="e">
        <v>#N/A</v>
      </c>
    </row>
    <row r="118" spans="2:21" ht="15.75" customHeight="1" x14ac:dyDescent="0.25">
      <c r="B118">
        <v>115</v>
      </c>
      <c r="M118">
        <v>4</v>
      </c>
      <c r="N118">
        <v>8</v>
      </c>
      <c r="O118">
        <v>4</v>
      </c>
      <c r="P118">
        <v>12</v>
      </c>
      <c r="S118" t="e">
        <v>#N/A</v>
      </c>
      <c r="T118" t="e">
        <v>#N/A</v>
      </c>
      <c r="U118" t="e">
        <v>#N/A</v>
      </c>
    </row>
    <row r="119" spans="2:21" ht="15.75" customHeight="1" x14ac:dyDescent="0.25">
      <c r="B119">
        <v>116</v>
      </c>
      <c r="M119">
        <v>4</v>
      </c>
      <c r="N119">
        <v>8</v>
      </c>
      <c r="O119">
        <v>4</v>
      </c>
      <c r="P119">
        <v>12</v>
      </c>
      <c r="S119" t="e">
        <v>#N/A</v>
      </c>
      <c r="T119" t="e">
        <v>#N/A</v>
      </c>
      <c r="U119" t="e">
        <v>#N/A</v>
      </c>
    </row>
    <row r="120" spans="2:21" ht="15.75" customHeight="1" x14ac:dyDescent="0.25">
      <c r="B120">
        <v>117</v>
      </c>
      <c r="M120">
        <v>4</v>
      </c>
      <c r="N120">
        <v>8</v>
      </c>
      <c r="O120">
        <v>4</v>
      </c>
      <c r="P120">
        <v>12</v>
      </c>
      <c r="S120" t="e">
        <v>#N/A</v>
      </c>
      <c r="T120" t="e">
        <v>#N/A</v>
      </c>
      <c r="U120" t="e">
        <v>#N/A</v>
      </c>
    </row>
    <row r="121" spans="2:21" ht="15.75" customHeight="1" x14ac:dyDescent="0.25">
      <c r="B121">
        <v>118</v>
      </c>
      <c r="M121">
        <v>4</v>
      </c>
      <c r="N121">
        <v>8</v>
      </c>
      <c r="O121">
        <v>4</v>
      </c>
      <c r="P121">
        <v>12</v>
      </c>
      <c r="S121" t="e">
        <v>#N/A</v>
      </c>
      <c r="T121" t="e">
        <v>#N/A</v>
      </c>
      <c r="U121" t="e">
        <v>#N/A</v>
      </c>
    </row>
    <row r="122" spans="2:21" ht="15.75" customHeight="1" x14ac:dyDescent="0.25">
      <c r="B122">
        <v>119</v>
      </c>
      <c r="M122">
        <v>4</v>
      </c>
      <c r="N122">
        <v>8</v>
      </c>
      <c r="O122">
        <v>4</v>
      </c>
      <c r="P122">
        <v>12</v>
      </c>
      <c r="S122" t="e">
        <v>#N/A</v>
      </c>
      <c r="T122" t="e">
        <v>#N/A</v>
      </c>
      <c r="U122" t="e">
        <v>#N/A</v>
      </c>
    </row>
    <row r="123" spans="2:21" ht="15.75" customHeight="1" x14ac:dyDescent="0.25">
      <c r="B123">
        <v>120</v>
      </c>
      <c r="M123">
        <v>4</v>
      </c>
      <c r="N123">
        <v>8</v>
      </c>
      <c r="O123">
        <v>4</v>
      </c>
      <c r="P123">
        <v>12</v>
      </c>
      <c r="S123" t="e">
        <v>#N/A</v>
      </c>
      <c r="T123" t="e">
        <v>#N/A</v>
      </c>
      <c r="U123" t="e">
        <v>#N/A</v>
      </c>
    </row>
    <row r="124" spans="2:21" ht="15.75" customHeight="1" x14ac:dyDescent="0.25">
      <c r="B124">
        <v>121</v>
      </c>
      <c r="M124">
        <v>5</v>
      </c>
      <c r="N124">
        <v>8</v>
      </c>
      <c r="O124">
        <v>4</v>
      </c>
      <c r="P124">
        <v>12</v>
      </c>
      <c r="S124" t="e">
        <v>#N/A</v>
      </c>
      <c r="T124" t="e">
        <v>#N/A</v>
      </c>
      <c r="U124" t="e">
        <v>#N/A</v>
      </c>
    </row>
    <row r="125" spans="2:21" ht="15.75" customHeight="1" x14ac:dyDescent="0.25">
      <c r="B125">
        <v>122</v>
      </c>
      <c r="M125">
        <v>5</v>
      </c>
      <c r="N125">
        <v>8</v>
      </c>
      <c r="O125">
        <v>4</v>
      </c>
      <c r="P125">
        <v>12</v>
      </c>
      <c r="S125" t="e">
        <v>#N/A</v>
      </c>
      <c r="T125" t="e">
        <v>#N/A</v>
      </c>
      <c r="U125" t="e">
        <v>#N/A</v>
      </c>
    </row>
    <row r="126" spans="2:21" ht="15.75" customHeight="1" x14ac:dyDescent="0.25">
      <c r="B126">
        <v>123</v>
      </c>
      <c r="M126">
        <v>5</v>
      </c>
      <c r="N126">
        <v>8</v>
      </c>
      <c r="O126">
        <v>4</v>
      </c>
      <c r="P126">
        <v>12</v>
      </c>
      <c r="S126" t="e">
        <v>#N/A</v>
      </c>
      <c r="T126" t="e">
        <v>#N/A</v>
      </c>
      <c r="U126" t="e">
        <v>#N/A</v>
      </c>
    </row>
    <row r="127" spans="2:21" ht="15.75" customHeight="1" x14ac:dyDescent="0.25">
      <c r="B127">
        <v>124</v>
      </c>
      <c r="M127">
        <v>5</v>
      </c>
      <c r="N127">
        <v>8</v>
      </c>
      <c r="O127">
        <v>4</v>
      </c>
      <c r="P127">
        <v>12</v>
      </c>
      <c r="S127" t="e">
        <v>#N/A</v>
      </c>
      <c r="T127" t="e">
        <v>#N/A</v>
      </c>
      <c r="U127" t="e">
        <v>#N/A</v>
      </c>
    </row>
    <row r="128" spans="2:21" ht="15.75" customHeight="1" x14ac:dyDescent="0.25">
      <c r="B128">
        <v>125</v>
      </c>
      <c r="M128">
        <v>5</v>
      </c>
      <c r="N128">
        <v>8</v>
      </c>
      <c r="O128">
        <v>4</v>
      </c>
      <c r="P128">
        <v>12</v>
      </c>
      <c r="S128" t="e">
        <v>#N/A</v>
      </c>
      <c r="T128" t="e">
        <v>#N/A</v>
      </c>
      <c r="U128" t="e">
        <v>#N/A</v>
      </c>
    </row>
    <row r="129" spans="2:21" ht="15.75" customHeight="1" x14ac:dyDescent="0.25">
      <c r="B129">
        <v>126</v>
      </c>
      <c r="M129">
        <v>5</v>
      </c>
      <c r="N129">
        <v>8</v>
      </c>
      <c r="O129">
        <v>4</v>
      </c>
      <c r="P129">
        <v>12</v>
      </c>
      <c r="S129" t="e">
        <v>#N/A</v>
      </c>
      <c r="T129" t="e">
        <v>#N/A</v>
      </c>
      <c r="U129" t="e">
        <v>#N/A</v>
      </c>
    </row>
    <row r="130" spans="2:21" ht="15.75" customHeight="1" x14ac:dyDescent="0.25">
      <c r="B130">
        <v>127</v>
      </c>
      <c r="M130">
        <v>6</v>
      </c>
      <c r="N130">
        <v>8</v>
      </c>
      <c r="O130">
        <v>4</v>
      </c>
      <c r="P130">
        <v>12</v>
      </c>
      <c r="S130" t="e">
        <v>#N/A</v>
      </c>
      <c r="T130" t="e">
        <v>#N/A</v>
      </c>
      <c r="U130" t="e">
        <v>#N/A</v>
      </c>
    </row>
  </sheetData>
  <conditionalFormatting sqref="Q2:Q50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51:Q1048576 Q1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2:R50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51:R1048576 R1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:S66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67:S130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31:S1048576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">
    <cfRule type="top10" dxfId="85" priority="9" bottom="1" rank="1"/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:T66">
    <cfRule type="expression" dxfId="84" priority="8">
      <formula>T2 &lt;= MIN($T$2:$T$66) + 2</formula>
    </cfRule>
  </conditionalFormatting>
  <conditionalFormatting sqref="T67:T130">
    <cfRule type="expression" dxfId="83" priority="6">
      <formula>T67 &lt;= MIN($T$67:$T$130) + 2</formula>
    </cfRule>
  </conditionalFormatting>
  <conditionalFormatting sqref="T131:T1048576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2:U66">
    <cfRule type="expression" dxfId="82" priority="7">
      <formula>U2 &lt;= MIN($U$2:$U$66) + 2</formula>
    </cfRule>
  </conditionalFormatting>
  <conditionalFormatting sqref="U67:U130">
    <cfRule type="expression" dxfId="81" priority="5">
      <formula>U67 &lt;= MIN($T$67:$U$130) + 2</formula>
    </cfRule>
  </conditionalFormatting>
  <conditionalFormatting sqref="U131:U1048576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30"/>
  <sheetViews>
    <sheetView topLeftCell="A41" zoomScaleNormal="100" workbookViewId="0">
      <selection activeCell="C67" sqref="C67:L67"/>
    </sheetView>
  </sheetViews>
  <sheetFormatPr defaultRowHeight="15" x14ac:dyDescent="0.25"/>
  <cols>
    <col min="1" max="1" width="6.5703125" bestFit="1" customWidth="1"/>
    <col min="2" max="2" width="4" bestFit="1" customWidth="1"/>
    <col min="3" max="3" width="9" bestFit="1" customWidth="1"/>
    <col min="4" max="4" width="10" bestFit="1" customWidth="1"/>
    <col min="5" max="5" width="8.28515625" bestFit="1" customWidth="1"/>
    <col min="6" max="6" width="6" bestFit="1" customWidth="1"/>
    <col min="7" max="8" width="6.5703125" bestFit="1" customWidth="1"/>
    <col min="9" max="9" width="4.5703125" bestFit="1" customWidth="1"/>
    <col min="10" max="10" width="4.5703125" customWidth="1"/>
    <col min="11" max="11" width="6.5703125" bestFit="1" customWidth="1"/>
    <col min="12" max="12" width="8.5703125" bestFit="1" customWidth="1"/>
    <col min="13" max="13" width="4.28515625" bestFit="1" customWidth="1"/>
    <col min="14" max="14" width="4.140625" bestFit="1" customWidth="1"/>
    <col min="15" max="15" width="6.42578125" bestFit="1" customWidth="1"/>
    <col min="16" max="16" width="3" bestFit="1" customWidth="1"/>
    <col min="17" max="17" width="6.5703125" bestFit="1" customWidth="1"/>
    <col min="18" max="18" width="6.42578125" bestFit="1" customWidth="1"/>
    <col min="19" max="19" width="6.5703125" bestFit="1" customWidth="1"/>
    <col min="20" max="21" width="6.28515625" bestFit="1" customWidth="1"/>
  </cols>
  <sheetData>
    <row r="1" spans="1:21" ht="15.75" customHeight="1" x14ac:dyDescent="0.25">
      <c r="A1">
        <v>110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20</v>
      </c>
      <c r="B2">
        <v>-1</v>
      </c>
      <c r="C2">
        <v>1.0888E-4</v>
      </c>
      <c r="D2">
        <v>400000000</v>
      </c>
      <c r="E2">
        <v>2.9780000000000001E-2</v>
      </c>
      <c r="F2">
        <v>13.933999999999999</v>
      </c>
      <c r="G2">
        <v>0.12</v>
      </c>
      <c r="H2">
        <v>0.36149999999999999</v>
      </c>
      <c r="I2">
        <v>1.38</v>
      </c>
      <c r="J2">
        <v>1.25</v>
      </c>
      <c r="K2">
        <v>8.9390000000000001</v>
      </c>
      <c r="L2">
        <v>13019</v>
      </c>
      <c r="M2">
        <v>0</v>
      </c>
      <c r="N2">
        <v>7</v>
      </c>
      <c r="O2">
        <v>8</v>
      </c>
      <c r="P2">
        <v>15</v>
      </c>
      <c r="Q2">
        <v>0.82912834999999996</v>
      </c>
      <c r="R2">
        <v>1.43515679</v>
      </c>
      <c r="S2">
        <v>2.2642851400000001</v>
      </c>
      <c r="T2">
        <v>-28.36186655193039</v>
      </c>
      <c r="U2">
        <v>-28.36186655193039</v>
      </c>
    </row>
    <row r="3" spans="1:21" ht="15.75" customHeight="1" x14ac:dyDescent="0.25">
      <c r="A3" t="s">
        <v>21</v>
      </c>
      <c r="B3">
        <v>0</v>
      </c>
      <c r="C3">
        <v>1.6872889232209099E-4</v>
      </c>
      <c r="E3">
        <v>2.6137677579392001E-2</v>
      </c>
      <c r="F3">
        <v>13.8442291748584</v>
      </c>
      <c r="G3">
        <v>0.12</v>
      </c>
      <c r="H3">
        <v>0.36149999999999999</v>
      </c>
      <c r="I3">
        <v>1.38</v>
      </c>
      <c r="J3">
        <v>1.25</v>
      </c>
      <c r="K3">
        <v>8.9390000000000001</v>
      </c>
      <c r="L3">
        <v>13019</v>
      </c>
      <c r="M3">
        <v>0</v>
      </c>
      <c r="N3">
        <v>7</v>
      </c>
      <c r="O3">
        <v>8</v>
      </c>
      <c r="P3">
        <v>15</v>
      </c>
      <c r="Q3">
        <v>0.20208145</v>
      </c>
      <c r="R3">
        <v>2.1986903400000002</v>
      </c>
      <c r="S3">
        <v>2.4007717899999999</v>
      </c>
      <c r="T3">
        <v>-27.48389904415712</v>
      </c>
      <c r="U3">
        <v>-27.48389904415712</v>
      </c>
    </row>
    <row r="4" spans="1:21" ht="15.75" customHeight="1" x14ac:dyDescent="0.25">
      <c r="B4">
        <v>1</v>
      </c>
      <c r="G4">
        <v>7.2612621270124578E-2</v>
      </c>
      <c r="M4">
        <v>1</v>
      </c>
      <c r="N4">
        <v>7</v>
      </c>
      <c r="O4">
        <v>8</v>
      </c>
      <c r="P4">
        <v>15</v>
      </c>
      <c r="Q4">
        <v>0.16051072999999999</v>
      </c>
      <c r="R4">
        <v>2.0794641</v>
      </c>
      <c r="S4">
        <v>2.23997483</v>
      </c>
      <c r="T4">
        <v>-26.523783578583028</v>
      </c>
      <c r="U4">
        <v>-26.216091270890729</v>
      </c>
    </row>
    <row r="5" spans="1:21" ht="15.75" customHeight="1" x14ac:dyDescent="0.25">
      <c r="B5">
        <v>2</v>
      </c>
      <c r="H5">
        <v>0.2181769208937947</v>
      </c>
      <c r="M5">
        <v>1</v>
      </c>
      <c r="N5">
        <v>7</v>
      </c>
      <c r="O5">
        <v>8</v>
      </c>
      <c r="P5">
        <v>15</v>
      </c>
      <c r="Q5">
        <v>0.16154279999999999</v>
      </c>
      <c r="R5">
        <v>2.0797180000000002</v>
      </c>
      <c r="S5">
        <v>2.2412608000000001</v>
      </c>
      <c r="T5">
        <v>-26.515174546556079</v>
      </c>
      <c r="U5">
        <v>-26.207482238863768</v>
      </c>
    </row>
    <row r="6" spans="1:21" ht="15.75" customHeight="1" x14ac:dyDescent="0.25">
      <c r="A6" t="s">
        <v>22</v>
      </c>
      <c r="B6">
        <v>3</v>
      </c>
      <c r="I6">
        <v>1.6002228016737741</v>
      </c>
      <c r="M6">
        <v>1</v>
      </c>
      <c r="N6">
        <v>7</v>
      </c>
      <c r="O6">
        <v>8</v>
      </c>
      <c r="P6">
        <v>15</v>
      </c>
      <c r="Q6">
        <v>0.14762439999999999</v>
      </c>
      <c r="R6">
        <v>2.1972267699999999</v>
      </c>
      <c r="S6">
        <v>2.3448511700000001</v>
      </c>
      <c r="T6">
        <v>-25.83742402253559</v>
      </c>
      <c r="U6">
        <v>-25.52973171484328</v>
      </c>
    </row>
    <row r="7" spans="1:21" ht="15.75" customHeight="1" x14ac:dyDescent="0.25">
      <c r="A7">
        <v>5.3049999999999997</v>
      </c>
      <c r="B7">
        <v>4</v>
      </c>
      <c r="J7">
        <v>2.3858884677773631</v>
      </c>
      <c r="M7">
        <v>1</v>
      </c>
      <c r="N7">
        <v>7</v>
      </c>
      <c r="O7">
        <v>8</v>
      </c>
      <c r="P7">
        <v>15</v>
      </c>
      <c r="Q7">
        <v>0.16003392999999999</v>
      </c>
      <c r="R7">
        <v>1.94205345</v>
      </c>
      <c r="S7">
        <v>2.1020873799999999</v>
      </c>
      <c r="T7">
        <v>-27.4767903936709</v>
      </c>
      <c r="U7">
        <v>-27.16909808597859</v>
      </c>
    </row>
    <row r="8" spans="1:21" ht="15.75" customHeight="1" x14ac:dyDescent="0.25">
      <c r="B8">
        <v>5</v>
      </c>
      <c r="K8">
        <v>7.3177156426471726</v>
      </c>
      <c r="M8">
        <v>1</v>
      </c>
      <c r="N8">
        <v>7</v>
      </c>
      <c r="O8">
        <v>8</v>
      </c>
      <c r="P8">
        <v>15</v>
      </c>
      <c r="Q8">
        <v>0.14835319</v>
      </c>
      <c r="R8">
        <v>2.2037191300000001</v>
      </c>
      <c r="S8">
        <v>2.35207232</v>
      </c>
      <c r="T8">
        <v>-25.791301348588441</v>
      </c>
      <c r="U8">
        <v>-25.48360904089613</v>
      </c>
    </row>
    <row r="9" spans="1:21" ht="15.75" customHeight="1" x14ac:dyDescent="0.25">
      <c r="B9">
        <v>6</v>
      </c>
      <c r="L9">
        <v>978765.58720813051</v>
      </c>
      <c r="M9">
        <v>1</v>
      </c>
      <c r="N9">
        <v>7</v>
      </c>
      <c r="O9">
        <v>8</v>
      </c>
      <c r="P9">
        <v>15</v>
      </c>
      <c r="Q9">
        <v>0.16542846999999999</v>
      </c>
      <c r="R9">
        <v>2.2019148300000002</v>
      </c>
      <c r="S9">
        <v>2.3673432999999999</v>
      </c>
      <c r="T9">
        <v>-25.69422767764928</v>
      </c>
      <c r="U9">
        <v>-25.38653536995697</v>
      </c>
    </row>
    <row r="10" spans="1:21" ht="15.75" customHeight="1" x14ac:dyDescent="0.25">
      <c r="B10">
        <v>7</v>
      </c>
      <c r="G10">
        <v>7.538459068388903E-2</v>
      </c>
      <c r="H10">
        <v>0.34710378266164899</v>
      </c>
      <c r="M10">
        <v>2</v>
      </c>
      <c r="N10">
        <v>7</v>
      </c>
      <c r="O10">
        <v>8</v>
      </c>
      <c r="P10">
        <v>15</v>
      </c>
      <c r="Q10">
        <v>0.15282838000000001</v>
      </c>
      <c r="R10">
        <v>2.0745319699999998</v>
      </c>
      <c r="S10">
        <v>2.2273603500000001</v>
      </c>
      <c r="T10">
        <v>-24.608495244611039</v>
      </c>
      <c r="U10">
        <v>-23.608495244611039</v>
      </c>
    </row>
    <row r="11" spans="1:21" ht="15.75" customHeight="1" x14ac:dyDescent="0.25">
      <c r="B11">
        <v>8</v>
      </c>
      <c r="G11">
        <v>2.0524628887152119E-2</v>
      </c>
      <c r="I11">
        <v>0.70407247675385398</v>
      </c>
      <c r="M11">
        <v>2</v>
      </c>
      <c r="N11">
        <v>7</v>
      </c>
      <c r="O11">
        <v>8</v>
      </c>
      <c r="P11">
        <v>15</v>
      </c>
      <c r="Q11">
        <v>0.15347714000000001</v>
      </c>
      <c r="R11">
        <v>1.64867316</v>
      </c>
      <c r="S11">
        <v>1.8021503000000001</v>
      </c>
      <c r="T11">
        <v>-27.786044571036001</v>
      </c>
      <c r="U11">
        <v>-26.786044571036001</v>
      </c>
    </row>
    <row r="12" spans="1:21" ht="15.75" customHeight="1" x14ac:dyDescent="0.25">
      <c r="B12">
        <v>9</v>
      </c>
      <c r="G12">
        <v>4.1942143378344028</v>
      </c>
      <c r="J12">
        <v>91.553865993184075</v>
      </c>
      <c r="M12">
        <v>2</v>
      </c>
      <c r="N12">
        <v>7</v>
      </c>
      <c r="O12">
        <v>8</v>
      </c>
      <c r="P12">
        <v>15</v>
      </c>
      <c r="Q12">
        <v>0.15549687000000001</v>
      </c>
      <c r="R12">
        <v>1.7131627199999999</v>
      </c>
      <c r="S12">
        <v>1.86865959</v>
      </c>
      <c r="T12">
        <v>-27.24243236073211</v>
      </c>
      <c r="U12">
        <v>-26.24243236073211</v>
      </c>
    </row>
    <row r="13" spans="1:21" ht="15.75" customHeight="1" x14ac:dyDescent="0.25">
      <c r="B13">
        <v>10</v>
      </c>
      <c r="G13">
        <v>6.3294481599875496E-2</v>
      </c>
      <c r="K13">
        <v>13.2102040269027</v>
      </c>
      <c r="M13">
        <v>2</v>
      </c>
      <c r="N13">
        <v>7</v>
      </c>
      <c r="O13">
        <v>8</v>
      </c>
      <c r="P13">
        <v>15</v>
      </c>
      <c r="Q13">
        <v>0.14734901</v>
      </c>
      <c r="R13">
        <v>2.0916481299999998</v>
      </c>
      <c r="S13">
        <v>2.2389971399999999</v>
      </c>
      <c r="T13">
        <v>-24.530332112635559</v>
      </c>
      <c r="U13">
        <v>-23.530332112635559</v>
      </c>
    </row>
    <row r="14" spans="1:21" ht="15.75" customHeight="1" x14ac:dyDescent="0.25">
      <c r="B14">
        <v>11</v>
      </c>
      <c r="G14">
        <v>7.4120932198162848E-2</v>
      </c>
      <c r="L14">
        <v>83894.589415234223</v>
      </c>
      <c r="M14">
        <v>2</v>
      </c>
      <c r="N14">
        <v>7</v>
      </c>
      <c r="O14">
        <v>8</v>
      </c>
      <c r="P14">
        <v>15</v>
      </c>
      <c r="Q14">
        <v>0.15210137000000001</v>
      </c>
      <c r="R14">
        <v>2.07337207</v>
      </c>
      <c r="S14">
        <v>2.22547344</v>
      </c>
      <c r="T14">
        <v>-24.621207891446279</v>
      </c>
      <c r="U14">
        <v>-23.621207891446279</v>
      </c>
    </row>
    <row r="15" spans="1:21" ht="15.75" customHeight="1" x14ac:dyDescent="0.25">
      <c r="B15">
        <v>12</v>
      </c>
      <c r="H15">
        <v>6.2043976404914318E-2</v>
      </c>
      <c r="I15">
        <v>0.69680812641703804</v>
      </c>
      <c r="M15">
        <v>2</v>
      </c>
      <c r="N15">
        <v>7</v>
      </c>
      <c r="O15">
        <v>8</v>
      </c>
      <c r="P15">
        <v>15</v>
      </c>
      <c r="Q15">
        <v>0.15299536999999999</v>
      </c>
      <c r="R15">
        <v>1.6377779100000001</v>
      </c>
      <c r="S15">
        <v>1.79077328</v>
      </c>
      <c r="T15">
        <v>-27.88104011802022</v>
      </c>
      <c r="U15">
        <v>-26.88104011802022</v>
      </c>
    </row>
    <row r="16" spans="1:21" ht="15.75" customHeight="1" x14ac:dyDescent="0.25">
      <c r="B16">
        <v>13</v>
      </c>
      <c r="H16">
        <v>7.0352242608882802</v>
      </c>
      <c r="J16">
        <v>31.993402183916299</v>
      </c>
      <c r="M16">
        <v>2</v>
      </c>
      <c r="N16">
        <v>7</v>
      </c>
      <c r="O16">
        <v>8</v>
      </c>
      <c r="P16">
        <v>15</v>
      </c>
      <c r="Q16">
        <v>0.77948163000000004</v>
      </c>
      <c r="R16">
        <v>1.1819850199999999</v>
      </c>
      <c r="S16">
        <v>1.96146665</v>
      </c>
      <c r="T16">
        <v>-26.515365753101651</v>
      </c>
      <c r="U16">
        <v>-25.515365753101651</v>
      </c>
    </row>
    <row r="17" spans="2:21" ht="15.75" customHeight="1" x14ac:dyDescent="0.25">
      <c r="B17">
        <v>14</v>
      </c>
      <c r="H17">
        <v>0.19238402386687259</v>
      </c>
      <c r="K17">
        <v>12.36763850756879</v>
      </c>
      <c r="M17">
        <v>2</v>
      </c>
      <c r="N17">
        <v>7</v>
      </c>
      <c r="O17">
        <v>8</v>
      </c>
      <c r="P17">
        <v>15</v>
      </c>
      <c r="Q17">
        <v>0.14603837</v>
      </c>
      <c r="R17">
        <v>2.0894885300000001</v>
      </c>
      <c r="S17">
        <v>2.2355269</v>
      </c>
      <c r="T17">
        <v>-24.553598770707421</v>
      </c>
      <c r="U17">
        <v>-23.553598770707421</v>
      </c>
    </row>
    <row r="18" spans="2:21" ht="15.75" customHeight="1" x14ac:dyDescent="0.25">
      <c r="B18">
        <v>15</v>
      </c>
      <c r="H18">
        <v>0.2189886882081433</v>
      </c>
      <c r="L18">
        <v>20277.212909867871</v>
      </c>
      <c r="M18">
        <v>2</v>
      </c>
      <c r="N18">
        <v>7</v>
      </c>
      <c r="O18">
        <v>8</v>
      </c>
      <c r="P18">
        <v>15</v>
      </c>
      <c r="Q18">
        <v>0.15010987000000001</v>
      </c>
      <c r="R18">
        <v>2.0734504500000002</v>
      </c>
      <c r="S18">
        <v>2.2235603199999998</v>
      </c>
      <c r="T18">
        <v>-24.634108131505918</v>
      </c>
      <c r="U18">
        <v>-23.634108131505918</v>
      </c>
    </row>
    <row r="19" spans="2:21" ht="15.75" customHeight="1" x14ac:dyDescent="0.25">
      <c r="B19">
        <v>16</v>
      </c>
      <c r="I19">
        <v>0.95891211304225243</v>
      </c>
      <c r="J19">
        <v>3.2551988268701599</v>
      </c>
      <c r="M19">
        <v>2</v>
      </c>
      <c r="N19">
        <v>7</v>
      </c>
      <c r="O19">
        <v>8</v>
      </c>
      <c r="P19">
        <v>15</v>
      </c>
      <c r="Q19">
        <v>0.79194723</v>
      </c>
      <c r="R19">
        <v>1.01865809</v>
      </c>
      <c r="S19">
        <v>1.8106053200000001</v>
      </c>
      <c r="T19">
        <v>-27.71583471192216</v>
      </c>
      <c r="U19">
        <v>-26.71583471192216</v>
      </c>
    </row>
    <row r="20" spans="2:21" ht="15.75" customHeight="1" x14ac:dyDescent="0.25">
      <c r="B20">
        <v>17</v>
      </c>
      <c r="I20">
        <v>1.6083100350876629</v>
      </c>
      <c r="K20">
        <v>10.91298866437752</v>
      </c>
      <c r="M20">
        <v>2</v>
      </c>
      <c r="N20">
        <v>7</v>
      </c>
      <c r="O20">
        <v>8</v>
      </c>
      <c r="P20">
        <v>15</v>
      </c>
      <c r="Q20">
        <v>0.14792379</v>
      </c>
      <c r="R20">
        <v>2.19737714</v>
      </c>
      <c r="S20">
        <v>2.3453009300000001</v>
      </c>
      <c r="T20">
        <v>-23.83454718618707</v>
      </c>
      <c r="U20">
        <v>-22.83454718618707</v>
      </c>
    </row>
    <row r="21" spans="2:21" ht="15.75" customHeight="1" x14ac:dyDescent="0.25">
      <c r="B21">
        <v>18</v>
      </c>
      <c r="I21">
        <v>1.5906338508827991</v>
      </c>
      <c r="L21">
        <v>322414.67881286878</v>
      </c>
      <c r="M21">
        <v>2</v>
      </c>
      <c r="N21">
        <v>7</v>
      </c>
      <c r="O21">
        <v>8</v>
      </c>
      <c r="P21">
        <v>15</v>
      </c>
      <c r="Q21">
        <v>0.14800973000000001</v>
      </c>
      <c r="R21">
        <v>2.19515685</v>
      </c>
      <c r="S21">
        <v>2.3431665800000001</v>
      </c>
      <c r="T21">
        <v>-23.848204208292181</v>
      </c>
      <c r="U21">
        <v>-22.848204208292181</v>
      </c>
    </row>
    <row r="22" spans="2:21" ht="15.75" customHeight="1" x14ac:dyDescent="0.25">
      <c r="B22">
        <v>19</v>
      </c>
      <c r="J22">
        <v>2.994888977095457</v>
      </c>
      <c r="K22">
        <v>13.266397561862069</v>
      </c>
      <c r="M22">
        <v>2</v>
      </c>
      <c r="N22">
        <v>7</v>
      </c>
      <c r="O22">
        <v>8</v>
      </c>
      <c r="P22">
        <v>15</v>
      </c>
      <c r="Q22">
        <v>0.14699557999999999</v>
      </c>
      <c r="R22">
        <v>1.9535917700000001</v>
      </c>
      <c r="S22">
        <v>2.1005873500000001</v>
      </c>
      <c r="T22">
        <v>-25.487498075040978</v>
      </c>
      <c r="U22">
        <v>-24.487498075040978</v>
      </c>
    </row>
    <row r="23" spans="2:21" ht="15.75" customHeight="1" x14ac:dyDescent="0.25">
      <c r="B23">
        <v>20</v>
      </c>
      <c r="J23">
        <v>2.333536980355674</v>
      </c>
      <c r="L23">
        <v>58184.766753480253</v>
      </c>
      <c r="M23">
        <v>2</v>
      </c>
      <c r="N23">
        <v>7</v>
      </c>
      <c r="O23">
        <v>8</v>
      </c>
      <c r="P23">
        <v>15</v>
      </c>
      <c r="Q23">
        <v>0.15032287999999999</v>
      </c>
      <c r="R23">
        <v>1.93846663</v>
      </c>
      <c r="S23">
        <v>2.0887895099999998</v>
      </c>
      <c r="T23">
        <v>-25.571982271013781</v>
      </c>
      <c r="U23">
        <v>-24.571982271013781</v>
      </c>
    </row>
    <row r="24" spans="2:21" ht="15.75" customHeight="1" x14ac:dyDescent="0.25">
      <c r="B24">
        <v>21</v>
      </c>
      <c r="K24">
        <v>8.1703054636746089</v>
      </c>
      <c r="L24">
        <v>607833.42609589675</v>
      </c>
      <c r="M24">
        <v>2</v>
      </c>
      <c r="N24">
        <v>7</v>
      </c>
      <c r="O24">
        <v>8</v>
      </c>
      <c r="P24">
        <v>15</v>
      </c>
      <c r="Q24">
        <v>0.15590592</v>
      </c>
      <c r="R24">
        <v>2.2027537000000001</v>
      </c>
      <c r="S24">
        <v>2.3586596200000001</v>
      </c>
      <c r="T24">
        <v>-23.74935051561258</v>
      </c>
      <c r="U24">
        <v>-22.74935051561258</v>
      </c>
    </row>
    <row r="25" spans="2:21" ht="15.75" customHeight="1" x14ac:dyDescent="0.25">
      <c r="B25">
        <v>22</v>
      </c>
      <c r="G25">
        <v>1.0045785262462911E-2</v>
      </c>
      <c r="H25">
        <v>0.74795307984732684</v>
      </c>
      <c r="I25">
        <v>0.70354477369642154</v>
      </c>
      <c r="M25">
        <v>3</v>
      </c>
      <c r="N25">
        <v>7</v>
      </c>
      <c r="O25">
        <v>8</v>
      </c>
      <c r="P25">
        <v>15</v>
      </c>
      <c r="Q25">
        <v>0.14723082000000001</v>
      </c>
      <c r="R25">
        <v>1.63855127</v>
      </c>
      <c r="S25">
        <v>1.7857820900000001</v>
      </c>
      <c r="T25">
        <v>-25.92290604255188</v>
      </c>
      <c r="U25">
        <v>-23.7410878607337</v>
      </c>
    </row>
    <row r="26" spans="2:21" ht="15.75" customHeight="1" x14ac:dyDescent="0.25">
      <c r="B26">
        <v>23</v>
      </c>
      <c r="G26">
        <v>5.5971616082811479</v>
      </c>
      <c r="H26">
        <v>0.27050174679891192</v>
      </c>
      <c r="J26">
        <v>89.827817753988228</v>
      </c>
      <c r="M26">
        <v>3</v>
      </c>
      <c r="N26">
        <v>7</v>
      </c>
      <c r="O26">
        <v>8</v>
      </c>
      <c r="P26">
        <v>15</v>
      </c>
      <c r="Q26">
        <v>0.14809818</v>
      </c>
      <c r="R26">
        <v>1.7035656100000001</v>
      </c>
      <c r="S26">
        <v>1.8516637899999999</v>
      </c>
      <c r="T26">
        <v>-25.379484303529331</v>
      </c>
      <c r="U26">
        <v>-23.197666121711141</v>
      </c>
    </row>
    <row r="27" spans="2:21" ht="15.75" customHeight="1" x14ac:dyDescent="0.25">
      <c r="B27">
        <v>24</v>
      </c>
      <c r="G27">
        <v>2.1824086083822891</v>
      </c>
      <c r="H27">
        <v>1.059035730516023E-2</v>
      </c>
      <c r="K27">
        <v>13.344390394605719</v>
      </c>
      <c r="M27">
        <v>3</v>
      </c>
      <c r="N27">
        <v>7</v>
      </c>
      <c r="O27">
        <v>8</v>
      </c>
      <c r="P27">
        <v>15</v>
      </c>
      <c r="Q27">
        <v>0.14649776</v>
      </c>
      <c r="R27">
        <v>2.08554203</v>
      </c>
      <c r="S27">
        <v>2.23203979</v>
      </c>
      <c r="T27">
        <v>-22.57701494521671</v>
      </c>
      <c r="U27">
        <v>-20.39519676339852</v>
      </c>
    </row>
    <row r="28" spans="2:21" ht="15.75" customHeight="1" x14ac:dyDescent="0.25">
      <c r="B28">
        <v>25</v>
      </c>
      <c r="G28">
        <v>6.737944802351592E-2</v>
      </c>
      <c r="H28">
        <v>0.38805400442696758</v>
      </c>
      <c r="L28">
        <v>15252.273167232461</v>
      </c>
      <c r="M28">
        <v>3</v>
      </c>
      <c r="N28">
        <v>7</v>
      </c>
      <c r="O28">
        <v>8</v>
      </c>
      <c r="P28">
        <v>15</v>
      </c>
      <c r="Q28">
        <v>0.15318545</v>
      </c>
      <c r="R28">
        <v>2.07464081</v>
      </c>
      <c r="S28">
        <v>2.2278262600000001</v>
      </c>
      <c r="T28">
        <v>-22.60535793493705</v>
      </c>
      <c r="U28">
        <v>-20.42353975311887</v>
      </c>
    </row>
    <row r="29" spans="2:21" ht="15.75" customHeight="1" x14ac:dyDescent="0.25">
      <c r="B29">
        <v>26</v>
      </c>
      <c r="G29">
        <v>2.310138410917645</v>
      </c>
      <c r="I29">
        <v>1.0970070697157279</v>
      </c>
      <c r="J29">
        <v>51.057866691925298</v>
      </c>
      <c r="M29">
        <v>3</v>
      </c>
      <c r="N29">
        <v>7</v>
      </c>
      <c r="O29">
        <v>8</v>
      </c>
      <c r="P29">
        <v>15</v>
      </c>
      <c r="Q29">
        <v>0.7841513</v>
      </c>
      <c r="R29">
        <v>1.0264327200000001</v>
      </c>
      <c r="S29">
        <v>1.8105840200000001</v>
      </c>
      <c r="T29">
        <v>-25.716011173283331</v>
      </c>
      <c r="U29">
        <v>-23.534192991465151</v>
      </c>
    </row>
    <row r="30" spans="2:21" ht="15.75" customHeight="1" x14ac:dyDescent="0.25">
      <c r="B30">
        <v>27</v>
      </c>
      <c r="G30">
        <v>1.999950755970303E-2</v>
      </c>
      <c r="I30">
        <v>0.69622678935324012</v>
      </c>
      <c r="K30">
        <v>9.2314355674815687</v>
      </c>
      <c r="M30">
        <v>3</v>
      </c>
      <c r="N30">
        <v>7</v>
      </c>
      <c r="O30">
        <v>8</v>
      </c>
      <c r="P30">
        <v>15</v>
      </c>
      <c r="Q30">
        <v>0.14692152</v>
      </c>
      <c r="R30">
        <v>1.6443067499999999</v>
      </c>
      <c r="S30">
        <v>1.79122827</v>
      </c>
      <c r="T30">
        <v>-25.877229483132751</v>
      </c>
      <c r="U30">
        <v>-23.695411301314572</v>
      </c>
    </row>
    <row r="31" spans="2:21" ht="15.75" customHeight="1" x14ac:dyDescent="0.25">
      <c r="B31">
        <v>28</v>
      </c>
      <c r="G31">
        <v>2.0231644613069481E-2</v>
      </c>
      <c r="I31">
        <v>0.70072395114484309</v>
      </c>
      <c r="L31">
        <v>12122.6843332845</v>
      </c>
      <c r="M31">
        <v>3</v>
      </c>
      <c r="N31">
        <v>7</v>
      </c>
      <c r="O31">
        <v>8</v>
      </c>
      <c r="P31">
        <v>15</v>
      </c>
      <c r="Q31">
        <v>0.14701320000000001</v>
      </c>
      <c r="R31">
        <v>1.6458821800000001</v>
      </c>
      <c r="S31">
        <v>1.79289538</v>
      </c>
      <c r="T31">
        <v>-25.863275359756781</v>
      </c>
      <c r="U31">
        <v>-23.681457177938601</v>
      </c>
    </row>
    <row r="32" spans="2:21" ht="15.75" customHeight="1" x14ac:dyDescent="0.25">
      <c r="B32">
        <v>29</v>
      </c>
      <c r="G32">
        <v>4.1908144379133319</v>
      </c>
      <c r="J32">
        <v>93.380925763764921</v>
      </c>
      <c r="K32">
        <v>12.42124847224478</v>
      </c>
      <c r="M32">
        <v>3</v>
      </c>
      <c r="N32">
        <v>7</v>
      </c>
      <c r="O32">
        <v>8</v>
      </c>
      <c r="P32">
        <v>15</v>
      </c>
      <c r="Q32">
        <v>0.16677333999999999</v>
      </c>
      <c r="R32">
        <v>1.70675785</v>
      </c>
      <c r="S32">
        <v>1.87353119</v>
      </c>
      <c r="T32">
        <v>-25.203378210061899</v>
      </c>
      <c r="U32">
        <v>-23.021560028243709</v>
      </c>
    </row>
    <row r="33" spans="2:21" ht="15.75" customHeight="1" x14ac:dyDescent="0.25">
      <c r="B33">
        <v>30</v>
      </c>
      <c r="G33">
        <v>4.4591079183738884</v>
      </c>
      <c r="J33">
        <v>93.561040237228937</v>
      </c>
      <c r="L33">
        <v>24384.893017640861</v>
      </c>
      <c r="M33">
        <v>3</v>
      </c>
      <c r="N33">
        <v>7</v>
      </c>
      <c r="O33">
        <v>8</v>
      </c>
      <c r="P33">
        <v>15</v>
      </c>
      <c r="Q33">
        <v>0.147285</v>
      </c>
      <c r="R33">
        <v>1.6945067</v>
      </c>
      <c r="S33">
        <v>1.8417916999999999</v>
      </c>
      <c r="T33">
        <v>-25.45967029902458</v>
      </c>
      <c r="U33">
        <v>-23.27785211720639</v>
      </c>
    </row>
    <row r="34" spans="2:21" ht="15.75" customHeight="1" x14ac:dyDescent="0.25">
      <c r="B34">
        <v>31</v>
      </c>
      <c r="G34">
        <v>6.3722843714074884E-2</v>
      </c>
      <c r="K34">
        <v>14.169114753113551</v>
      </c>
      <c r="L34">
        <v>644859.93250255077</v>
      </c>
      <c r="M34">
        <v>3</v>
      </c>
      <c r="N34">
        <v>7</v>
      </c>
      <c r="O34">
        <v>8</v>
      </c>
      <c r="P34">
        <v>15</v>
      </c>
      <c r="Q34">
        <v>0.14804043</v>
      </c>
      <c r="R34">
        <v>2.0897696699999999</v>
      </c>
      <c r="S34">
        <v>2.2378100999999999</v>
      </c>
      <c r="T34">
        <v>-22.538286710393621</v>
      </c>
      <c r="U34">
        <v>-20.35646852857543</v>
      </c>
    </row>
    <row r="35" spans="2:21" ht="15.75" customHeight="1" x14ac:dyDescent="0.25">
      <c r="B35">
        <v>32</v>
      </c>
      <c r="H35">
        <v>6.8600683834584633</v>
      </c>
      <c r="I35">
        <v>1.0710012890022449</v>
      </c>
      <c r="J35">
        <v>52.536377972260802</v>
      </c>
      <c r="M35">
        <v>3</v>
      </c>
      <c r="N35">
        <v>7</v>
      </c>
      <c r="O35">
        <v>8</v>
      </c>
      <c r="P35">
        <v>15</v>
      </c>
      <c r="Q35">
        <v>0.79138379000000003</v>
      </c>
      <c r="R35">
        <v>1.0124697499999999</v>
      </c>
      <c r="S35">
        <v>1.80385354</v>
      </c>
      <c r="T35">
        <v>-25.771874535154979</v>
      </c>
      <c r="U35">
        <v>-23.590056353336799</v>
      </c>
    </row>
    <row r="36" spans="2:21" ht="15.75" customHeight="1" x14ac:dyDescent="0.25">
      <c r="B36">
        <v>33</v>
      </c>
      <c r="H36">
        <v>6.229612797093953E-2</v>
      </c>
      <c r="I36">
        <v>0.70174259807927375</v>
      </c>
      <c r="K36">
        <v>8.8637665886960519</v>
      </c>
      <c r="M36">
        <v>3</v>
      </c>
      <c r="N36">
        <v>7</v>
      </c>
      <c r="O36">
        <v>8</v>
      </c>
      <c r="P36">
        <v>15</v>
      </c>
      <c r="Q36">
        <v>0.14599253000000001</v>
      </c>
      <c r="R36">
        <v>1.63835826</v>
      </c>
      <c r="S36">
        <v>1.78435079</v>
      </c>
      <c r="T36">
        <v>-25.93493332661771</v>
      </c>
      <c r="U36">
        <v>-23.753115144799519</v>
      </c>
    </row>
    <row r="37" spans="2:21" ht="15.75" customHeight="1" x14ac:dyDescent="0.25">
      <c r="B37">
        <v>34</v>
      </c>
      <c r="H37">
        <v>6.2574221651596318E-2</v>
      </c>
      <c r="I37">
        <v>0.69872396616333243</v>
      </c>
      <c r="L37">
        <v>17171.158755589859</v>
      </c>
      <c r="M37">
        <v>3</v>
      </c>
      <c r="N37">
        <v>7</v>
      </c>
      <c r="O37">
        <v>8</v>
      </c>
      <c r="P37">
        <v>15</v>
      </c>
      <c r="Q37">
        <v>0.14616989999999999</v>
      </c>
      <c r="R37">
        <v>1.63254622</v>
      </c>
      <c r="S37">
        <v>1.7787161199999999</v>
      </c>
      <c r="T37">
        <v>-25.982375669179639</v>
      </c>
      <c r="U37">
        <v>-23.800557487361459</v>
      </c>
    </row>
    <row r="38" spans="2:21" ht="15.75" customHeight="1" x14ac:dyDescent="0.25">
      <c r="B38">
        <v>35</v>
      </c>
      <c r="H38">
        <v>6.3463338653392452</v>
      </c>
      <c r="J38">
        <v>47.273995713732027</v>
      </c>
      <c r="K38">
        <v>10.76877070780834</v>
      </c>
      <c r="M38">
        <v>3</v>
      </c>
      <c r="N38">
        <v>7</v>
      </c>
      <c r="O38">
        <v>8</v>
      </c>
      <c r="P38">
        <v>15</v>
      </c>
      <c r="Q38">
        <v>0.14897753999999999</v>
      </c>
      <c r="R38">
        <v>1.7199205399999999</v>
      </c>
      <c r="S38">
        <v>1.8688980799999999</v>
      </c>
      <c r="T38">
        <v>-25.240518089263571</v>
      </c>
      <c r="U38">
        <v>-23.058699907445391</v>
      </c>
    </row>
    <row r="39" spans="2:21" ht="15.75" customHeight="1" x14ac:dyDescent="0.25">
      <c r="B39">
        <v>36</v>
      </c>
      <c r="H39">
        <v>7.4288974487793684</v>
      </c>
      <c r="J39">
        <v>53.532254540292072</v>
      </c>
      <c r="L39">
        <v>8250.8783860126277</v>
      </c>
      <c r="M39">
        <v>3</v>
      </c>
      <c r="N39">
        <v>7</v>
      </c>
      <c r="O39">
        <v>8</v>
      </c>
      <c r="P39">
        <v>15</v>
      </c>
      <c r="Q39">
        <v>0.14925653999999999</v>
      </c>
      <c r="R39">
        <v>1.71122215</v>
      </c>
      <c r="S39">
        <v>1.8604786900000001</v>
      </c>
      <c r="T39">
        <v>-25.308245794102589</v>
      </c>
      <c r="U39">
        <v>-23.126427612284399</v>
      </c>
    </row>
    <row r="40" spans="2:21" ht="15.75" customHeight="1" x14ac:dyDescent="0.25">
      <c r="B40">
        <v>37</v>
      </c>
      <c r="H40">
        <v>0.19259752925747969</v>
      </c>
      <c r="K40">
        <v>14.427147655200139</v>
      </c>
      <c r="L40">
        <v>209177.0869351101</v>
      </c>
      <c r="M40">
        <v>3</v>
      </c>
      <c r="N40">
        <v>7</v>
      </c>
      <c r="O40">
        <v>8</v>
      </c>
      <c r="P40">
        <v>15</v>
      </c>
      <c r="Q40">
        <v>0.15283115</v>
      </c>
      <c r="R40">
        <v>2.0885260699999999</v>
      </c>
      <c r="S40">
        <v>2.2413572199999998</v>
      </c>
      <c r="T40">
        <v>-22.514529254008831</v>
      </c>
      <c r="U40">
        <v>-20.332711072190651</v>
      </c>
    </row>
    <row r="41" spans="2:21" ht="15.75" customHeight="1" x14ac:dyDescent="0.25">
      <c r="B41">
        <v>38</v>
      </c>
      <c r="I41">
        <v>0.96203394058328184</v>
      </c>
      <c r="J41">
        <v>5.2671733866121997</v>
      </c>
      <c r="K41">
        <v>10.131398741375071</v>
      </c>
      <c r="M41">
        <v>3</v>
      </c>
      <c r="N41">
        <v>7</v>
      </c>
      <c r="O41">
        <v>8</v>
      </c>
      <c r="P41">
        <v>15</v>
      </c>
      <c r="Q41">
        <v>0.14782989999999999</v>
      </c>
      <c r="R41">
        <v>1.62244181</v>
      </c>
      <c r="S41">
        <v>1.7702717100000001</v>
      </c>
      <c r="T41">
        <v>-26.053757367346751</v>
      </c>
      <c r="U41">
        <v>-23.871939185528571</v>
      </c>
    </row>
    <row r="42" spans="2:21" ht="15.75" customHeight="1" x14ac:dyDescent="0.25">
      <c r="B42">
        <v>39</v>
      </c>
      <c r="I42">
        <v>0.94815673592722249</v>
      </c>
      <c r="J42">
        <v>5.1370212141039602</v>
      </c>
      <c r="L42">
        <v>12938.890840388371</v>
      </c>
      <c r="M42">
        <v>3</v>
      </c>
      <c r="N42">
        <v>7</v>
      </c>
      <c r="O42">
        <v>8</v>
      </c>
      <c r="P42">
        <v>15</v>
      </c>
      <c r="Q42">
        <v>0.14687191999999999</v>
      </c>
      <c r="R42">
        <v>1.5985770399999999</v>
      </c>
      <c r="S42">
        <v>1.74544896</v>
      </c>
      <c r="T42">
        <v>-26.265575923079471</v>
      </c>
      <c r="U42">
        <v>-24.083757741261291</v>
      </c>
    </row>
    <row r="43" spans="2:21" ht="15.75" customHeight="1" x14ac:dyDescent="0.25">
      <c r="B43">
        <v>40</v>
      </c>
      <c r="I43">
        <v>1.6156785821643851</v>
      </c>
      <c r="K43">
        <v>10.90147902742088</v>
      </c>
      <c r="L43">
        <v>172973.76098154919</v>
      </c>
      <c r="M43">
        <v>3</v>
      </c>
      <c r="N43">
        <v>7</v>
      </c>
      <c r="O43">
        <v>8</v>
      </c>
      <c r="P43">
        <v>15</v>
      </c>
      <c r="Q43">
        <v>0.14796914</v>
      </c>
      <c r="R43">
        <v>2.1977388100000002</v>
      </c>
      <c r="S43">
        <v>2.34570795</v>
      </c>
      <c r="T43">
        <v>-21.831944206669661</v>
      </c>
      <c r="U43">
        <v>-19.65012602485147</v>
      </c>
    </row>
    <row r="44" spans="2:21" ht="15.75" customHeight="1" x14ac:dyDescent="0.25">
      <c r="B44">
        <v>41</v>
      </c>
      <c r="J44">
        <v>2.9964165155864961</v>
      </c>
      <c r="K44">
        <v>13.86645091670478</v>
      </c>
      <c r="L44">
        <v>274071.67132836429</v>
      </c>
      <c r="M44">
        <v>3</v>
      </c>
      <c r="N44">
        <v>7</v>
      </c>
      <c r="O44">
        <v>8</v>
      </c>
      <c r="P44">
        <v>15</v>
      </c>
      <c r="Q44">
        <v>0.14763686000000001</v>
      </c>
      <c r="R44">
        <v>1.95362003</v>
      </c>
      <c r="S44">
        <v>2.1012568900000002</v>
      </c>
      <c r="T44">
        <v>-23.48271774549454</v>
      </c>
      <c r="U44">
        <v>-21.30089956367636</v>
      </c>
    </row>
    <row r="45" spans="2:21" ht="15.75" customHeight="1" x14ac:dyDescent="0.25">
      <c r="B45">
        <v>42</v>
      </c>
      <c r="G45">
        <v>84.711712267800749</v>
      </c>
      <c r="H45">
        <v>1.178923153825906E-2</v>
      </c>
      <c r="I45">
        <v>1.1029570444151271</v>
      </c>
      <c r="J45">
        <v>92.5071834817644</v>
      </c>
      <c r="M45">
        <v>4</v>
      </c>
      <c r="N45">
        <v>7</v>
      </c>
      <c r="O45">
        <v>8</v>
      </c>
      <c r="P45">
        <v>15</v>
      </c>
      <c r="Q45">
        <v>0.14602151999999999</v>
      </c>
      <c r="R45">
        <v>1.5629859699999999</v>
      </c>
      <c r="S45">
        <v>1.7090074900000001</v>
      </c>
      <c r="T45">
        <v>-24.58206121447645</v>
      </c>
      <c r="U45">
        <v>-20.58206121447645</v>
      </c>
    </row>
    <row r="46" spans="2:21" ht="15.75" customHeight="1" x14ac:dyDescent="0.25">
      <c r="B46">
        <v>43</v>
      </c>
      <c r="G46">
        <v>3.9101498731113793E-2</v>
      </c>
      <c r="H46">
        <v>0.18338537940046781</v>
      </c>
      <c r="I46">
        <v>0.69923035983040305</v>
      </c>
      <c r="K46">
        <v>9.2518528363692312</v>
      </c>
      <c r="M46">
        <v>4</v>
      </c>
      <c r="N46">
        <v>7</v>
      </c>
      <c r="O46">
        <v>8</v>
      </c>
      <c r="P46">
        <v>15</v>
      </c>
      <c r="Q46">
        <v>0.14739943999999999</v>
      </c>
      <c r="R46">
        <v>1.6520268</v>
      </c>
      <c r="S46">
        <v>1.7994262400000001</v>
      </c>
      <c r="T46">
        <v>-23.808735138534949</v>
      </c>
      <c r="U46">
        <v>-19.808735138534949</v>
      </c>
    </row>
    <row r="47" spans="2:21" ht="15.75" customHeight="1" x14ac:dyDescent="0.25">
      <c r="B47">
        <v>44</v>
      </c>
      <c r="G47">
        <v>1.14887540166464E-2</v>
      </c>
      <c r="H47">
        <v>0.70364128683533789</v>
      </c>
      <c r="I47">
        <v>0.69706718380385713</v>
      </c>
      <c r="L47">
        <v>238627.80758293581</v>
      </c>
      <c r="M47">
        <v>4</v>
      </c>
      <c r="N47">
        <v>7</v>
      </c>
      <c r="O47">
        <v>8</v>
      </c>
      <c r="P47">
        <v>15</v>
      </c>
      <c r="Q47">
        <v>0.14881074</v>
      </c>
      <c r="R47">
        <v>1.60547675</v>
      </c>
      <c r="S47">
        <v>1.7542874900000001</v>
      </c>
      <c r="T47">
        <v>-24.189811228360831</v>
      </c>
      <c r="U47">
        <v>-20.189811228360831</v>
      </c>
    </row>
    <row r="48" spans="2:21" ht="15.75" customHeight="1" x14ac:dyDescent="0.25">
      <c r="B48">
        <v>45</v>
      </c>
      <c r="G48">
        <v>0.44225629791610288</v>
      </c>
      <c r="H48">
        <v>1.716372048982741</v>
      </c>
      <c r="J48">
        <v>47.482677070823947</v>
      </c>
      <c r="K48">
        <v>11.577633914717881</v>
      </c>
      <c r="M48">
        <v>4</v>
      </c>
      <c r="N48">
        <v>7</v>
      </c>
      <c r="O48">
        <v>8</v>
      </c>
      <c r="P48">
        <v>15</v>
      </c>
      <c r="Q48">
        <v>0.15262592999999999</v>
      </c>
      <c r="R48">
        <v>1.7152491599999999</v>
      </c>
      <c r="S48">
        <v>1.8678750900000001</v>
      </c>
      <c r="T48">
        <v>-23.248730977595429</v>
      </c>
      <c r="U48">
        <v>-19.248730977595429</v>
      </c>
    </row>
    <row r="49" spans="2:21" ht="15.75" customHeight="1" x14ac:dyDescent="0.25">
      <c r="B49">
        <v>46</v>
      </c>
      <c r="G49">
        <v>13.52503387008063</v>
      </c>
      <c r="H49">
        <v>8.89884185468377E-2</v>
      </c>
      <c r="J49">
        <v>63.740667131371538</v>
      </c>
      <c r="L49">
        <v>328998.70984829363</v>
      </c>
      <c r="M49">
        <v>4</v>
      </c>
      <c r="N49">
        <v>7</v>
      </c>
      <c r="O49">
        <v>8</v>
      </c>
      <c r="P49">
        <v>15</v>
      </c>
      <c r="Q49">
        <v>0.14655504</v>
      </c>
      <c r="R49">
        <v>1.6907135200000001</v>
      </c>
      <c r="S49">
        <v>1.8372685600000001</v>
      </c>
      <c r="T49">
        <v>-23.496553160075361</v>
      </c>
      <c r="U49">
        <v>-19.496553160075361</v>
      </c>
    </row>
    <row r="50" spans="2:21" ht="15.75" customHeight="1" x14ac:dyDescent="0.25">
      <c r="B50">
        <v>47</v>
      </c>
      <c r="G50">
        <v>6.5427735733081249E-2</v>
      </c>
      <c r="H50">
        <v>0.34812232347442329</v>
      </c>
      <c r="K50">
        <v>13.786794058073861</v>
      </c>
      <c r="L50">
        <v>147020.16576771109</v>
      </c>
      <c r="M50">
        <v>4</v>
      </c>
      <c r="N50">
        <v>7</v>
      </c>
      <c r="O50">
        <v>8</v>
      </c>
      <c r="P50">
        <v>15</v>
      </c>
      <c r="Q50">
        <v>0.14896677999999999</v>
      </c>
      <c r="R50">
        <v>2.0920622500000001</v>
      </c>
      <c r="S50">
        <v>2.24102903</v>
      </c>
      <c r="T50">
        <v>-20.516725784934209</v>
      </c>
      <c r="U50">
        <v>-16.516725784934209</v>
      </c>
    </row>
    <row r="51" spans="2:21" ht="15.75" customHeight="1" x14ac:dyDescent="0.25">
      <c r="B51">
        <v>48</v>
      </c>
      <c r="G51">
        <v>2.372971925865301</v>
      </c>
      <c r="I51">
        <v>1.095066502542076</v>
      </c>
      <c r="J51">
        <v>84.080355101111792</v>
      </c>
      <c r="K51">
        <v>9.6673093146294988</v>
      </c>
      <c r="M51">
        <v>4</v>
      </c>
      <c r="N51">
        <v>7</v>
      </c>
      <c r="O51">
        <v>8</v>
      </c>
      <c r="P51">
        <v>15</v>
      </c>
      <c r="Q51">
        <v>0.14766715999999999</v>
      </c>
      <c r="R51">
        <v>1.5773756999999999</v>
      </c>
      <c r="S51">
        <v>1.7250428600000001</v>
      </c>
      <c r="T51">
        <v>-24.44197456826112</v>
      </c>
      <c r="U51">
        <v>-20.44197456826112</v>
      </c>
    </row>
    <row r="52" spans="2:21" ht="15.75" customHeight="1" x14ac:dyDescent="0.25">
      <c r="B52">
        <v>49</v>
      </c>
      <c r="G52">
        <v>2.360021052421807</v>
      </c>
      <c r="I52">
        <v>1.067156787849701</v>
      </c>
      <c r="J52">
        <v>83.439533758971592</v>
      </c>
      <c r="L52">
        <v>2482.6314118716982</v>
      </c>
      <c r="M52">
        <v>4</v>
      </c>
      <c r="N52">
        <v>7</v>
      </c>
      <c r="O52">
        <v>8</v>
      </c>
      <c r="P52">
        <v>15</v>
      </c>
      <c r="Q52">
        <v>0.14672532999999999</v>
      </c>
      <c r="R52">
        <v>1.5510927999999999</v>
      </c>
      <c r="S52">
        <v>1.6978181299999999</v>
      </c>
      <c r="T52">
        <v>-24.680593409685169</v>
      </c>
      <c r="U52">
        <v>-20.680593409685169</v>
      </c>
    </row>
    <row r="53" spans="2:21" ht="15.75" customHeight="1" x14ac:dyDescent="0.25">
      <c r="B53">
        <v>50</v>
      </c>
      <c r="G53">
        <v>2.003488238617734E-2</v>
      </c>
      <c r="I53">
        <v>0.70242533482083158</v>
      </c>
      <c r="K53">
        <v>11.39592578534968</v>
      </c>
      <c r="L53">
        <v>372753.24191118631</v>
      </c>
      <c r="M53">
        <v>4</v>
      </c>
      <c r="N53">
        <v>7</v>
      </c>
      <c r="O53">
        <v>8</v>
      </c>
      <c r="P53">
        <v>15</v>
      </c>
      <c r="Q53">
        <v>0.15894579</v>
      </c>
      <c r="R53">
        <v>1.65303226</v>
      </c>
      <c r="S53">
        <v>1.81197805</v>
      </c>
      <c r="T53">
        <v>-23.704466608619921</v>
      </c>
      <c r="U53">
        <v>-19.704466608619921</v>
      </c>
    </row>
    <row r="54" spans="2:21" ht="15.75" customHeight="1" x14ac:dyDescent="0.25">
      <c r="B54">
        <v>51</v>
      </c>
      <c r="G54">
        <v>1.963414898913143</v>
      </c>
      <c r="J54">
        <v>47.552621123496948</v>
      </c>
      <c r="K54">
        <v>13.9247788502795</v>
      </c>
      <c r="L54">
        <v>129525.42929359891</v>
      </c>
      <c r="M54">
        <v>4</v>
      </c>
      <c r="N54">
        <v>7</v>
      </c>
      <c r="O54">
        <v>8</v>
      </c>
      <c r="P54">
        <v>15</v>
      </c>
      <c r="Q54">
        <v>0.17161976000000001</v>
      </c>
      <c r="R54">
        <v>1.74243923</v>
      </c>
      <c r="S54">
        <v>1.91405899</v>
      </c>
      <c r="T54">
        <v>-22.882361324120499</v>
      </c>
      <c r="U54">
        <v>-18.882361324120499</v>
      </c>
    </row>
    <row r="55" spans="2:21" ht="15.75" customHeight="1" x14ac:dyDescent="0.25">
      <c r="B55">
        <v>52</v>
      </c>
      <c r="H55">
        <v>5.0954255391199901</v>
      </c>
      <c r="I55">
        <v>1.081344493834195</v>
      </c>
      <c r="J55">
        <v>66.227614464754566</v>
      </c>
      <c r="K55">
        <v>11.068454289636479</v>
      </c>
      <c r="M55">
        <v>4</v>
      </c>
      <c r="N55">
        <v>7</v>
      </c>
      <c r="O55">
        <v>8</v>
      </c>
      <c r="P55">
        <v>15</v>
      </c>
      <c r="Q55">
        <v>0.14872471000000001</v>
      </c>
      <c r="R55">
        <v>1.6132545599999999</v>
      </c>
      <c r="S55">
        <v>1.7619792700000001</v>
      </c>
      <c r="T55">
        <v>-24.12418658045738</v>
      </c>
      <c r="U55">
        <v>-20.12418658045738</v>
      </c>
    </row>
    <row r="56" spans="2:21" ht="15.75" customHeight="1" x14ac:dyDescent="0.25">
      <c r="B56">
        <v>53</v>
      </c>
      <c r="H56">
        <v>1.850426802978983</v>
      </c>
      <c r="I56">
        <v>1.0560831769498611</v>
      </c>
      <c r="J56">
        <v>20.498125299805501</v>
      </c>
      <c r="L56">
        <v>144910.78504441181</v>
      </c>
      <c r="M56">
        <v>4</v>
      </c>
      <c r="N56">
        <v>7</v>
      </c>
      <c r="O56">
        <v>8</v>
      </c>
      <c r="P56">
        <v>15</v>
      </c>
      <c r="Q56">
        <v>0.14815186999999999</v>
      </c>
      <c r="R56">
        <v>1.54648907</v>
      </c>
      <c r="S56">
        <v>1.69464094</v>
      </c>
      <c r="T56">
        <v>-24.708689762773279</v>
      </c>
      <c r="U56">
        <v>-20.708689762773279</v>
      </c>
    </row>
    <row r="57" spans="2:21" ht="15.75" customHeight="1" x14ac:dyDescent="0.25">
      <c r="B57">
        <v>54</v>
      </c>
      <c r="H57">
        <v>6.0874606994746117E-2</v>
      </c>
      <c r="I57">
        <v>0.69966081178796213</v>
      </c>
      <c r="K57">
        <v>10.242684427484431</v>
      </c>
      <c r="L57">
        <v>300944.28078987118</v>
      </c>
      <c r="M57">
        <v>4</v>
      </c>
      <c r="N57">
        <v>7</v>
      </c>
      <c r="O57">
        <v>8</v>
      </c>
      <c r="P57">
        <v>15</v>
      </c>
      <c r="Q57">
        <v>0.14882427000000001</v>
      </c>
      <c r="R57">
        <v>1.64531312</v>
      </c>
      <c r="S57">
        <v>1.7941373899999999</v>
      </c>
      <c r="T57">
        <v>-23.852887860149679</v>
      </c>
      <c r="U57">
        <v>-19.852887860149679</v>
      </c>
    </row>
    <row r="58" spans="2:21" ht="15.75" customHeight="1" x14ac:dyDescent="0.25">
      <c r="B58">
        <v>55</v>
      </c>
      <c r="H58">
        <v>9.054903482243212</v>
      </c>
      <c r="J58">
        <v>86.133144500075872</v>
      </c>
      <c r="K58">
        <v>16.601605162693669</v>
      </c>
      <c r="L58">
        <v>324177.38455498317</v>
      </c>
      <c r="M58">
        <v>4</v>
      </c>
      <c r="N58">
        <v>7</v>
      </c>
      <c r="O58">
        <v>8</v>
      </c>
      <c r="P58">
        <v>15</v>
      </c>
      <c r="Q58">
        <v>0.16891328</v>
      </c>
      <c r="R58">
        <v>1.80800268</v>
      </c>
      <c r="S58">
        <v>1.9769159599999999</v>
      </c>
      <c r="T58">
        <v>-22.397682500035788</v>
      </c>
      <c r="U58">
        <v>-18.397682500035788</v>
      </c>
    </row>
    <row r="59" spans="2:21" ht="15.75" customHeight="1" x14ac:dyDescent="0.25">
      <c r="B59">
        <v>56</v>
      </c>
      <c r="I59">
        <v>0.95639390101859867</v>
      </c>
      <c r="J59">
        <v>5.2604772069020314</v>
      </c>
      <c r="K59">
        <v>9.4916854478451427</v>
      </c>
      <c r="L59">
        <v>57561.520362946787</v>
      </c>
      <c r="M59">
        <v>4</v>
      </c>
      <c r="N59">
        <v>7</v>
      </c>
      <c r="O59">
        <v>8</v>
      </c>
      <c r="P59">
        <v>15</v>
      </c>
      <c r="Q59">
        <v>0.14725483</v>
      </c>
      <c r="R59">
        <v>1.6146169100000001</v>
      </c>
      <c r="S59">
        <v>1.7618717399999999</v>
      </c>
      <c r="T59">
        <v>-24.12510202778811</v>
      </c>
      <c r="U59">
        <v>-20.12510202778811</v>
      </c>
    </row>
    <row r="60" spans="2:21" ht="15.75" customHeight="1" x14ac:dyDescent="0.25">
      <c r="B60">
        <v>57</v>
      </c>
      <c r="G60">
        <v>1.2380829558400279</v>
      </c>
      <c r="H60">
        <v>0.4167298641206596</v>
      </c>
      <c r="I60">
        <v>1.051438277225363</v>
      </c>
      <c r="J60">
        <v>59.679174004984532</v>
      </c>
      <c r="K60">
        <v>11.46762068925346</v>
      </c>
      <c r="M60">
        <v>5</v>
      </c>
      <c r="N60">
        <v>7</v>
      </c>
      <c r="O60">
        <v>8</v>
      </c>
      <c r="P60">
        <v>15</v>
      </c>
      <c r="Q60">
        <v>0.14953178</v>
      </c>
      <c r="R60">
        <v>1.6101354800000001</v>
      </c>
      <c r="S60">
        <v>1.7596672600000001</v>
      </c>
      <c r="T60">
        <v>-22.143882001157369</v>
      </c>
      <c r="U60">
        <v>-15.477215334490699</v>
      </c>
    </row>
    <row r="61" spans="2:21" ht="15.75" customHeight="1" x14ac:dyDescent="0.25">
      <c r="B61">
        <v>58</v>
      </c>
      <c r="G61">
        <v>2.6540311633135691</v>
      </c>
      <c r="H61">
        <v>0.17652655792042801</v>
      </c>
      <c r="I61">
        <v>1.0670617625066621</v>
      </c>
      <c r="J61">
        <v>45.791704859984669</v>
      </c>
      <c r="L61">
        <v>12364.756137438761</v>
      </c>
      <c r="M61">
        <v>5</v>
      </c>
      <c r="N61">
        <v>7</v>
      </c>
      <c r="O61">
        <v>8</v>
      </c>
      <c r="P61">
        <v>15</v>
      </c>
      <c r="Q61">
        <v>0.14684763000000001</v>
      </c>
      <c r="R61">
        <v>1.5566882399999999</v>
      </c>
      <c r="S61">
        <v>1.7035358700000001</v>
      </c>
      <c r="T61">
        <v>-22.63016279835405</v>
      </c>
      <c r="U61">
        <v>-15.96349613168738</v>
      </c>
    </row>
    <row r="62" spans="2:21" ht="15.75" customHeight="1" x14ac:dyDescent="0.25">
      <c r="B62">
        <v>59</v>
      </c>
      <c r="G62">
        <v>1.273439141846922E-2</v>
      </c>
      <c r="H62">
        <v>0.57786235140489062</v>
      </c>
      <c r="I62">
        <v>0.70510765315090773</v>
      </c>
      <c r="K62">
        <v>10.0480446437426</v>
      </c>
      <c r="L62">
        <v>256127.7308841054</v>
      </c>
      <c r="M62">
        <v>5</v>
      </c>
      <c r="N62">
        <v>7</v>
      </c>
      <c r="O62">
        <v>8</v>
      </c>
      <c r="P62">
        <v>15</v>
      </c>
      <c r="Q62">
        <v>0.14896786000000001</v>
      </c>
      <c r="R62">
        <v>1.6503663200000001</v>
      </c>
      <c r="S62">
        <v>1.79933418</v>
      </c>
      <c r="T62">
        <v>-21.80950256944957</v>
      </c>
      <c r="U62">
        <v>-15.142835902782901</v>
      </c>
    </row>
    <row r="63" spans="2:21" ht="15.75" customHeight="1" x14ac:dyDescent="0.25">
      <c r="B63">
        <v>60</v>
      </c>
      <c r="G63">
        <v>0.78512543155682835</v>
      </c>
      <c r="H63">
        <v>0.65882354318082381</v>
      </c>
      <c r="J63">
        <v>42.516301887901719</v>
      </c>
      <c r="K63">
        <v>16.063802590528621</v>
      </c>
      <c r="L63">
        <v>29482.76671035821</v>
      </c>
      <c r="M63">
        <v>5</v>
      </c>
      <c r="N63">
        <v>7</v>
      </c>
      <c r="O63">
        <v>8</v>
      </c>
      <c r="P63">
        <v>15</v>
      </c>
      <c r="Q63">
        <v>0.15990829000000001</v>
      </c>
      <c r="R63">
        <v>1.8329401599999999</v>
      </c>
      <c r="S63">
        <v>1.9928484500000001</v>
      </c>
      <c r="T63">
        <v>-20.277278058602469</v>
      </c>
      <c r="U63">
        <v>-13.6106113919358</v>
      </c>
    </row>
    <row r="64" spans="2:21" ht="15.75" customHeight="1" x14ac:dyDescent="0.25">
      <c r="B64">
        <v>61</v>
      </c>
      <c r="G64">
        <v>1.2358717587817341</v>
      </c>
      <c r="I64">
        <v>1.089292835440717</v>
      </c>
      <c r="J64">
        <v>45.148523038046179</v>
      </c>
      <c r="K64">
        <v>14.289936960293129</v>
      </c>
      <c r="L64">
        <v>783676.68716864928</v>
      </c>
      <c r="M64">
        <v>5</v>
      </c>
      <c r="N64">
        <v>7</v>
      </c>
      <c r="O64">
        <v>8</v>
      </c>
      <c r="P64">
        <v>15</v>
      </c>
      <c r="Q64">
        <v>0.19435332</v>
      </c>
      <c r="R64">
        <v>1.59297782</v>
      </c>
      <c r="S64">
        <v>1.78733114</v>
      </c>
      <c r="T64">
        <v>-21.909900156670279</v>
      </c>
      <c r="U64">
        <v>-15.243233490003609</v>
      </c>
    </row>
    <row r="65" spans="1:21" ht="15.75" customHeight="1" x14ac:dyDescent="0.25">
      <c r="B65">
        <v>62</v>
      </c>
      <c r="H65">
        <v>4.170242898779664</v>
      </c>
      <c r="I65">
        <v>1.0493957019446249</v>
      </c>
      <c r="J65">
        <v>55.379284183760447</v>
      </c>
      <c r="K65">
        <v>11.5059957711981</v>
      </c>
      <c r="L65">
        <v>153225.1553711647</v>
      </c>
      <c r="M65">
        <v>5</v>
      </c>
      <c r="N65">
        <v>7</v>
      </c>
      <c r="O65">
        <v>8</v>
      </c>
      <c r="P65">
        <v>15</v>
      </c>
      <c r="Q65">
        <v>0.15339014000000001</v>
      </c>
      <c r="R65">
        <v>1.5888954500000001</v>
      </c>
      <c r="S65">
        <v>1.7422855900000001</v>
      </c>
      <c r="T65">
        <v>-22.292785885495721</v>
      </c>
      <c r="U65">
        <v>-15.62611921882905</v>
      </c>
    </row>
    <row r="66" spans="1:21" ht="15.75" customHeight="1" x14ac:dyDescent="0.25">
      <c r="B66">
        <v>63</v>
      </c>
      <c r="G66">
        <v>25.706984914233921</v>
      </c>
      <c r="H66">
        <v>1.5993534165097859E-2</v>
      </c>
      <c r="I66">
        <v>1.0789806966083251</v>
      </c>
      <c r="J66">
        <v>42.814184024010999</v>
      </c>
      <c r="K66">
        <v>11.77490406675445</v>
      </c>
      <c r="L66">
        <v>417564.60049845028</v>
      </c>
      <c r="M66">
        <v>6</v>
      </c>
      <c r="N66">
        <v>7</v>
      </c>
      <c r="O66">
        <v>8</v>
      </c>
      <c r="P66">
        <v>15</v>
      </c>
      <c r="Q66">
        <v>0.15279372999999999</v>
      </c>
      <c r="R66">
        <v>1.5943290400000001</v>
      </c>
      <c r="S66">
        <v>1.74712277</v>
      </c>
      <c r="T66">
        <v>-20.251198464940789</v>
      </c>
      <c r="U66">
        <v>-9.7511984649407921</v>
      </c>
    </row>
    <row r="67" spans="1:21" ht="15.75" customHeight="1" x14ac:dyDescent="0.25">
      <c r="A67" t="s">
        <v>23</v>
      </c>
      <c r="B67">
        <v>64</v>
      </c>
      <c r="C67">
        <v>1.07385904002138E-4</v>
      </c>
      <c r="D67" s="2">
        <f>156970581</f>
        <v>156970581</v>
      </c>
      <c r="F67">
        <f>7.82831379135183</f>
        <v>7.8283137913518299</v>
      </c>
      <c r="G67">
        <f>37.5744905567281</f>
        <v>37.574490556728101</v>
      </c>
      <c r="H67">
        <f>0.248400388436567</f>
        <v>0.248400388436567</v>
      </c>
      <c r="I67">
        <f>1.75784939640488</f>
        <v>1.75784939640488</v>
      </c>
      <c r="J67">
        <f>85.0068295447397</f>
        <v>85.006829544739702</v>
      </c>
      <c r="K67">
        <f>5.88296867386878</f>
        <v>5.8829686738687803</v>
      </c>
      <c r="L67">
        <f>951332.314426593</f>
        <v>951332.31442659302</v>
      </c>
      <c r="M67">
        <v>0</v>
      </c>
      <c r="N67">
        <v>7</v>
      </c>
      <c r="O67">
        <v>8</v>
      </c>
      <c r="P67">
        <v>15</v>
      </c>
      <c r="S67" t="e">
        <v>#N/A</v>
      </c>
      <c r="T67" t="e">
        <v>#N/A</v>
      </c>
      <c r="U67" t="e">
        <v>#N/A</v>
      </c>
    </row>
    <row r="68" spans="1:21" ht="15.75" customHeight="1" x14ac:dyDescent="0.25">
      <c r="B68">
        <v>65</v>
      </c>
      <c r="M68">
        <v>1</v>
      </c>
      <c r="N68">
        <v>7</v>
      </c>
      <c r="O68">
        <v>8</v>
      </c>
      <c r="P68">
        <v>15</v>
      </c>
      <c r="S68" t="e">
        <v>#N/A</v>
      </c>
      <c r="T68" t="e">
        <v>#N/A</v>
      </c>
      <c r="U68" t="e">
        <v>#N/A</v>
      </c>
    </row>
    <row r="69" spans="1:21" ht="15.75" customHeight="1" x14ac:dyDescent="0.25">
      <c r="B69">
        <v>66</v>
      </c>
      <c r="M69">
        <v>1</v>
      </c>
      <c r="N69">
        <v>7</v>
      </c>
      <c r="O69">
        <v>8</v>
      </c>
      <c r="P69">
        <v>15</v>
      </c>
      <c r="S69" t="e">
        <v>#N/A</v>
      </c>
      <c r="T69" t="e">
        <v>#N/A</v>
      </c>
      <c r="U69" t="e">
        <v>#N/A</v>
      </c>
    </row>
    <row r="70" spans="1:21" ht="15.75" customHeight="1" x14ac:dyDescent="0.25">
      <c r="B70">
        <v>67</v>
      </c>
      <c r="M70">
        <v>1</v>
      </c>
      <c r="N70">
        <v>7</v>
      </c>
      <c r="O70">
        <v>8</v>
      </c>
      <c r="P70">
        <v>15</v>
      </c>
      <c r="S70" t="e">
        <v>#N/A</v>
      </c>
      <c r="T70" t="e">
        <v>#N/A</v>
      </c>
      <c r="U70" t="e">
        <v>#N/A</v>
      </c>
    </row>
    <row r="71" spans="1:21" ht="15.75" customHeight="1" x14ac:dyDescent="0.25">
      <c r="B71">
        <v>68</v>
      </c>
      <c r="M71">
        <v>1</v>
      </c>
      <c r="N71">
        <v>7</v>
      </c>
      <c r="O71">
        <v>8</v>
      </c>
      <c r="P71">
        <v>15</v>
      </c>
      <c r="S71" t="e">
        <v>#N/A</v>
      </c>
      <c r="T71" t="e">
        <v>#N/A</v>
      </c>
      <c r="U71" t="e">
        <v>#N/A</v>
      </c>
    </row>
    <row r="72" spans="1:21" ht="15.75" customHeight="1" x14ac:dyDescent="0.25">
      <c r="B72">
        <v>69</v>
      </c>
      <c r="M72">
        <v>1</v>
      </c>
      <c r="N72">
        <v>7</v>
      </c>
      <c r="O72">
        <v>8</v>
      </c>
      <c r="P72">
        <v>15</v>
      </c>
      <c r="S72" t="e">
        <v>#N/A</v>
      </c>
      <c r="T72" t="e">
        <v>#N/A</v>
      </c>
      <c r="U72" t="e">
        <v>#N/A</v>
      </c>
    </row>
    <row r="73" spans="1:21" ht="15.75" customHeight="1" x14ac:dyDescent="0.25">
      <c r="B73">
        <v>70</v>
      </c>
      <c r="M73">
        <v>1</v>
      </c>
      <c r="N73">
        <v>7</v>
      </c>
      <c r="O73">
        <v>8</v>
      </c>
      <c r="P73">
        <v>15</v>
      </c>
      <c r="S73" t="e">
        <v>#N/A</v>
      </c>
      <c r="T73" t="e">
        <v>#N/A</v>
      </c>
      <c r="U73" t="e">
        <v>#N/A</v>
      </c>
    </row>
    <row r="74" spans="1:21" ht="15.75" customHeight="1" x14ac:dyDescent="0.25">
      <c r="B74">
        <v>71</v>
      </c>
      <c r="M74">
        <v>2</v>
      </c>
      <c r="N74">
        <v>7</v>
      </c>
      <c r="O74">
        <v>8</v>
      </c>
      <c r="P74">
        <v>15</v>
      </c>
      <c r="S74" t="e">
        <v>#N/A</v>
      </c>
      <c r="T74" t="e">
        <v>#N/A</v>
      </c>
      <c r="U74" t="e">
        <v>#N/A</v>
      </c>
    </row>
    <row r="75" spans="1:21" ht="15.75" customHeight="1" x14ac:dyDescent="0.25">
      <c r="B75">
        <v>72</v>
      </c>
      <c r="M75">
        <v>2</v>
      </c>
      <c r="N75">
        <v>7</v>
      </c>
      <c r="O75">
        <v>8</v>
      </c>
      <c r="P75">
        <v>15</v>
      </c>
      <c r="S75" t="e">
        <v>#N/A</v>
      </c>
      <c r="T75" t="e">
        <v>#N/A</v>
      </c>
      <c r="U75" t="e">
        <v>#N/A</v>
      </c>
    </row>
    <row r="76" spans="1:21" ht="15.75" customHeight="1" x14ac:dyDescent="0.25">
      <c r="B76">
        <v>73</v>
      </c>
      <c r="M76">
        <v>2</v>
      </c>
      <c r="N76">
        <v>7</v>
      </c>
      <c r="O76">
        <v>8</v>
      </c>
      <c r="P76">
        <v>15</v>
      </c>
      <c r="S76" t="e">
        <v>#N/A</v>
      </c>
      <c r="T76" t="e">
        <v>#N/A</v>
      </c>
      <c r="U76" t="e">
        <v>#N/A</v>
      </c>
    </row>
    <row r="77" spans="1:21" ht="15.75" customHeight="1" x14ac:dyDescent="0.25">
      <c r="B77">
        <v>74</v>
      </c>
      <c r="M77">
        <v>2</v>
      </c>
      <c r="N77">
        <v>7</v>
      </c>
      <c r="O77">
        <v>8</v>
      </c>
      <c r="P77">
        <v>15</v>
      </c>
      <c r="S77" t="e">
        <v>#N/A</v>
      </c>
      <c r="T77" t="e">
        <v>#N/A</v>
      </c>
      <c r="U77" t="e">
        <v>#N/A</v>
      </c>
    </row>
    <row r="78" spans="1:21" ht="15.75" customHeight="1" x14ac:dyDescent="0.25">
      <c r="B78">
        <v>75</v>
      </c>
      <c r="M78">
        <v>2</v>
      </c>
      <c r="N78">
        <v>7</v>
      </c>
      <c r="O78">
        <v>8</v>
      </c>
      <c r="P78">
        <v>15</v>
      </c>
      <c r="S78" t="e">
        <v>#N/A</v>
      </c>
      <c r="T78" t="e">
        <v>#N/A</v>
      </c>
      <c r="U78" t="e">
        <v>#N/A</v>
      </c>
    </row>
    <row r="79" spans="1:21" ht="15.75" customHeight="1" x14ac:dyDescent="0.25">
      <c r="B79">
        <v>76</v>
      </c>
      <c r="M79">
        <v>2</v>
      </c>
      <c r="N79">
        <v>7</v>
      </c>
      <c r="O79">
        <v>8</v>
      </c>
      <c r="P79">
        <v>15</v>
      </c>
      <c r="S79" t="e">
        <v>#N/A</v>
      </c>
      <c r="T79" t="e">
        <v>#N/A</v>
      </c>
      <c r="U79" t="e">
        <v>#N/A</v>
      </c>
    </row>
    <row r="80" spans="1:21" ht="15.75" customHeight="1" x14ac:dyDescent="0.25">
      <c r="B80">
        <v>77</v>
      </c>
      <c r="M80">
        <v>2</v>
      </c>
      <c r="N80">
        <v>7</v>
      </c>
      <c r="O80">
        <v>8</v>
      </c>
      <c r="P80">
        <v>15</v>
      </c>
      <c r="S80" t="e">
        <v>#N/A</v>
      </c>
      <c r="T80" t="e">
        <v>#N/A</v>
      </c>
      <c r="U80" t="e">
        <v>#N/A</v>
      </c>
    </row>
    <row r="81" spans="2:21" ht="15.75" customHeight="1" x14ac:dyDescent="0.25">
      <c r="B81">
        <v>78</v>
      </c>
      <c r="M81">
        <v>2</v>
      </c>
      <c r="N81">
        <v>7</v>
      </c>
      <c r="O81">
        <v>8</v>
      </c>
      <c r="P81">
        <v>15</v>
      </c>
      <c r="S81" t="e">
        <v>#N/A</v>
      </c>
      <c r="T81" t="e">
        <v>#N/A</v>
      </c>
      <c r="U81" t="e">
        <v>#N/A</v>
      </c>
    </row>
    <row r="82" spans="2:21" ht="15.75" customHeight="1" x14ac:dyDescent="0.25">
      <c r="B82">
        <v>79</v>
      </c>
      <c r="M82">
        <v>2</v>
      </c>
      <c r="N82">
        <v>7</v>
      </c>
      <c r="O82">
        <v>8</v>
      </c>
      <c r="P82">
        <v>15</v>
      </c>
      <c r="S82" t="e">
        <v>#N/A</v>
      </c>
      <c r="T82" t="e">
        <v>#N/A</v>
      </c>
      <c r="U82" t="e">
        <v>#N/A</v>
      </c>
    </row>
    <row r="83" spans="2:21" ht="15.75" customHeight="1" x14ac:dyDescent="0.25">
      <c r="B83">
        <v>80</v>
      </c>
      <c r="M83">
        <v>2</v>
      </c>
      <c r="N83">
        <v>7</v>
      </c>
      <c r="O83">
        <v>8</v>
      </c>
      <c r="P83">
        <v>15</v>
      </c>
      <c r="S83" t="e">
        <v>#N/A</v>
      </c>
      <c r="T83" t="e">
        <v>#N/A</v>
      </c>
      <c r="U83" t="e">
        <v>#N/A</v>
      </c>
    </row>
    <row r="84" spans="2:21" ht="15.75" customHeight="1" x14ac:dyDescent="0.25">
      <c r="B84">
        <v>81</v>
      </c>
      <c r="M84">
        <v>2</v>
      </c>
      <c r="N84">
        <v>7</v>
      </c>
      <c r="O84">
        <v>8</v>
      </c>
      <c r="P84">
        <v>15</v>
      </c>
      <c r="S84" t="e">
        <v>#N/A</v>
      </c>
      <c r="T84" t="e">
        <v>#N/A</v>
      </c>
      <c r="U84" t="e">
        <v>#N/A</v>
      </c>
    </row>
    <row r="85" spans="2:21" ht="15.75" customHeight="1" x14ac:dyDescent="0.25">
      <c r="B85">
        <v>82</v>
      </c>
      <c r="M85">
        <v>2</v>
      </c>
      <c r="N85">
        <v>7</v>
      </c>
      <c r="O85">
        <v>8</v>
      </c>
      <c r="P85">
        <v>15</v>
      </c>
      <c r="S85" t="e">
        <v>#N/A</v>
      </c>
      <c r="T85" t="e">
        <v>#N/A</v>
      </c>
      <c r="U85" t="e">
        <v>#N/A</v>
      </c>
    </row>
    <row r="86" spans="2:21" ht="15.75" customHeight="1" x14ac:dyDescent="0.25">
      <c r="B86">
        <v>83</v>
      </c>
      <c r="M86">
        <v>2</v>
      </c>
      <c r="N86">
        <v>7</v>
      </c>
      <c r="O86">
        <v>8</v>
      </c>
      <c r="P86">
        <v>15</v>
      </c>
      <c r="S86" t="e">
        <v>#N/A</v>
      </c>
      <c r="T86" t="e">
        <v>#N/A</v>
      </c>
      <c r="U86" t="e">
        <v>#N/A</v>
      </c>
    </row>
    <row r="87" spans="2:21" ht="15.75" customHeight="1" x14ac:dyDescent="0.25">
      <c r="B87">
        <v>84</v>
      </c>
      <c r="M87">
        <v>2</v>
      </c>
      <c r="N87">
        <v>7</v>
      </c>
      <c r="O87">
        <v>8</v>
      </c>
      <c r="P87">
        <v>15</v>
      </c>
      <c r="S87" t="e">
        <v>#N/A</v>
      </c>
      <c r="T87" t="e">
        <v>#N/A</v>
      </c>
      <c r="U87" t="e">
        <v>#N/A</v>
      </c>
    </row>
    <row r="88" spans="2:21" ht="15.75" customHeight="1" x14ac:dyDescent="0.25">
      <c r="B88">
        <v>85</v>
      </c>
      <c r="M88">
        <v>2</v>
      </c>
      <c r="N88">
        <v>7</v>
      </c>
      <c r="O88">
        <v>8</v>
      </c>
      <c r="P88">
        <v>15</v>
      </c>
      <c r="S88" t="e">
        <v>#N/A</v>
      </c>
      <c r="T88" t="e">
        <v>#N/A</v>
      </c>
      <c r="U88" t="e">
        <v>#N/A</v>
      </c>
    </row>
    <row r="89" spans="2:21" ht="15.75" customHeight="1" x14ac:dyDescent="0.25">
      <c r="B89">
        <v>86</v>
      </c>
      <c r="M89">
        <v>3</v>
      </c>
      <c r="N89">
        <v>7</v>
      </c>
      <c r="O89">
        <v>8</v>
      </c>
      <c r="P89">
        <v>15</v>
      </c>
      <c r="S89" t="e">
        <v>#N/A</v>
      </c>
      <c r="T89" t="e">
        <v>#N/A</v>
      </c>
      <c r="U89" t="e">
        <v>#N/A</v>
      </c>
    </row>
    <row r="90" spans="2:21" ht="15.75" customHeight="1" x14ac:dyDescent="0.25">
      <c r="B90">
        <v>87</v>
      </c>
      <c r="M90">
        <v>3</v>
      </c>
      <c r="N90">
        <v>7</v>
      </c>
      <c r="O90">
        <v>8</v>
      </c>
      <c r="P90">
        <v>15</v>
      </c>
      <c r="S90" t="e">
        <v>#N/A</v>
      </c>
      <c r="T90" t="e">
        <v>#N/A</v>
      </c>
      <c r="U90" t="e">
        <v>#N/A</v>
      </c>
    </row>
    <row r="91" spans="2:21" ht="15.75" customHeight="1" x14ac:dyDescent="0.25">
      <c r="B91">
        <v>88</v>
      </c>
      <c r="M91">
        <v>3</v>
      </c>
      <c r="N91">
        <v>7</v>
      </c>
      <c r="O91">
        <v>8</v>
      </c>
      <c r="P91">
        <v>15</v>
      </c>
      <c r="S91" t="e">
        <v>#N/A</v>
      </c>
      <c r="T91" t="e">
        <v>#N/A</v>
      </c>
      <c r="U91" t="e">
        <v>#N/A</v>
      </c>
    </row>
    <row r="92" spans="2:21" ht="15.75" customHeight="1" x14ac:dyDescent="0.25">
      <c r="B92">
        <v>89</v>
      </c>
      <c r="M92">
        <v>3</v>
      </c>
      <c r="N92">
        <v>7</v>
      </c>
      <c r="O92">
        <v>8</v>
      </c>
      <c r="P92">
        <v>15</v>
      </c>
      <c r="S92" t="e">
        <v>#N/A</v>
      </c>
      <c r="T92" t="e">
        <v>#N/A</v>
      </c>
      <c r="U92" t="e">
        <v>#N/A</v>
      </c>
    </row>
    <row r="93" spans="2:21" ht="15.75" customHeight="1" x14ac:dyDescent="0.25">
      <c r="B93">
        <v>90</v>
      </c>
      <c r="M93">
        <v>3</v>
      </c>
      <c r="N93">
        <v>7</v>
      </c>
      <c r="O93">
        <v>8</v>
      </c>
      <c r="P93">
        <v>15</v>
      </c>
      <c r="S93" t="e">
        <v>#N/A</v>
      </c>
      <c r="T93" t="e">
        <v>#N/A</v>
      </c>
      <c r="U93" t="e">
        <v>#N/A</v>
      </c>
    </row>
    <row r="94" spans="2:21" ht="15.75" customHeight="1" x14ac:dyDescent="0.25">
      <c r="B94">
        <v>91</v>
      </c>
      <c r="M94">
        <v>3</v>
      </c>
      <c r="N94">
        <v>7</v>
      </c>
      <c r="O94">
        <v>8</v>
      </c>
      <c r="P94">
        <v>15</v>
      </c>
      <c r="S94" t="e">
        <v>#N/A</v>
      </c>
      <c r="T94" t="e">
        <v>#N/A</v>
      </c>
      <c r="U94" t="e">
        <v>#N/A</v>
      </c>
    </row>
    <row r="95" spans="2:21" ht="15.75" customHeight="1" x14ac:dyDescent="0.25">
      <c r="B95">
        <v>92</v>
      </c>
      <c r="M95">
        <v>3</v>
      </c>
      <c r="N95">
        <v>7</v>
      </c>
      <c r="O95">
        <v>8</v>
      </c>
      <c r="P95">
        <v>15</v>
      </c>
      <c r="S95" t="e">
        <v>#N/A</v>
      </c>
      <c r="T95" t="e">
        <v>#N/A</v>
      </c>
      <c r="U95" t="e">
        <v>#N/A</v>
      </c>
    </row>
    <row r="96" spans="2:21" ht="15.75" customHeight="1" x14ac:dyDescent="0.25">
      <c r="B96">
        <v>93</v>
      </c>
      <c r="M96">
        <v>3</v>
      </c>
      <c r="N96">
        <v>7</v>
      </c>
      <c r="O96">
        <v>8</v>
      </c>
      <c r="P96">
        <v>15</v>
      </c>
      <c r="S96" t="e">
        <v>#N/A</v>
      </c>
      <c r="T96" t="e">
        <v>#N/A</v>
      </c>
      <c r="U96" t="e">
        <v>#N/A</v>
      </c>
    </row>
    <row r="97" spans="2:21" ht="15.75" customHeight="1" x14ac:dyDescent="0.25">
      <c r="B97">
        <v>94</v>
      </c>
      <c r="M97">
        <v>3</v>
      </c>
      <c r="N97">
        <v>7</v>
      </c>
      <c r="O97">
        <v>8</v>
      </c>
      <c r="P97">
        <v>15</v>
      </c>
      <c r="S97" t="e">
        <v>#N/A</v>
      </c>
      <c r="T97" t="e">
        <v>#N/A</v>
      </c>
      <c r="U97" t="e">
        <v>#N/A</v>
      </c>
    </row>
    <row r="98" spans="2:21" ht="15.75" customHeight="1" x14ac:dyDescent="0.25">
      <c r="B98">
        <v>95</v>
      </c>
      <c r="M98">
        <v>3</v>
      </c>
      <c r="N98">
        <v>7</v>
      </c>
      <c r="O98">
        <v>8</v>
      </c>
      <c r="P98">
        <v>15</v>
      </c>
      <c r="S98" t="e">
        <v>#N/A</v>
      </c>
      <c r="T98" t="e">
        <v>#N/A</v>
      </c>
      <c r="U98" t="e">
        <v>#N/A</v>
      </c>
    </row>
    <row r="99" spans="2:21" ht="15.75" customHeight="1" x14ac:dyDescent="0.25">
      <c r="B99">
        <v>96</v>
      </c>
      <c r="M99">
        <v>3</v>
      </c>
      <c r="N99">
        <v>7</v>
      </c>
      <c r="O99">
        <v>8</v>
      </c>
      <c r="P99">
        <v>15</v>
      </c>
      <c r="S99" t="e">
        <v>#N/A</v>
      </c>
      <c r="T99" t="e">
        <v>#N/A</v>
      </c>
      <c r="U99" t="e">
        <v>#N/A</v>
      </c>
    </row>
    <row r="100" spans="2:21" ht="15.75" customHeight="1" x14ac:dyDescent="0.25">
      <c r="B100">
        <v>97</v>
      </c>
      <c r="M100">
        <v>3</v>
      </c>
      <c r="N100">
        <v>7</v>
      </c>
      <c r="O100">
        <v>8</v>
      </c>
      <c r="P100">
        <v>15</v>
      </c>
      <c r="S100" t="e">
        <v>#N/A</v>
      </c>
      <c r="T100" t="e">
        <v>#N/A</v>
      </c>
      <c r="U100" t="e">
        <v>#N/A</v>
      </c>
    </row>
    <row r="101" spans="2:21" ht="15.75" customHeight="1" x14ac:dyDescent="0.25">
      <c r="B101">
        <v>98</v>
      </c>
      <c r="M101">
        <v>3</v>
      </c>
      <c r="N101">
        <v>7</v>
      </c>
      <c r="O101">
        <v>8</v>
      </c>
      <c r="P101">
        <v>15</v>
      </c>
      <c r="S101" t="e">
        <v>#N/A</v>
      </c>
      <c r="T101" t="e">
        <v>#N/A</v>
      </c>
      <c r="U101" t="e">
        <v>#N/A</v>
      </c>
    </row>
    <row r="102" spans="2:21" ht="15.75" customHeight="1" x14ac:dyDescent="0.25">
      <c r="B102">
        <v>99</v>
      </c>
      <c r="M102">
        <v>3</v>
      </c>
      <c r="N102">
        <v>7</v>
      </c>
      <c r="O102">
        <v>8</v>
      </c>
      <c r="P102">
        <v>15</v>
      </c>
      <c r="S102" t="e">
        <v>#N/A</v>
      </c>
      <c r="T102" t="e">
        <v>#N/A</v>
      </c>
      <c r="U102" t="e">
        <v>#N/A</v>
      </c>
    </row>
    <row r="103" spans="2:21" ht="15.75" customHeight="1" x14ac:dyDescent="0.25">
      <c r="B103">
        <v>100</v>
      </c>
      <c r="M103">
        <v>3</v>
      </c>
      <c r="N103">
        <v>7</v>
      </c>
      <c r="O103">
        <v>8</v>
      </c>
      <c r="P103">
        <v>15</v>
      </c>
      <c r="S103" t="e">
        <v>#N/A</v>
      </c>
      <c r="T103" t="e">
        <v>#N/A</v>
      </c>
      <c r="U103" t="e">
        <v>#N/A</v>
      </c>
    </row>
    <row r="104" spans="2:21" ht="15.75" customHeight="1" x14ac:dyDescent="0.25">
      <c r="B104">
        <v>101</v>
      </c>
      <c r="M104">
        <v>3</v>
      </c>
      <c r="N104">
        <v>7</v>
      </c>
      <c r="O104">
        <v>8</v>
      </c>
      <c r="P104">
        <v>15</v>
      </c>
      <c r="S104" t="e">
        <v>#N/A</v>
      </c>
      <c r="T104" t="e">
        <v>#N/A</v>
      </c>
      <c r="U104" t="e">
        <v>#N/A</v>
      </c>
    </row>
    <row r="105" spans="2:21" ht="15.75" customHeight="1" x14ac:dyDescent="0.25">
      <c r="B105">
        <v>102</v>
      </c>
      <c r="M105">
        <v>3</v>
      </c>
      <c r="N105">
        <v>7</v>
      </c>
      <c r="O105">
        <v>8</v>
      </c>
      <c r="P105">
        <v>15</v>
      </c>
      <c r="S105" t="e">
        <v>#N/A</v>
      </c>
      <c r="T105" t="e">
        <v>#N/A</v>
      </c>
      <c r="U105" t="e">
        <v>#N/A</v>
      </c>
    </row>
    <row r="106" spans="2:21" ht="15.75" customHeight="1" x14ac:dyDescent="0.25">
      <c r="B106">
        <v>103</v>
      </c>
      <c r="M106">
        <v>3</v>
      </c>
      <c r="N106">
        <v>7</v>
      </c>
      <c r="O106">
        <v>8</v>
      </c>
      <c r="P106">
        <v>15</v>
      </c>
      <c r="S106" t="e">
        <v>#N/A</v>
      </c>
      <c r="T106" t="e">
        <v>#N/A</v>
      </c>
      <c r="U106" t="e">
        <v>#N/A</v>
      </c>
    </row>
    <row r="107" spans="2:21" ht="15.75" customHeight="1" x14ac:dyDescent="0.25">
      <c r="B107">
        <v>104</v>
      </c>
      <c r="M107">
        <v>3</v>
      </c>
      <c r="N107">
        <v>7</v>
      </c>
      <c r="O107">
        <v>8</v>
      </c>
      <c r="P107">
        <v>15</v>
      </c>
      <c r="S107" t="e">
        <v>#N/A</v>
      </c>
      <c r="T107" t="e">
        <v>#N/A</v>
      </c>
      <c r="U107" t="e">
        <v>#N/A</v>
      </c>
    </row>
    <row r="108" spans="2:21" ht="15.75" customHeight="1" x14ac:dyDescent="0.25">
      <c r="B108">
        <v>105</v>
      </c>
      <c r="M108">
        <v>3</v>
      </c>
      <c r="N108">
        <v>7</v>
      </c>
      <c r="O108">
        <v>8</v>
      </c>
      <c r="P108">
        <v>15</v>
      </c>
      <c r="S108" t="e">
        <v>#N/A</v>
      </c>
      <c r="T108" t="e">
        <v>#N/A</v>
      </c>
      <c r="U108" t="e">
        <v>#N/A</v>
      </c>
    </row>
    <row r="109" spans="2:21" ht="15.75" customHeight="1" x14ac:dyDescent="0.25">
      <c r="B109">
        <v>106</v>
      </c>
      <c r="M109">
        <v>4</v>
      </c>
      <c r="N109">
        <v>7</v>
      </c>
      <c r="O109">
        <v>8</v>
      </c>
      <c r="P109">
        <v>15</v>
      </c>
      <c r="S109" t="e">
        <v>#N/A</v>
      </c>
      <c r="T109" t="e">
        <v>#N/A</v>
      </c>
      <c r="U109" t="e">
        <v>#N/A</v>
      </c>
    </row>
    <row r="110" spans="2:21" ht="15.75" customHeight="1" x14ac:dyDescent="0.25">
      <c r="B110">
        <v>107</v>
      </c>
      <c r="M110">
        <v>4</v>
      </c>
      <c r="N110">
        <v>7</v>
      </c>
      <c r="O110">
        <v>8</v>
      </c>
      <c r="P110">
        <v>15</v>
      </c>
      <c r="S110" t="e">
        <v>#N/A</v>
      </c>
      <c r="T110" t="e">
        <v>#N/A</v>
      </c>
      <c r="U110" t="e">
        <v>#N/A</v>
      </c>
    </row>
    <row r="111" spans="2:21" ht="15.75" customHeight="1" x14ac:dyDescent="0.25">
      <c r="B111">
        <v>108</v>
      </c>
      <c r="M111">
        <v>4</v>
      </c>
      <c r="N111">
        <v>7</v>
      </c>
      <c r="O111">
        <v>8</v>
      </c>
      <c r="P111">
        <v>15</v>
      </c>
      <c r="S111" t="e">
        <v>#N/A</v>
      </c>
      <c r="T111" t="e">
        <v>#N/A</v>
      </c>
      <c r="U111" t="e">
        <v>#N/A</v>
      </c>
    </row>
    <row r="112" spans="2:21" ht="15.75" customHeight="1" x14ac:dyDescent="0.25">
      <c r="B112">
        <v>109</v>
      </c>
      <c r="M112">
        <v>4</v>
      </c>
      <c r="N112">
        <v>7</v>
      </c>
      <c r="O112">
        <v>8</v>
      </c>
      <c r="P112">
        <v>15</v>
      </c>
      <c r="S112" t="e">
        <v>#N/A</v>
      </c>
      <c r="T112" t="e">
        <v>#N/A</v>
      </c>
      <c r="U112" t="e">
        <v>#N/A</v>
      </c>
    </row>
    <row r="113" spans="2:21" ht="15.75" customHeight="1" x14ac:dyDescent="0.25">
      <c r="B113">
        <v>110</v>
      </c>
      <c r="M113">
        <v>4</v>
      </c>
      <c r="N113">
        <v>7</v>
      </c>
      <c r="O113">
        <v>8</v>
      </c>
      <c r="P113">
        <v>15</v>
      </c>
      <c r="S113" t="e">
        <v>#N/A</v>
      </c>
      <c r="T113" t="e">
        <v>#N/A</v>
      </c>
      <c r="U113" t="e">
        <v>#N/A</v>
      </c>
    </row>
    <row r="114" spans="2:21" ht="15.75" customHeight="1" x14ac:dyDescent="0.25">
      <c r="B114">
        <v>111</v>
      </c>
      <c r="M114">
        <v>4</v>
      </c>
      <c r="N114">
        <v>7</v>
      </c>
      <c r="O114">
        <v>8</v>
      </c>
      <c r="P114">
        <v>15</v>
      </c>
      <c r="S114" t="e">
        <v>#N/A</v>
      </c>
      <c r="T114" t="e">
        <v>#N/A</v>
      </c>
      <c r="U114" t="e">
        <v>#N/A</v>
      </c>
    </row>
    <row r="115" spans="2:21" ht="15.75" customHeight="1" x14ac:dyDescent="0.25">
      <c r="B115">
        <v>112</v>
      </c>
      <c r="M115">
        <v>4</v>
      </c>
      <c r="N115">
        <v>7</v>
      </c>
      <c r="O115">
        <v>8</v>
      </c>
      <c r="P115">
        <v>15</v>
      </c>
      <c r="S115" t="e">
        <v>#N/A</v>
      </c>
      <c r="T115" t="e">
        <v>#N/A</v>
      </c>
      <c r="U115" t="e">
        <v>#N/A</v>
      </c>
    </row>
    <row r="116" spans="2:21" ht="15.75" customHeight="1" x14ac:dyDescent="0.25">
      <c r="B116">
        <v>113</v>
      </c>
      <c r="M116">
        <v>4</v>
      </c>
      <c r="N116">
        <v>7</v>
      </c>
      <c r="O116">
        <v>8</v>
      </c>
      <c r="P116">
        <v>15</v>
      </c>
      <c r="S116" t="e">
        <v>#N/A</v>
      </c>
      <c r="T116" t="e">
        <v>#N/A</v>
      </c>
      <c r="U116" t="e">
        <v>#N/A</v>
      </c>
    </row>
    <row r="117" spans="2:21" ht="15.75" customHeight="1" x14ac:dyDescent="0.25">
      <c r="B117">
        <v>114</v>
      </c>
      <c r="M117">
        <v>4</v>
      </c>
      <c r="N117">
        <v>7</v>
      </c>
      <c r="O117">
        <v>8</v>
      </c>
      <c r="P117">
        <v>15</v>
      </c>
      <c r="S117" t="e">
        <v>#N/A</v>
      </c>
      <c r="T117" t="e">
        <v>#N/A</v>
      </c>
      <c r="U117" t="e">
        <v>#N/A</v>
      </c>
    </row>
    <row r="118" spans="2:21" ht="15.75" customHeight="1" x14ac:dyDescent="0.25">
      <c r="B118">
        <v>115</v>
      </c>
      <c r="M118">
        <v>4</v>
      </c>
      <c r="N118">
        <v>7</v>
      </c>
      <c r="O118">
        <v>8</v>
      </c>
      <c r="P118">
        <v>15</v>
      </c>
      <c r="S118" t="e">
        <v>#N/A</v>
      </c>
      <c r="T118" t="e">
        <v>#N/A</v>
      </c>
      <c r="U118" t="e">
        <v>#N/A</v>
      </c>
    </row>
    <row r="119" spans="2:21" ht="15.75" customHeight="1" x14ac:dyDescent="0.25">
      <c r="B119">
        <v>116</v>
      </c>
      <c r="M119">
        <v>4</v>
      </c>
      <c r="N119">
        <v>7</v>
      </c>
      <c r="O119">
        <v>8</v>
      </c>
      <c r="P119">
        <v>15</v>
      </c>
      <c r="S119" t="e">
        <v>#N/A</v>
      </c>
      <c r="T119" t="e">
        <v>#N/A</v>
      </c>
      <c r="U119" t="e">
        <v>#N/A</v>
      </c>
    </row>
    <row r="120" spans="2:21" ht="15.75" customHeight="1" x14ac:dyDescent="0.25">
      <c r="B120">
        <v>117</v>
      </c>
      <c r="M120">
        <v>4</v>
      </c>
      <c r="N120">
        <v>7</v>
      </c>
      <c r="O120">
        <v>8</v>
      </c>
      <c r="P120">
        <v>15</v>
      </c>
      <c r="S120" t="e">
        <v>#N/A</v>
      </c>
      <c r="T120" t="e">
        <v>#N/A</v>
      </c>
      <c r="U120" t="e">
        <v>#N/A</v>
      </c>
    </row>
    <row r="121" spans="2:21" ht="15.75" customHeight="1" x14ac:dyDescent="0.25">
      <c r="B121">
        <v>118</v>
      </c>
      <c r="M121">
        <v>4</v>
      </c>
      <c r="N121">
        <v>7</v>
      </c>
      <c r="O121">
        <v>8</v>
      </c>
      <c r="P121">
        <v>15</v>
      </c>
      <c r="S121" t="e">
        <v>#N/A</v>
      </c>
      <c r="T121" t="e">
        <v>#N/A</v>
      </c>
      <c r="U121" t="e">
        <v>#N/A</v>
      </c>
    </row>
    <row r="122" spans="2:21" ht="15.75" customHeight="1" x14ac:dyDescent="0.25">
      <c r="B122">
        <v>119</v>
      </c>
      <c r="M122">
        <v>4</v>
      </c>
      <c r="N122">
        <v>7</v>
      </c>
      <c r="O122">
        <v>8</v>
      </c>
      <c r="P122">
        <v>15</v>
      </c>
      <c r="S122" t="e">
        <v>#N/A</v>
      </c>
      <c r="T122" t="e">
        <v>#N/A</v>
      </c>
      <c r="U122" t="e">
        <v>#N/A</v>
      </c>
    </row>
    <row r="123" spans="2:21" ht="15.75" customHeight="1" x14ac:dyDescent="0.25">
      <c r="B123">
        <v>120</v>
      </c>
      <c r="M123">
        <v>4</v>
      </c>
      <c r="N123">
        <v>7</v>
      </c>
      <c r="O123">
        <v>8</v>
      </c>
      <c r="P123">
        <v>15</v>
      </c>
      <c r="S123" t="e">
        <v>#N/A</v>
      </c>
      <c r="T123" t="e">
        <v>#N/A</v>
      </c>
      <c r="U123" t="e">
        <v>#N/A</v>
      </c>
    </row>
    <row r="124" spans="2:21" ht="15.75" customHeight="1" x14ac:dyDescent="0.25">
      <c r="B124">
        <v>121</v>
      </c>
      <c r="M124">
        <v>5</v>
      </c>
      <c r="N124">
        <v>7</v>
      </c>
      <c r="O124">
        <v>8</v>
      </c>
      <c r="P124">
        <v>15</v>
      </c>
      <c r="S124" t="e">
        <v>#N/A</v>
      </c>
      <c r="T124" t="e">
        <v>#N/A</v>
      </c>
      <c r="U124" t="e">
        <v>#N/A</v>
      </c>
    </row>
    <row r="125" spans="2:21" ht="15.75" customHeight="1" x14ac:dyDescent="0.25">
      <c r="B125">
        <v>122</v>
      </c>
      <c r="M125">
        <v>5</v>
      </c>
      <c r="N125">
        <v>7</v>
      </c>
      <c r="O125">
        <v>8</v>
      </c>
      <c r="P125">
        <v>15</v>
      </c>
      <c r="S125" t="e">
        <v>#N/A</v>
      </c>
      <c r="T125" t="e">
        <v>#N/A</v>
      </c>
      <c r="U125" t="e">
        <v>#N/A</v>
      </c>
    </row>
    <row r="126" spans="2:21" ht="15.75" customHeight="1" x14ac:dyDescent="0.25">
      <c r="B126">
        <v>123</v>
      </c>
      <c r="M126">
        <v>5</v>
      </c>
      <c r="N126">
        <v>7</v>
      </c>
      <c r="O126">
        <v>8</v>
      </c>
      <c r="P126">
        <v>15</v>
      </c>
      <c r="S126" t="e">
        <v>#N/A</v>
      </c>
      <c r="T126" t="e">
        <v>#N/A</v>
      </c>
      <c r="U126" t="e">
        <v>#N/A</v>
      </c>
    </row>
    <row r="127" spans="2:21" ht="15.75" customHeight="1" x14ac:dyDescent="0.25">
      <c r="B127">
        <v>124</v>
      </c>
      <c r="M127">
        <v>5</v>
      </c>
      <c r="N127">
        <v>7</v>
      </c>
      <c r="O127">
        <v>8</v>
      </c>
      <c r="P127">
        <v>15</v>
      </c>
      <c r="S127" t="e">
        <v>#N/A</v>
      </c>
      <c r="T127" t="e">
        <v>#N/A</v>
      </c>
      <c r="U127" t="e">
        <v>#N/A</v>
      </c>
    </row>
    <row r="128" spans="2:21" ht="15.75" customHeight="1" x14ac:dyDescent="0.25">
      <c r="B128">
        <v>125</v>
      </c>
      <c r="M128">
        <v>5</v>
      </c>
      <c r="N128">
        <v>7</v>
      </c>
      <c r="O128">
        <v>8</v>
      </c>
      <c r="P128">
        <v>15</v>
      </c>
      <c r="S128" t="e">
        <v>#N/A</v>
      </c>
      <c r="T128" t="e">
        <v>#N/A</v>
      </c>
      <c r="U128" t="e">
        <v>#N/A</v>
      </c>
    </row>
    <row r="129" spans="2:21" ht="15.75" customHeight="1" x14ac:dyDescent="0.25">
      <c r="B129">
        <v>126</v>
      </c>
      <c r="M129">
        <v>5</v>
      </c>
      <c r="N129">
        <v>7</v>
      </c>
      <c r="O129">
        <v>8</v>
      </c>
      <c r="P129">
        <v>15</v>
      </c>
      <c r="S129" t="e">
        <v>#N/A</v>
      </c>
      <c r="T129" t="e">
        <v>#N/A</v>
      </c>
      <c r="U129" t="e">
        <v>#N/A</v>
      </c>
    </row>
    <row r="130" spans="2:21" ht="15.75" customHeight="1" x14ac:dyDescent="0.25">
      <c r="B130">
        <v>127</v>
      </c>
      <c r="M130">
        <v>6</v>
      </c>
      <c r="N130">
        <v>7</v>
      </c>
      <c r="O130">
        <v>8</v>
      </c>
      <c r="P130">
        <v>15</v>
      </c>
      <c r="S130" t="e">
        <v>#N/A</v>
      </c>
      <c r="T130" t="e">
        <v>#N/A</v>
      </c>
      <c r="U130" t="e">
        <v>#N/A</v>
      </c>
    </row>
  </sheetData>
  <conditionalFormatting sqref="Q2:Q50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51:Q1048576 Q1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2:R50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51:R1048576 R1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:S66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67:S130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31:S1048576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">
    <cfRule type="top10" dxfId="80" priority="9" bottom="1" rank="1"/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:T66">
    <cfRule type="expression" dxfId="79" priority="8">
      <formula>T2 &lt;= MIN($T$2:$T$66) + 2</formula>
    </cfRule>
  </conditionalFormatting>
  <conditionalFormatting sqref="T67:T130">
    <cfRule type="expression" dxfId="78" priority="6">
      <formula>T67 &lt;= MIN($T$67:$T$130) + 2</formula>
    </cfRule>
  </conditionalFormatting>
  <conditionalFormatting sqref="T131:T1048576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2:U66">
    <cfRule type="expression" dxfId="77" priority="7">
      <formula>U2 &lt;= MIN($U$2:$U$66) + 2</formula>
    </cfRule>
  </conditionalFormatting>
  <conditionalFormatting sqref="U67:U130">
    <cfRule type="expression" dxfId="76" priority="5">
      <formula>U67 &lt;= MIN($T$67:$U$130) + 2</formula>
    </cfRule>
  </conditionalFormatting>
  <conditionalFormatting sqref="U131:U1048576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30"/>
  <sheetViews>
    <sheetView topLeftCell="A38" zoomScaleNormal="100" workbookViewId="0">
      <selection activeCell="C67" sqref="C67:L67"/>
    </sheetView>
  </sheetViews>
  <sheetFormatPr defaultRowHeight="15" x14ac:dyDescent="0.25"/>
  <cols>
    <col min="1" max="1" width="6.5703125" bestFit="1" customWidth="1"/>
    <col min="2" max="2" width="4" bestFit="1" customWidth="1"/>
    <col min="3" max="3" width="12" bestFit="1" customWidth="1"/>
    <col min="4" max="4" width="10" bestFit="1" customWidth="1"/>
    <col min="5" max="5" width="8.28515625" bestFit="1" customWidth="1"/>
    <col min="6" max="6" width="6" bestFit="1" customWidth="1"/>
    <col min="7" max="8" width="6.5703125" bestFit="1" customWidth="1"/>
    <col min="9" max="9" width="4.5703125" bestFit="1" customWidth="1"/>
    <col min="10" max="10" width="4.5703125" customWidth="1"/>
    <col min="11" max="11" width="6.5703125" bestFit="1" customWidth="1"/>
    <col min="12" max="12" width="8.5703125" bestFit="1" customWidth="1"/>
    <col min="13" max="13" width="4.28515625" bestFit="1" customWidth="1"/>
    <col min="14" max="14" width="4.140625" bestFit="1" customWidth="1"/>
    <col min="15" max="15" width="6.42578125" bestFit="1" customWidth="1"/>
    <col min="16" max="16" width="3" bestFit="1" customWidth="1"/>
    <col min="17" max="17" width="6.5703125" bestFit="1" customWidth="1"/>
    <col min="18" max="18" width="6.42578125" bestFit="1" customWidth="1"/>
    <col min="19" max="19" width="6.5703125" bestFit="1" customWidth="1"/>
    <col min="20" max="21" width="6.28515625" bestFit="1" customWidth="1"/>
  </cols>
  <sheetData>
    <row r="1" spans="1:21" ht="15.75" customHeight="1" x14ac:dyDescent="0.25">
      <c r="A1">
        <v>111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20</v>
      </c>
      <c r="B2">
        <v>-1</v>
      </c>
      <c r="C2">
        <v>1.0888E-4</v>
      </c>
      <c r="D2">
        <v>400000000</v>
      </c>
      <c r="E2">
        <v>2.9780000000000001E-2</v>
      </c>
      <c r="F2">
        <v>13.933999999999999</v>
      </c>
      <c r="G2">
        <v>0.12</v>
      </c>
      <c r="H2">
        <v>0.36149999999999999</v>
      </c>
      <c r="I2">
        <v>1.38</v>
      </c>
      <c r="J2">
        <v>1.25</v>
      </c>
      <c r="K2">
        <v>8.9390000000000001</v>
      </c>
      <c r="L2">
        <v>13019</v>
      </c>
      <c r="M2">
        <v>0</v>
      </c>
      <c r="N2">
        <v>9</v>
      </c>
      <c r="O2">
        <v>8</v>
      </c>
      <c r="P2">
        <v>17</v>
      </c>
      <c r="Q2">
        <v>44.871899999999997</v>
      </c>
      <c r="R2">
        <v>1.4864999999999999</v>
      </c>
      <c r="S2">
        <v>46.358400000000003</v>
      </c>
      <c r="T2">
        <v>17.054215742252641</v>
      </c>
      <c r="U2">
        <v>17.054215742252641</v>
      </c>
    </row>
    <row r="3" spans="1:21" ht="15.75" customHeight="1" x14ac:dyDescent="0.25">
      <c r="A3" t="s">
        <v>21</v>
      </c>
      <c r="B3">
        <v>0</v>
      </c>
      <c r="C3">
        <v>6.0216882019487003E-5</v>
      </c>
      <c r="E3">
        <v>1.6897522565259899</v>
      </c>
      <c r="F3">
        <v>829.959798902432</v>
      </c>
      <c r="G3">
        <v>0.12</v>
      </c>
      <c r="H3">
        <v>0.36149999999999999</v>
      </c>
      <c r="I3">
        <v>1.38</v>
      </c>
      <c r="J3">
        <v>1.25</v>
      </c>
      <c r="K3">
        <v>8.9390000000000001</v>
      </c>
      <c r="L3">
        <v>13019</v>
      </c>
      <c r="M3">
        <v>0</v>
      </c>
      <c r="N3">
        <v>9</v>
      </c>
      <c r="O3">
        <v>8</v>
      </c>
      <c r="P3">
        <v>17</v>
      </c>
      <c r="Q3">
        <v>2.5504519299999999</v>
      </c>
      <c r="R3">
        <v>0.44118964999999999</v>
      </c>
      <c r="S3">
        <v>2.99164158</v>
      </c>
      <c r="T3">
        <v>-29.535648426307851</v>
      </c>
      <c r="U3">
        <v>-29.535648426307851</v>
      </c>
    </row>
    <row r="4" spans="1:21" ht="15.75" customHeight="1" x14ac:dyDescent="0.25">
      <c r="B4">
        <v>1</v>
      </c>
      <c r="G4">
        <v>0.11907517035855709</v>
      </c>
      <c r="M4">
        <v>1</v>
      </c>
      <c r="N4">
        <v>9</v>
      </c>
      <c r="O4">
        <v>8</v>
      </c>
      <c r="P4">
        <v>17</v>
      </c>
      <c r="Q4">
        <v>1.4837604499999999</v>
      </c>
      <c r="R4">
        <v>0.21746723000000001</v>
      </c>
      <c r="S4">
        <v>1.67992802</v>
      </c>
      <c r="T4">
        <v>-37.345860745549459</v>
      </c>
      <c r="U4">
        <v>-37.079194078882793</v>
      </c>
    </row>
    <row r="5" spans="1:21" ht="15.75" customHeight="1" x14ac:dyDescent="0.25">
      <c r="B5">
        <v>2</v>
      </c>
      <c r="H5">
        <v>0.36149999499321073</v>
      </c>
      <c r="M5">
        <v>1</v>
      </c>
      <c r="N5">
        <v>9</v>
      </c>
      <c r="O5">
        <v>8</v>
      </c>
      <c r="P5">
        <v>17</v>
      </c>
      <c r="Q5">
        <v>1.43203203</v>
      </c>
      <c r="R5">
        <v>0.22323087</v>
      </c>
      <c r="S5">
        <v>1.7060521500000001</v>
      </c>
      <c r="T5">
        <v>-37.083532556831827</v>
      </c>
      <c r="U5">
        <v>-36.816865890165168</v>
      </c>
    </row>
    <row r="6" spans="1:21" ht="15.75" customHeight="1" x14ac:dyDescent="0.25">
      <c r="A6" t="s">
        <v>22</v>
      </c>
      <c r="B6">
        <v>3</v>
      </c>
      <c r="I6">
        <v>1.5055666237349019</v>
      </c>
      <c r="M6">
        <v>1</v>
      </c>
      <c r="N6">
        <v>9</v>
      </c>
      <c r="O6">
        <v>8</v>
      </c>
      <c r="P6">
        <v>17</v>
      </c>
      <c r="Q6">
        <v>2.9641749499999999</v>
      </c>
      <c r="R6">
        <v>0.27408451</v>
      </c>
      <c r="S6">
        <v>1.6579226199999999</v>
      </c>
      <c r="T6">
        <v>-37.570015305036577</v>
      </c>
      <c r="U6">
        <v>-37.303348638369918</v>
      </c>
    </row>
    <row r="7" spans="1:21" ht="15.75" customHeight="1" x14ac:dyDescent="0.25">
      <c r="A7">
        <v>5.4009999999999998</v>
      </c>
      <c r="B7">
        <v>4</v>
      </c>
      <c r="D7">
        <v>1630000</v>
      </c>
      <c r="E7">
        <v>6.2121876044039581</v>
      </c>
      <c r="J7">
        <v>1.4130306029522119</v>
      </c>
      <c r="M7">
        <v>1</v>
      </c>
      <c r="N7">
        <v>9</v>
      </c>
      <c r="O7">
        <v>8</v>
      </c>
      <c r="P7">
        <v>17</v>
      </c>
      <c r="Q7">
        <v>3.1753270100000002</v>
      </c>
      <c r="R7">
        <v>0.25730213000000002</v>
      </c>
      <c r="S7">
        <v>1.64281546</v>
      </c>
      <c r="T7">
        <v>-37.725631114047992</v>
      </c>
      <c r="U7">
        <v>-37.458964447381327</v>
      </c>
    </row>
    <row r="8" spans="1:21" ht="15.75" customHeight="1" x14ac:dyDescent="0.25">
      <c r="B8">
        <v>5</v>
      </c>
      <c r="K8">
        <v>5.4251330796627997</v>
      </c>
      <c r="M8">
        <v>1</v>
      </c>
      <c r="N8">
        <v>9</v>
      </c>
      <c r="O8">
        <v>8</v>
      </c>
      <c r="P8">
        <v>17</v>
      </c>
      <c r="Q8">
        <v>2.7848115899999999</v>
      </c>
      <c r="R8">
        <v>0.22142854000000001</v>
      </c>
      <c r="S8">
        <v>1.6678994599999999</v>
      </c>
      <c r="T8">
        <v>-37.468021401166823</v>
      </c>
      <c r="U8">
        <v>-37.201354734500157</v>
      </c>
    </row>
    <row r="9" spans="1:21" ht="15.75" customHeight="1" x14ac:dyDescent="0.25">
      <c r="B9">
        <v>6</v>
      </c>
      <c r="L9">
        <v>987301.88178825798</v>
      </c>
      <c r="M9">
        <v>1</v>
      </c>
      <c r="N9">
        <v>9</v>
      </c>
      <c r="O9">
        <v>8</v>
      </c>
      <c r="P9">
        <v>17</v>
      </c>
      <c r="Q9">
        <v>3.39771051</v>
      </c>
      <c r="R9">
        <v>0.22426032000000001</v>
      </c>
      <c r="S9">
        <v>1.6792501399999999</v>
      </c>
      <c r="T9">
        <v>-37.352721923854119</v>
      </c>
      <c r="U9">
        <v>-37.086055257187454</v>
      </c>
    </row>
    <row r="10" spans="1:21" ht="15.75" customHeight="1" x14ac:dyDescent="0.25">
      <c r="B10">
        <v>7</v>
      </c>
      <c r="G10">
        <v>0.20158960263836259</v>
      </c>
      <c r="H10">
        <v>0.18162404482266231</v>
      </c>
      <c r="M10">
        <v>2</v>
      </c>
      <c r="N10">
        <v>9</v>
      </c>
      <c r="O10">
        <v>8</v>
      </c>
      <c r="P10">
        <v>17</v>
      </c>
      <c r="Q10">
        <v>3.0628097799999998</v>
      </c>
      <c r="R10">
        <v>0.26653575000000002</v>
      </c>
      <c r="S10">
        <v>1.6993841300000001</v>
      </c>
      <c r="T10">
        <v>-35.150106396744327</v>
      </c>
      <c r="U10">
        <v>-34.29296353960148</v>
      </c>
    </row>
    <row r="11" spans="1:21" ht="15.75" customHeight="1" x14ac:dyDescent="0.25">
      <c r="B11">
        <v>8</v>
      </c>
      <c r="G11">
        <v>2.956069524530045</v>
      </c>
      <c r="I11">
        <v>4.5955409184890179</v>
      </c>
      <c r="M11">
        <v>2</v>
      </c>
      <c r="N11">
        <v>9</v>
      </c>
      <c r="O11">
        <v>8</v>
      </c>
      <c r="P11">
        <v>17</v>
      </c>
      <c r="Q11">
        <v>2.9681956</v>
      </c>
      <c r="R11">
        <v>0.21282313999999999</v>
      </c>
      <c r="S11">
        <v>1.56819639</v>
      </c>
      <c r="T11">
        <v>-36.515882081190107</v>
      </c>
      <c r="U11">
        <v>-35.65873922404726</v>
      </c>
    </row>
    <row r="12" spans="1:21" ht="15.75" customHeight="1" x14ac:dyDescent="0.25">
      <c r="B12">
        <v>9</v>
      </c>
      <c r="G12">
        <v>3.7447576216909972E-2</v>
      </c>
      <c r="J12">
        <v>0.1040675945920029</v>
      </c>
      <c r="M12">
        <v>2</v>
      </c>
      <c r="N12">
        <v>9</v>
      </c>
      <c r="O12">
        <v>8</v>
      </c>
      <c r="P12">
        <v>17</v>
      </c>
      <c r="Q12">
        <v>2.9972766700000002</v>
      </c>
      <c r="R12">
        <v>0.21592227999999999</v>
      </c>
      <c r="S12">
        <v>1.5436983099999999</v>
      </c>
      <c r="T12">
        <v>-36.783549212598757</v>
      </c>
      <c r="U12">
        <v>-35.92640635545591</v>
      </c>
    </row>
    <row r="13" spans="1:21" ht="15.75" customHeight="1" x14ac:dyDescent="0.25">
      <c r="B13">
        <v>10</v>
      </c>
      <c r="G13">
        <v>0.13871683260867229</v>
      </c>
      <c r="K13">
        <v>4.5269902445254706</v>
      </c>
      <c r="M13">
        <v>2</v>
      </c>
      <c r="N13">
        <v>9</v>
      </c>
      <c r="O13">
        <v>8</v>
      </c>
      <c r="P13">
        <v>17</v>
      </c>
      <c r="Q13">
        <v>2.7802840400000002</v>
      </c>
      <c r="R13">
        <v>0.18848585000000001</v>
      </c>
      <c r="S13">
        <v>1.6873358199999999</v>
      </c>
      <c r="T13">
        <v>-35.271062446903549</v>
      </c>
      <c r="U13">
        <v>-34.413919589760702</v>
      </c>
    </row>
    <row r="14" spans="1:21" ht="15.75" customHeight="1" x14ac:dyDescent="0.25">
      <c r="B14">
        <v>11</v>
      </c>
      <c r="G14">
        <v>0.10379554240276349</v>
      </c>
      <c r="L14">
        <v>957326.75350299734</v>
      </c>
      <c r="M14">
        <v>2</v>
      </c>
      <c r="N14">
        <v>9</v>
      </c>
      <c r="O14">
        <v>8</v>
      </c>
      <c r="P14">
        <v>17</v>
      </c>
      <c r="Q14">
        <v>3.0589996899999998</v>
      </c>
      <c r="R14">
        <v>0.25812154999999998</v>
      </c>
      <c r="S14">
        <v>1.7507663099999999</v>
      </c>
      <c r="T14">
        <v>-34.643715929157807</v>
      </c>
      <c r="U14">
        <v>-33.786573072014953</v>
      </c>
    </row>
    <row r="15" spans="1:21" ht="15.75" customHeight="1" x14ac:dyDescent="0.25">
      <c r="B15">
        <v>12</v>
      </c>
      <c r="H15">
        <v>9.6979331206318555</v>
      </c>
      <c r="I15">
        <v>4.6730922702250339</v>
      </c>
      <c r="M15">
        <v>2</v>
      </c>
      <c r="N15">
        <v>9</v>
      </c>
      <c r="O15">
        <v>8</v>
      </c>
      <c r="P15">
        <v>17</v>
      </c>
      <c r="Q15">
        <v>2.96583028</v>
      </c>
      <c r="R15">
        <v>0.21290187999999999</v>
      </c>
      <c r="S15">
        <v>1.70635325</v>
      </c>
      <c r="T15">
        <v>-35.080532502961759</v>
      </c>
      <c r="U15">
        <v>-34.223389645818912</v>
      </c>
    </row>
    <row r="16" spans="1:21" ht="15.75" customHeight="1" x14ac:dyDescent="0.25">
      <c r="B16">
        <v>13</v>
      </c>
      <c r="H16">
        <v>0.1158840854011718</v>
      </c>
      <c r="J16">
        <v>0.100395067787808</v>
      </c>
      <c r="M16">
        <v>2</v>
      </c>
      <c r="N16">
        <v>9</v>
      </c>
      <c r="O16">
        <v>8</v>
      </c>
      <c r="P16">
        <v>17</v>
      </c>
      <c r="Q16">
        <v>3.0053277700000001</v>
      </c>
      <c r="R16">
        <v>0.21525161000000001</v>
      </c>
      <c r="S16">
        <v>1.75975021</v>
      </c>
      <c r="T16">
        <v>-34.556705010654767</v>
      </c>
      <c r="U16">
        <v>-33.699562153511913</v>
      </c>
    </row>
    <row r="17" spans="2:21" ht="15.75" customHeight="1" x14ac:dyDescent="0.25">
      <c r="B17">
        <v>14</v>
      </c>
      <c r="H17">
        <v>0.43271017912915172</v>
      </c>
      <c r="K17">
        <v>4.513964672196181</v>
      </c>
      <c r="M17">
        <v>2</v>
      </c>
      <c r="N17">
        <v>9</v>
      </c>
      <c r="O17">
        <v>8</v>
      </c>
      <c r="P17">
        <v>17</v>
      </c>
      <c r="Q17">
        <v>2.7831793299999998</v>
      </c>
      <c r="R17">
        <v>0.18795307</v>
      </c>
      <c r="S17">
        <v>1.75091628</v>
      </c>
      <c r="T17">
        <v>-34.642259777758568</v>
      </c>
      <c r="U17">
        <v>-33.785116920615707</v>
      </c>
    </row>
    <row r="18" spans="2:21" ht="15.75" customHeight="1" x14ac:dyDescent="0.25">
      <c r="B18">
        <v>15</v>
      </c>
      <c r="H18">
        <v>0.30800631107888332</v>
      </c>
      <c r="L18">
        <v>429091.30238340219</v>
      </c>
      <c r="M18">
        <v>2</v>
      </c>
      <c r="N18">
        <v>9</v>
      </c>
      <c r="O18">
        <v>8</v>
      </c>
      <c r="P18">
        <v>17</v>
      </c>
      <c r="Q18">
        <v>2.99741787</v>
      </c>
      <c r="R18">
        <v>0.27376286</v>
      </c>
      <c r="S18">
        <v>1.7676229299999999</v>
      </c>
      <c r="T18">
        <v>-34.48082051705741</v>
      </c>
      <c r="U18">
        <v>-33.623677659914563</v>
      </c>
    </row>
    <row r="19" spans="2:21" ht="15.75" customHeight="1" x14ac:dyDescent="0.25">
      <c r="B19">
        <v>16</v>
      </c>
      <c r="I19">
        <v>2.10933895640088</v>
      </c>
      <c r="J19">
        <v>0.13868593053508249</v>
      </c>
      <c r="M19">
        <v>2</v>
      </c>
      <c r="N19">
        <v>9</v>
      </c>
      <c r="O19">
        <v>8</v>
      </c>
      <c r="P19">
        <v>17</v>
      </c>
      <c r="Q19">
        <v>2.96830894</v>
      </c>
      <c r="R19">
        <v>0.21287176999999999</v>
      </c>
      <c r="S19">
        <v>1.5983879999999999</v>
      </c>
      <c r="T19">
        <v>-36.191701285555801</v>
      </c>
      <c r="U19">
        <v>-35.334558428412947</v>
      </c>
    </row>
    <row r="20" spans="2:21" ht="15.75" customHeight="1" x14ac:dyDescent="0.25">
      <c r="B20">
        <v>17</v>
      </c>
      <c r="I20">
        <v>1.4064840578024329</v>
      </c>
      <c r="K20">
        <v>5.5907442745005653</v>
      </c>
      <c r="M20">
        <v>2</v>
      </c>
      <c r="N20">
        <v>9</v>
      </c>
      <c r="O20">
        <v>8</v>
      </c>
      <c r="P20">
        <v>17</v>
      </c>
      <c r="Q20">
        <v>2.7785362400000002</v>
      </c>
      <c r="R20">
        <v>0.22974657000000001</v>
      </c>
      <c r="S20">
        <v>1.8242578599999999</v>
      </c>
      <c r="T20">
        <v>-33.944681560292729</v>
      </c>
      <c r="U20">
        <v>-33.087538703149868</v>
      </c>
    </row>
    <row r="21" spans="2:21" ht="15.75" customHeight="1" x14ac:dyDescent="0.25">
      <c r="B21">
        <v>18</v>
      </c>
      <c r="I21">
        <v>1.5003193162475399</v>
      </c>
      <c r="L21">
        <v>997337.06860067951</v>
      </c>
      <c r="M21">
        <v>2</v>
      </c>
      <c r="N21">
        <v>9</v>
      </c>
      <c r="O21">
        <v>8</v>
      </c>
      <c r="P21">
        <v>17</v>
      </c>
      <c r="Q21">
        <v>2.9466232799999998</v>
      </c>
      <c r="R21">
        <v>0.27141121000000001</v>
      </c>
      <c r="S21">
        <v>1.81116549</v>
      </c>
      <c r="T21">
        <v>-34.067127410910537</v>
      </c>
      <c r="U21">
        <v>-33.20998455376769</v>
      </c>
    </row>
    <row r="22" spans="2:21" ht="15.75" customHeight="1" x14ac:dyDescent="0.25">
      <c r="B22">
        <v>19</v>
      </c>
      <c r="J22">
        <v>0.62747501017965845</v>
      </c>
      <c r="K22">
        <v>3.198732818035992</v>
      </c>
      <c r="M22">
        <v>2</v>
      </c>
      <c r="N22">
        <v>9</v>
      </c>
      <c r="O22">
        <v>8</v>
      </c>
      <c r="P22">
        <v>17</v>
      </c>
      <c r="Q22">
        <v>2.7374179399999998</v>
      </c>
      <c r="R22">
        <v>0.15487271</v>
      </c>
      <c r="S22">
        <v>1.6555626000000001</v>
      </c>
      <c r="T22">
        <v>-35.594231708080798</v>
      </c>
      <c r="U22">
        <v>-34.737088850937937</v>
      </c>
    </row>
    <row r="23" spans="2:21" ht="15.75" customHeight="1" x14ac:dyDescent="0.25">
      <c r="B23">
        <v>20</v>
      </c>
      <c r="J23">
        <v>1.3548148527066599</v>
      </c>
      <c r="L23">
        <v>855109.0597355857</v>
      </c>
      <c r="M23">
        <v>2</v>
      </c>
      <c r="N23">
        <v>9</v>
      </c>
      <c r="O23">
        <v>8</v>
      </c>
      <c r="P23">
        <v>17</v>
      </c>
      <c r="Q23">
        <v>3.1873732800000001</v>
      </c>
      <c r="R23">
        <v>0.24515870000000001</v>
      </c>
      <c r="S23">
        <v>1.8252379999999999</v>
      </c>
      <c r="T23">
        <v>-33.935550227615657</v>
      </c>
      <c r="U23">
        <v>-33.078407370472803</v>
      </c>
    </row>
    <row r="24" spans="2:21" ht="15.75" customHeight="1" x14ac:dyDescent="0.25">
      <c r="B24">
        <v>21</v>
      </c>
      <c r="K24">
        <v>5.3866658698936263</v>
      </c>
      <c r="L24">
        <v>6742.2128566257888</v>
      </c>
      <c r="M24">
        <v>2</v>
      </c>
      <c r="N24">
        <v>9</v>
      </c>
      <c r="O24">
        <v>8</v>
      </c>
      <c r="P24">
        <v>17</v>
      </c>
      <c r="Q24">
        <v>2.7827546000000001</v>
      </c>
      <c r="R24">
        <v>0.22139995000000001</v>
      </c>
      <c r="S24">
        <v>1.70668205</v>
      </c>
      <c r="T24">
        <v>-35.077257060708178</v>
      </c>
      <c r="U24">
        <v>-34.220114203565323</v>
      </c>
    </row>
    <row r="25" spans="2:21" ht="15.75" customHeight="1" x14ac:dyDescent="0.25">
      <c r="B25">
        <v>22</v>
      </c>
      <c r="G25">
        <v>0.44760076146935562</v>
      </c>
      <c r="H25">
        <v>2.348617730282526</v>
      </c>
      <c r="I25">
        <v>4.5762511749033594</v>
      </c>
      <c r="M25">
        <v>3</v>
      </c>
      <c r="N25">
        <v>9</v>
      </c>
      <c r="O25">
        <v>8</v>
      </c>
      <c r="P25">
        <v>17</v>
      </c>
      <c r="Q25">
        <v>2.9612383200000001</v>
      </c>
      <c r="R25">
        <v>0.21368823000000001</v>
      </c>
      <c r="S25">
        <v>1.7822077199999999</v>
      </c>
      <c r="T25">
        <v>-32.341127754452778</v>
      </c>
      <c r="U25">
        <v>-30.494973908298931</v>
      </c>
    </row>
    <row r="26" spans="2:21" ht="15.75" customHeight="1" x14ac:dyDescent="0.25">
      <c r="B26">
        <v>23</v>
      </c>
      <c r="G26">
        <v>3.4832213118114019E-2</v>
      </c>
      <c r="H26">
        <v>0.38566317501087172</v>
      </c>
      <c r="J26">
        <v>0.1015241533519315</v>
      </c>
      <c r="M26">
        <v>3</v>
      </c>
      <c r="N26">
        <v>9</v>
      </c>
      <c r="O26">
        <v>8</v>
      </c>
      <c r="P26">
        <v>17</v>
      </c>
      <c r="Q26">
        <v>2.9847728299999998</v>
      </c>
      <c r="R26">
        <v>0.21751174000000001</v>
      </c>
      <c r="S26">
        <v>1.6920846300000001</v>
      </c>
      <c r="T26">
        <v>-33.223285128673062</v>
      </c>
      <c r="U26">
        <v>-31.377131282519219</v>
      </c>
    </row>
    <row r="27" spans="2:21" ht="15.75" customHeight="1" x14ac:dyDescent="0.25">
      <c r="B27">
        <v>24</v>
      </c>
      <c r="G27">
        <v>5.2819154301127817E-2</v>
      </c>
      <c r="H27">
        <v>0.96272732882760526</v>
      </c>
      <c r="K27">
        <v>4.4693757376013679</v>
      </c>
      <c r="M27">
        <v>3</v>
      </c>
      <c r="N27">
        <v>9</v>
      </c>
      <c r="O27">
        <v>8</v>
      </c>
      <c r="P27">
        <v>17</v>
      </c>
      <c r="Q27">
        <v>2.7831713599999999</v>
      </c>
      <c r="R27">
        <v>0.18697001999999999</v>
      </c>
      <c r="S27">
        <v>1.75150535</v>
      </c>
      <c r="T27">
        <v>-32.63654133997332</v>
      </c>
      <c r="U27">
        <v>-30.79038749381947</v>
      </c>
    </row>
    <row r="28" spans="2:21" ht="15.75" customHeight="1" x14ac:dyDescent="0.25">
      <c r="B28">
        <v>25</v>
      </c>
      <c r="G28">
        <v>0.16824286815980649</v>
      </c>
      <c r="H28">
        <v>0.22250934902676439</v>
      </c>
      <c r="L28">
        <v>995478.72957771621</v>
      </c>
      <c r="M28">
        <v>3</v>
      </c>
      <c r="N28">
        <v>9</v>
      </c>
      <c r="O28">
        <v>8</v>
      </c>
      <c r="P28">
        <v>17</v>
      </c>
      <c r="Q28">
        <v>3.05298676</v>
      </c>
      <c r="R28">
        <v>0.25889014999999999</v>
      </c>
      <c r="S28">
        <v>1.8232094000000001</v>
      </c>
      <c r="T28">
        <v>-31.954454818951621</v>
      </c>
      <c r="U28">
        <v>-30.108300972797771</v>
      </c>
    </row>
    <row r="29" spans="2:21" ht="15.75" customHeight="1" x14ac:dyDescent="0.25">
      <c r="B29">
        <v>26</v>
      </c>
      <c r="G29">
        <v>2.6026886058915211</v>
      </c>
      <c r="I29">
        <v>4.6656309262119731</v>
      </c>
      <c r="J29">
        <v>0.9407647208578851</v>
      </c>
      <c r="M29">
        <v>3</v>
      </c>
      <c r="N29">
        <v>9</v>
      </c>
      <c r="O29">
        <v>8</v>
      </c>
      <c r="P29">
        <v>17</v>
      </c>
      <c r="Q29">
        <v>2.95855786</v>
      </c>
      <c r="R29">
        <v>0.2139027</v>
      </c>
      <c r="S29">
        <v>1.7656179400000001</v>
      </c>
      <c r="T29">
        <v>-32.500114324025411</v>
      </c>
      <c r="U29">
        <v>-30.653960477871561</v>
      </c>
    </row>
    <row r="30" spans="2:21" ht="15.75" customHeight="1" x14ac:dyDescent="0.25">
      <c r="B30">
        <v>27</v>
      </c>
      <c r="G30">
        <v>5.4004850085278484</v>
      </c>
      <c r="I30">
        <v>4.7787451148902456</v>
      </c>
      <c r="K30">
        <v>2.8795486427876038</v>
      </c>
      <c r="M30">
        <v>3</v>
      </c>
      <c r="N30">
        <v>9</v>
      </c>
      <c r="O30">
        <v>8</v>
      </c>
      <c r="P30">
        <v>17</v>
      </c>
      <c r="Q30">
        <v>2.65780561</v>
      </c>
      <c r="R30">
        <v>0.11028543</v>
      </c>
      <c r="S30">
        <v>1.6098857600000001</v>
      </c>
      <c r="T30">
        <v>-34.069852109684987</v>
      </c>
      <c r="U30">
        <v>-32.223698263531141</v>
      </c>
    </row>
    <row r="31" spans="2:21" ht="15.75" customHeight="1" x14ac:dyDescent="0.25">
      <c r="B31">
        <v>28</v>
      </c>
      <c r="G31">
        <v>1.368699261313103</v>
      </c>
      <c r="I31">
        <v>3.587415464598021</v>
      </c>
      <c r="L31">
        <v>936737.23186685436</v>
      </c>
      <c r="M31">
        <v>3</v>
      </c>
      <c r="N31">
        <v>9</v>
      </c>
      <c r="O31">
        <v>8</v>
      </c>
      <c r="P31">
        <v>17</v>
      </c>
      <c r="Q31">
        <v>2.9752846100000001</v>
      </c>
      <c r="R31">
        <v>0.20200097</v>
      </c>
      <c r="S31">
        <v>1.7682408999999999</v>
      </c>
      <c r="T31">
        <v>-32.474878268932443</v>
      </c>
      <c r="U31">
        <v>-30.6287244227786</v>
      </c>
    </row>
    <row r="32" spans="2:21" ht="15.75" customHeight="1" x14ac:dyDescent="0.25">
      <c r="B32">
        <v>29</v>
      </c>
      <c r="G32">
        <v>5.7921870234413753E-2</v>
      </c>
      <c r="J32">
        <v>0.1008037201039116</v>
      </c>
      <c r="K32">
        <v>3.308660147630988</v>
      </c>
      <c r="M32">
        <v>3</v>
      </c>
      <c r="N32">
        <v>9</v>
      </c>
      <c r="O32">
        <v>8</v>
      </c>
      <c r="P32">
        <v>17</v>
      </c>
      <c r="Q32">
        <v>2.6858599600000002</v>
      </c>
      <c r="R32">
        <v>0.11871640999999999</v>
      </c>
      <c r="S32">
        <v>1.7770511</v>
      </c>
      <c r="T32">
        <v>-32.390386662426458</v>
      </c>
      <c r="U32">
        <v>-30.544232816272611</v>
      </c>
    </row>
    <row r="33" spans="2:21" ht="15.75" customHeight="1" x14ac:dyDescent="0.25">
      <c r="B33">
        <v>30</v>
      </c>
      <c r="G33">
        <v>3.9010968434450177E-2</v>
      </c>
      <c r="J33">
        <v>0.1021881957381723</v>
      </c>
      <c r="L33">
        <v>997028.00854584225</v>
      </c>
      <c r="M33">
        <v>3</v>
      </c>
      <c r="N33">
        <v>9</v>
      </c>
      <c r="O33">
        <v>8</v>
      </c>
      <c r="P33">
        <v>17</v>
      </c>
      <c r="Q33">
        <v>3.0206773400000002</v>
      </c>
      <c r="R33">
        <v>0.20049307</v>
      </c>
      <c r="S33">
        <v>1.9455164899999999</v>
      </c>
      <c r="T33">
        <v>-30.85065952955112</v>
      </c>
      <c r="U33">
        <v>-29.00450568339728</v>
      </c>
    </row>
    <row r="34" spans="2:21" ht="15.75" customHeight="1" x14ac:dyDescent="0.25">
      <c r="B34">
        <v>31</v>
      </c>
      <c r="G34">
        <v>0.13764160020034311</v>
      </c>
      <c r="K34">
        <v>4.6551522753796348</v>
      </c>
      <c r="L34">
        <v>57472.728340787347</v>
      </c>
      <c r="M34">
        <v>3</v>
      </c>
      <c r="N34">
        <v>9</v>
      </c>
      <c r="O34">
        <v>8</v>
      </c>
      <c r="P34">
        <v>17</v>
      </c>
      <c r="Q34">
        <v>2.7746892600000002</v>
      </c>
      <c r="R34">
        <v>0.18948815999999999</v>
      </c>
      <c r="S34">
        <v>1.7341593</v>
      </c>
      <c r="T34">
        <v>-32.805740223891952</v>
      </c>
      <c r="U34">
        <v>-30.959586377738098</v>
      </c>
    </row>
    <row r="35" spans="2:21" ht="15.75" customHeight="1" x14ac:dyDescent="0.25">
      <c r="B35">
        <v>32</v>
      </c>
      <c r="H35">
        <v>0.31442211031988082</v>
      </c>
      <c r="I35">
        <v>2.03439315476697</v>
      </c>
      <c r="J35">
        <v>0.10420495050740899</v>
      </c>
      <c r="M35">
        <v>3</v>
      </c>
      <c r="N35">
        <v>9</v>
      </c>
      <c r="O35">
        <v>8</v>
      </c>
      <c r="P35">
        <v>17</v>
      </c>
      <c r="Q35">
        <v>2.9462192200000001</v>
      </c>
      <c r="R35">
        <v>0.21277894</v>
      </c>
      <c r="S35">
        <v>1.79002309</v>
      </c>
      <c r="T35">
        <v>-32.26674202237195</v>
      </c>
      <c r="U35">
        <v>-30.4205881762181</v>
      </c>
    </row>
    <row r="36" spans="2:21" ht="15.75" customHeight="1" x14ac:dyDescent="0.25">
      <c r="B36">
        <v>33</v>
      </c>
      <c r="H36">
        <v>9.3644563672213508</v>
      </c>
      <c r="I36">
        <v>4.0284931362039957</v>
      </c>
      <c r="K36">
        <v>3.013193494210185</v>
      </c>
      <c r="M36">
        <v>3</v>
      </c>
      <c r="N36">
        <v>9</v>
      </c>
      <c r="O36">
        <v>8</v>
      </c>
      <c r="P36">
        <v>17</v>
      </c>
      <c r="Q36">
        <v>2.65657933</v>
      </c>
      <c r="R36">
        <v>0.11184118</v>
      </c>
      <c r="S36">
        <v>1.5082890499999999</v>
      </c>
      <c r="T36">
        <v>-35.178036057030582</v>
      </c>
      <c r="U36">
        <v>-33.331882210876728</v>
      </c>
    </row>
    <row r="37" spans="2:21" ht="15.75" customHeight="1" x14ac:dyDescent="0.25">
      <c r="B37">
        <v>34</v>
      </c>
      <c r="H37">
        <v>8.6061949965272184</v>
      </c>
      <c r="I37">
        <v>4.4631918946743072</v>
      </c>
      <c r="L37">
        <v>972843.22667948029</v>
      </c>
      <c r="M37">
        <v>3</v>
      </c>
      <c r="N37">
        <v>9</v>
      </c>
      <c r="O37">
        <v>8</v>
      </c>
      <c r="P37">
        <v>17</v>
      </c>
      <c r="Q37">
        <v>2.9621992599999998</v>
      </c>
      <c r="R37">
        <v>0.20097329999999999</v>
      </c>
      <c r="S37">
        <v>1.7615908199999999</v>
      </c>
      <c r="T37">
        <v>-32.538933160338019</v>
      </c>
      <c r="U37">
        <v>-30.692779314184168</v>
      </c>
    </row>
    <row r="38" spans="2:21" ht="15.75" customHeight="1" x14ac:dyDescent="0.25">
      <c r="B38">
        <v>35</v>
      </c>
      <c r="H38">
        <v>0.17682094669475301</v>
      </c>
      <c r="J38">
        <v>0.100235535834031</v>
      </c>
      <c r="K38">
        <v>3.3074050722413451</v>
      </c>
      <c r="M38">
        <v>3</v>
      </c>
      <c r="N38">
        <v>9</v>
      </c>
      <c r="O38">
        <v>8</v>
      </c>
      <c r="P38">
        <v>17</v>
      </c>
      <c r="Q38">
        <v>2.6839985</v>
      </c>
      <c r="R38">
        <v>0.11955559</v>
      </c>
      <c r="S38">
        <v>1.9322357699999999</v>
      </c>
      <c r="T38">
        <v>-30.96710488634935</v>
      </c>
      <c r="U38">
        <v>-29.1209510401955</v>
      </c>
    </row>
    <row r="39" spans="2:21" ht="15.75" customHeight="1" x14ac:dyDescent="0.25">
      <c r="B39">
        <v>36</v>
      </c>
      <c r="H39">
        <v>0.12213808887115191</v>
      </c>
      <c r="J39">
        <v>0.10461329771710839</v>
      </c>
      <c r="L39">
        <v>979611.89556275238</v>
      </c>
      <c r="M39">
        <v>3</v>
      </c>
      <c r="N39">
        <v>9</v>
      </c>
      <c r="O39">
        <v>8</v>
      </c>
      <c r="P39">
        <v>17</v>
      </c>
      <c r="Q39">
        <v>3.0347870600000002</v>
      </c>
      <c r="R39">
        <v>0.19869624</v>
      </c>
      <c r="S39">
        <v>1.7351763899999999</v>
      </c>
      <c r="T39">
        <v>-32.795772592022139</v>
      </c>
      <c r="U39">
        <v>-30.949618745868289</v>
      </c>
    </row>
    <row r="40" spans="2:21" ht="15.75" customHeight="1" x14ac:dyDescent="0.25">
      <c r="B40">
        <v>37</v>
      </c>
      <c r="H40">
        <v>0.43921328000170412</v>
      </c>
      <c r="K40">
        <v>4.5942737573259009</v>
      </c>
      <c r="L40">
        <v>22328.49384036602</v>
      </c>
      <c r="M40">
        <v>3</v>
      </c>
      <c r="N40">
        <v>9</v>
      </c>
      <c r="O40">
        <v>8</v>
      </c>
      <c r="P40">
        <v>17</v>
      </c>
      <c r="Q40">
        <v>2.7550034800000001</v>
      </c>
      <c r="R40">
        <v>0.18648744</v>
      </c>
      <c r="S40">
        <v>1.7473950300000001</v>
      </c>
      <c r="T40">
        <v>-32.676482729869882</v>
      </c>
      <c r="U40">
        <v>-30.830328883716039</v>
      </c>
    </row>
    <row r="41" spans="2:21" ht="15.75" customHeight="1" x14ac:dyDescent="0.25">
      <c r="B41">
        <v>38</v>
      </c>
      <c r="I41">
        <v>1.8248776490442009</v>
      </c>
      <c r="J41">
        <v>0.1016307506668923</v>
      </c>
      <c r="K41">
        <v>3.0763119265315311</v>
      </c>
      <c r="M41">
        <v>3</v>
      </c>
      <c r="N41">
        <v>9</v>
      </c>
      <c r="O41">
        <v>8</v>
      </c>
      <c r="P41">
        <v>17</v>
      </c>
      <c r="Q41">
        <v>2.6634226700000001</v>
      </c>
      <c r="R41">
        <v>0.11266838</v>
      </c>
      <c r="S41">
        <v>1.5733128000000001</v>
      </c>
      <c r="T41">
        <v>-34.460508029011201</v>
      </c>
      <c r="U41">
        <v>-32.614354182857348</v>
      </c>
    </row>
    <row r="42" spans="2:21" ht="15.75" customHeight="1" x14ac:dyDescent="0.25">
      <c r="B42">
        <v>39</v>
      </c>
      <c r="I42">
        <v>2.0952129246511988</v>
      </c>
      <c r="J42">
        <v>0.1231168870199966</v>
      </c>
      <c r="L42">
        <v>953861.29870826181</v>
      </c>
      <c r="M42">
        <v>3</v>
      </c>
      <c r="N42">
        <v>9</v>
      </c>
      <c r="O42">
        <v>8</v>
      </c>
      <c r="P42">
        <v>17</v>
      </c>
      <c r="Q42">
        <v>2.9701645700000001</v>
      </c>
      <c r="R42">
        <v>0.19983042000000001</v>
      </c>
      <c r="S42">
        <v>1.7242807600000001</v>
      </c>
      <c r="T42">
        <v>-32.902856631176107</v>
      </c>
      <c r="U42">
        <v>-31.05670278502226</v>
      </c>
    </row>
    <row r="43" spans="2:21" ht="15.75" customHeight="1" x14ac:dyDescent="0.25">
      <c r="B43">
        <v>40</v>
      </c>
      <c r="I43">
        <v>1.40883622687066</v>
      </c>
      <c r="K43">
        <v>5.7850719373744246</v>
      </c>
      <c r="L43">
        <v>152006.93819526059</v>
      </c>
      <c r="M43">
        <v>3</v>
      </c>
      <c r="N43">
        <v>9</v>
      </c>
      <c r="O43">
        <v>8</v>
      </c>
      <c r="P43">
        <v>17</v>
      </c>
      <c r="Q43">
        <v>2.78270572</v>
      </c>
      <c r="R43">
        <v>0.23068938</v>
      </c>
      <c r="S43">
        <v>1.8014294099999999</v>
      </c>
      <c r="T43">
        <v>-32.158758919731092</v>
      </c>
      <c r="U43">
        <v>-30.312605073577249</v>
      </c>
    </row>
    <row r="44" spans="2:21" ht="15.75" customHeight="1" x14ac:dyDescent="0.25">
      <c r="B44">
        <v>41</v>
      </c>
      <c r="J44">
        <v>0.6111642336256935</v>
      </c>
      <c r="K44">
        <v>3.1779436802276919</v>
      </c>
      <c r="L44">
        <v>18597.163767380061</v>
      </c>
      <c r="M44">
        <v>3</v>
      </c>
      <c r="N44">
        <v>9</v>
      </c>
      <c r="O44">
        <v>8</v>
      </c>
      <c r="P44">
        <v>17</v>
      </c>
      <c r="Q44">
        <v>2.7384649200000002</v>
      </c>
      <c r="R44">
        <v>0.15560011000000001</v>
      </c>
      <c r="S44">
        <v>1.6898820999999999</v>
      </c>
      <c r="T44">
        <v>-33.245427874763081</v>
      </c>
      <c r="U44">
        <v>-31.399274028609231</v>
      </c>
    </row>
    <row r="45" spans="2:21" ht="15.75" customHeight="1" x14ac:dyDescent="0.25">
      <c r="B45">
        <v>42</v>
      </c>
      <c r="G45">
        <v>6.8853903996187773</v>
      </c>
      <c r="H45">
        <v>8.9243344452641686</v>
      </c>
      <c r="I45">
        <v>4.9421261117908744</v>
      </c>
      <c r="J45">
        <v>80.103692364681507</v>
      </c>
      <c r="M45">
        <v>4</v>
      </c>
      <c r="N45">
        <v>9</v>
      </c>
      <c r="O45">
        <v>8</v>
      </c>
      <c r="P45">
        <v>17</v>
      </c>
      <c r="Q45">
        <v>2.9836315999999998</v>
      </c>
      <c r="R45">
        <v>0.21310493</v>
      </c>
      <c r="S45">
        <v>1.7202653000000001</v>
      </c>
      <c r="T45">
        <v>-30.94249195596673</v>
      </c>
      <c r="U45">
        <v>-27.609158622633402</v>
      </c>
    </row>
    <row r="46" spans="2:21" ht="15.75" customHeight="1" x14ac:dyDescent="0.25">
      <c r="B46">
        <v>43</v>
      </c>
      <c r="G46">
        <v>0.94026650833633862</v>
      </c>
      <c r="H46">
        <v>1.8277659796372621</v>
      </c>
      <c r="I46">
        <v>4.6076383684168629</v>
      </c>
      <c r="K46">
        <v>2.9158604305598028</v>
      </c>
      <c r="M46">
        <v>4</v>
      </c>
      <c r="N46">
        <v>9</v>
      </c>
      <c r="O46">
        <v>8</v>
      </c>
      <c r="P46">
        <v>17</v>
      </c>
      <c r="Q46">
        <v>2.6543272899999999</v>
      </c>
      <c r="R46">
        <v>0.11059473</v>
      </c>
      <c r="S46">
        <v>1.4253414600000001</v>
      </c>
      <c r="T46">
        <v>-34.139632945787667</v>
      </c>
      <c r="U46">
        <v>-30.806299612454339</v>
      </c>
    </row>
    <row r="47" spans="2:21" ht="15.75" customHeight="1" x14ac:dyDescent="0.25">
      <c r="B47">
        <v>44</v>
      </c>
      <c r="G47">
        <v>7.6356791989230084</v>
      </c>
      <c r="H47">
        <v>7.4785869076881895E-2</v>
      </c>
      <c r="I47">
        <v>3.7479606482229588</v>
      </c>
      <c r="L47">
        <v>963520.2987151948</v>
      </c>
      <c r="M47">
        <v>4</v>
      </c>
      <c r="N47">
        <v>9</v>
      </c>
      <c r="O47">
        <v>8</v>
      </c>
      <c r="P47">
        <v>17</v>
      </c>
      <c r="Q47">
        <v>2.9790631099999998</v>
      </c>
      <c r="R47">
        <v>0.20000293999999999</v>
      </c>
      <c r="S47">
        <v>1.76099009</v>
      </c>
      <c r="T47">
        <v>-30.5447314147202</v>
      </c>
      <c r="U47">
        <v>-27.211398081386871</v>
      </c>
    </row>
    <row r="48" spans="2:21" ht="15.75" customHeight="1" x14ac:dyDescent="0.25">
      <c r="B48">
        <v>45</v>
      </c>
      <c r="G48">
        <v>7.1254919962153274E-2</v>
      </c>
      <c r="H48">
        <v>0.29396365559509968</v>
      </c>
      <c r="J48">
        <v>0.1001121410846935</v>
      </c>
      <c r="K48">
        <v>3.2648453669773398</v>
      </c>
      <c r="M48">
        <v>4</v>
      </c>
      <c r="N48">
        <v>9</v>
      </c>
      <c r="O48">
        <v>8</v>
      </c>
      <c r="P48">
        <v>17</v>
      </c>
      <c r="Q48">
        <v>2.6846358399999999</v>
      </c>
      <c r="R48">
        <v>0.11862644999999999</v>
      </c>
      <c r="S48">
        <v>1.88628939</v>
      </c>
      <c r="T48">
        <v>-29.376229417999479</v>
      </c>
      <c r="U48">
        <v>-26.04289608466615</v>
      </c>
    </row>
    <row r="49" spans="2:21" ht="15.75" customHeight="1" x14ac:dyDescent="0.25">
      <c r="B49">
        <v>46</v>
      </c>
      <c r="G49">
        <v>0.19526349069989821</v>
      </c>
      <c r="H49">
        <v>7.0996095915530688E-2</v>
      </c>
      <c r="J49">
        <v>0.1012937037297874</v>
      </c>
      <c r="L49">
        <v>644887.16249437758</v>
      </c>
      <c r="M49">
        <v>4</v>
      </c>
      <c r="N49">
        <v>9</v>
      </c>
      <c r="O49">
        <v>8</v>
      </c>
      <c r="P49">
        <v>17</v>
      </c>
      <c r="Q49">
        <v>3.0129088400000001</v>
      </c>
      <c r="R49">
        <v>0.20604633</v>
      </c>
      <c r="S49">
        <v>1.5988467</v>
      </c>
      <c r="T49">
        <v>-32.186823382752173</v>
      </c>
      <c r="U49">
        <v>-28.853490049418831</v>
      </c>
    </row>
    <row r="50" spans="2:21" ht="15.75" customHeight="1" x14ac:dyDescent="0.25">
      <c r="B50">
        <v>47</v>
      </c>
      <c r="G50">
        <v>0.13180399373512761</v>
      </c>
      <c r="H50">
        <v>0.38473703625890471</v>
      </c>
      <c r="K50">
        <v>4.4714954799325</v>
      </c>
      <c r="L50">
        <v>1989.570227519667</v>
      </c>
      <c r="M50">
        <v>4</v>
      </c>
      <c r="N50">
        <v>9</v>
      </c>
      <c r="O50">
        <v>8</v>
      </c>
      <c r="P50">
        <v>17</v>
      </c>
      <c r="Q50">
        <v>2.7827427600000001</v>
      </c>
      <c r="R50">
        <v>0.18725604000000001</v>
      </c>
      <c r="S50">
        <v>1.65429312</v>
      </c>
      <c r="T50">
        <v>-31.607272252976959</v>
      </c>
      <c r="U50">
        <v>-28.27393891964363</v>
      </c>
    </row>
    <row r="51" spans="2:21" ht="15.75" customHeight="1" x14ac:dyDescent="0.25">
      <c r="B51">
        <v>48</v>
      </c>
      <c r="G51">
        <v>5.8314857436228973</v>
      </c>
      <c r="I51">
        <v>4.9175943011113699</v>
      </c>
      <c r="J51">
        <v>1.1466523662762571</v>
      </c>
      <c r="K51">
        <v>2.8145924334470038</v>
      </c>
      <c r="M51">
        <v>4</v>
      </c>
      <c r="N51">
        <v>9</v>
      </c>
      <c r="O51">
        <v>8</v>
      </c>
      <c r="P51">
        <v>17</v>
      </c>
      <c r="Q51">
        <v>2.6564974399999999</v>
      </c>
      <c r="R51">
        <v>0.10926528000000001</v>
      </c>
      <c r="S51">
        <v>1.6053456399999999</v>
      </c>
      <c r="T51">
        <v>-32.117862396781973</v>
      </c>
      <c r="U51">
        <v>-28.784529063448641</v>
      </c>
    </row>
    <row r="52" spans="2:21" ht="15.75" customHeight="1" x14ac:dyDescent="0.25">
      <c r="B52">
        <v>49</v>
      </c>
      <c r="G52">
        <v>6.7414251191034502</v>
      </c>
      <c r="I52">
        <v>4.9447882214224146</v>
      </c>
      <c r="J52">
        <v>2.593478403858263</v>
      </c>
      <c r="L52">
        <v>983452.72022860544</v>
      </c>
      <c r="M52">
        <v>4</v>
      </c>
      <c r="N52">
        <v>9</v>
      </c>
      <c r="O52">
        <v>8</v>
      </c>
      <c r="P52">
        <v>17</v>
      </c>
      <c r="Q52">
        <v>2.9785595300000001</v>
      </c>
      <c r="R52">
        <v>0.20004211</v>
      </c>
      <c r="S52">
        <v>1.6232079100000001</v>
      </c>
      <c r="T52">
        <v>-31.929752344623299</v>
      </c>
      <c r="U52">
        <v>-28.59641901128996</v>
      </c>
    </row>
    <row r="53" spans="2:21" ht="15.75" customHeight="1" x14ac:dyDescent="0.25">
      <c r="B53">
        <v>50</v>
      </c>
      <c r="G53">
        <v>6.1147214127443288</v>
      </c>
      <c r="I53">
        <v>4.9696340186148982</v>
      </c>
      <c r="K53">
        <v>2.9480884008509989</v>
      </c>
      <c r="L53">
        <v>109998.7917031391</v>
      </c>
      <c r="M53">
        <v>4</v>
      </c>
      <c r="N53">
        <v>9</v>
      </c>
      <c r="O53">
        <v>8</v>
      </c>
      <c r="P53">
        <v>17</v>
      </c>
      <c r="Q53">
        <v>2.6478998100000002</v>
      </c>
      <c r="R53">
        <v>0.11056553</v>
      </c>
      <c r="S53">
        <v>1.60276489</v>
      </c>
      <c r="T53">
        <v>-32.145213548840829</v>
      </c>
      <c r="U53">
        <v>-28.8118802155075</v>
      </c>
    </row>
    <row r="54" spans="2:21" ht="15.75" customHeight="1" x14ac:dyDescent="0.25">
      <c r="B54">
        <v>51</v>
      </c>
      <c r="G54">
        <v>5.8464374437919631E-2</v>
      </c>
      <c r="J54">
        <v>0.10064238086275171</v>
      </c>
      <c r="K54">
        <v>3.7057868196852302</v>
      </c>
      <c r="L54">
        <v>576517.53218228323</v>
      </c>
      <c r="M54">
        <v>4</v>
      </c>
      <c r="N54">
        <v>9</v>
      </c>
      <c r="O54">
        <v>8</v>
      </c>
      <c r="P54">
        <v>17</v>
      </c>
      <c r="Q54">
        <v>2.7001566100000001</v>
      </c>
      <c r="R54">
        <v>0.11833339</v>
      </c>
      <c r="S54">
        <v>1.29591612</v>
      </c>
      <c r="T54">
        <v>-35.757922997529789</v>
      </c>
      <c r="U54">
        <v>-32.424589664196453</v>
      </c>
    </row>
    <row r="55" spans="2:21" ht="15.75" customHeight="1" x14ac:dyDescent="0.25">
      <c r="B55">
        <v>52</v>
      </c>
      <c r="H55">
        <v>4.3744564346437542</v>
      </c>
      <c r="I55">
        <v>3.492608194966766</v>
      </c>
      <c r="J55">
        <v>0.67875780671015207</v>
      </c>
      <c r="K55">
        <v>2.8547254826832571</v>
      </c>
      <c r="M55">
        <v>4</v>
      </c>
      <c r="N55">
        <v>9</v>
      </c>
      <c r="O55">
        <v>8</v>
      </c>
      <c r="P55">
        <v>17</v>
      </c>
      <c r="Q55">
        <v>2.6551650699999998</v>
      </c>
      <c r="R55">
        <v>0.10924812</v>
      </c>
      <c r="S55">
        <v>1.6277258100000001</v>
      </c>
      <c r="T55">
        <v>-31.882501704616441</v>
      </c>
      <c r="U55">
        <v>-28.549168371283109</v>
      </c>
    </row>
    <row r="56" spans="2:21" ht="15.75" customHeight="1" x14ac:dyDescent="0.25">
      <c r="B56">
        <v>53</v>
      </c>
      <c r="H56">
        <v>6.8139554810419529</v>
      </c>
      <c r="I56">
        <v>4.4487731146358884</v>
      </c>
      <c r="J56">
        <v>0.86314553997955556</v>
      </c>
      <c r="L56">
        <v>994053.82854318421</v>
      </c>
      <c r="M56">
        <v>4</v>
      </c>
      <c r="N56">
        <v>9</v>
      </c>
      <c r="O56">
        <v>8</v>
      </c>
      <c r="P56">
        <v>17</v>
      </c>
      <c r="Q56">
        <v>2.9582416500000002</v>
      </c>
      <c r="R56">
        <v>0.20053771000000001</v>
      </c>
      <c r="S56">
        <v>1.77238501</v>
      </c>
      <c r="T56">
        <v>-30.43508310052913</v>
      </c>
      <c r="U56">
        <v>-27.101749767195798</v>
      </c>
    </row>
    <row r="57" spans="2:21" ht="15.75" customHeight="1" x14ac:dyDescent="0.25">
      <c r="B57">
        <v>54</v>
      </c>
      <c r="H57">
        <v>9.8500903360313181</v>
      </c>
      <c r="I57">
        <v>4.0811885484233521</v>
      </c>
      <c r="K57">
        <v>3.0669744104417731</v>
      </c>
      <c r="L57">
        <v>66864.957720407401</v>
      </c>
      <c r="M57">
        <v>4</v>
      </c>
      <c r="N57">
        <v>9</v>
      </c>
      <c r="O57">
        <v>8</v>
      </c>
      <c r="P57">
        <v>17</v>
      </c>
      <c r="Q57">
        <v>2.6616898199999999</v>
      </c>
      <c r="R57">
        <v>0.11134423</v>
      </c>
      <c r="S57">
        <v>1.59427477</v>
      </c>
      <c r="T57">
        <v>-32.23550481491354</v>
      </c>
      <c r="U57">
        <v>-28.902171481580211</v>
      </c>
    </row>
    <row r="58" spans="2:21" ht="15.75" customHeight="1" x14ac:dyDescent="0.25">
      <c r="B58">
        <v>55</v>
      </c>
      <c r="H58">
        <v>0.17705099412288661</v>
      </c>
      <c r="J58">
        <v>0.1012621976333179</v>
      </c>
      <c r="K58">
        <v>3.6751742236967289</v>
      </c>
      <c r="L58">
        <v>397480.61302752461</v>
      </c>
      <c r="M58">
        <v>4</v>
      </c>
      <c r="N58">
        <v>9</v>
      </c>
      <c r="O58">
        <v>8</v>
      </c>
      <c r="P58">
        <v>17</v>
      </c>
      <c r="Q58">
        <v>2.6961523000000001</v>
      </c>
      <c r="R58">
        <v>0.1196357</v>
      </c>
      <c r="S58">
        <v>1.8937241199999999</v>
      </c>
      <c r="T58">
        <v>-29.309356337971138</v>
      </c>
      <c r="U58">
        <v>-25.97602300463781</v>
      </c>
    </row>
    <row r="59" spans="2:21" ht="15.75" customHeight="1" x14ac:dyDescent="0.25">
      <c r="B59">
        <v>56</v>
      </c>
      <c r="I59">
        <v>1.8175689676751989</v>
      </c>
      <c r="J59">
        <v>0.10123637871383551</v>
      </c>
      <c r="K59">
        <v>3.6093653026520229</v>
      </c>
      <c r="L59">
        <v>697387.81761612534</v>
      </c>
      <c r="M59">
        <v>4</v>
      </c>
      <c r="N59">
        <v>9</v>
      </c>
      <c r="O59">
        <v>8</v>
      </c>
      <c r="P59">
        <v>17</v>
      </c>
      <c r="Q59">
        <v>2.6710713899999998</v>
      </c>
      <c r="R59">
        <v>0.11205554</v>
      </c>
      <c r="S59">
        <v>1.44478697</v>
      </c>
      <c r="T59">
        <v>-33.909274802414863</v>
      </c>
      <c r="U59">
        <v>-30.575941469081521</v>
      </c>
    </row>
    <row r="60" spans="2:21" ht="15.75" customHeight="1" x14ac:dyDescent="0.25">
      <c r="B60">
        <v>57</v>
      </c>
      <c r="G60">
        <v>3.8279827918916318</v>
      </c>
      <c r="H60">
        <v>5.5918772502381087</v>
      </c>
      <c r="I60">
        <v>4.9859309909991669</v>
      </c>
      <c r="J60">
        <v>17.351029030270851</v>
      </c>
      <c r="K60">
        <v>3.275772855054647</v>
      </c>
      <c r="M60">
        <v>5</v>
      </c>
      <c r="N60">
        <v>9</v>
      </c>
      <c r="O60">
        <v>8</v>
      </c>
      <c r="P60">
        <v>17</v>
      </c>
      <c r="Q60">
        <v>2.65159009</v>
      </c>
      <c r="R60">
        <v>0.12032528000000001</v>
      </c>
      <c r="S60">
        <v>1.41931648</v>
      </c>
      <c r="T60">
        <v>-32.211644987528302</v>
      </c>
      <c r="U60">
        <v>-26.757099532982838</v>
      </c>
    </row>
    <row r="61" spans="2:21" ht="15.75" customHeight="1" x14ac:dyDescent="0.25">
      <c r="B61">
        <v>58</v>
      </c>
      <c r="G61">
        <v>5.3301042179862153</v>
      </c>
      <c r="H61">
        <v>7.8560682773863757</v>
      </c>
      <c r="I61">
        <v>4.9551864784156754</v>
      </c>
      <c r="J61">
        <v>52.663794546051143</v>
      </c>
      <c r="L61">
        <v>980673.48982795584</v>
      </c>
      <c r="M61">
        <v>5</v>
      </c>
      <c r="N61">
        <v>9</v>
      </c>
      <c r="O61">
        <v>8</v>
      </c>
      <c r="P61">
        <v>17</v>
      </c>
      <c r="Q61">
        <v>2.9960492300000001</v>
      </c>
      <c r="R61">
        <v>0.20399381</v>
      </c>
      <c r="S61">
        <v>1.6161599200000001</v>
      </c>
      <c r="T61">
        <v>-30.003727283778009</v>
      </c>
      <c r="U61">
        <v>-24.549181829232548</v>
      </c>
    </row>
    <row r="62" spans="2:21" ht="15.75" customHeight="1" x14ac:dyDescent="0.25">
      <c r="B62">
        <v>59</v>
      </c>
      <c r="G62">
        <v>1.0310510567005331</v>
      </c>
      <c r="H62">
        <v>1.845974450747518</v>
      </c>
      <c r="I62">
        <v>4.7482069793579722</v>
      </c>
      <c r="K62">
        <v>2.967853995115</v>
      </c>
      <c r="L62">
        <v>126396.87410112259</v>
      </c>
      <c r="M62">
        <v>5</v>
      </c>
      <c r="N62">
        <v>9</v>
      </c>
      <c r="O62">
        <v>8</v>
      </c>
      <c r="P62">
        <v>17</v>
      </c>
      <c r="Q62">
        <v>2.6578221700000002</v>
      </c>
      <c r="R62">
        <v>0.11045655</v>
      </c>
      <c r="S62">
        <v>1.5691142499999999</v>
      </c>
      <c r="T62">
        <v>-30.505934949882</v>
      </c>
      <c r="U62">
        <v>-25.051389495336551</v>
      </c>
    </row>
    <row r="63" spans="2:21" ht="15.75" customHeight="1" x14ac:dyDescent="0.25">
      <c r="B63">
        <v>60</v>
      </c>
      <c r="G63">
        <v>4.8879039702258638</v>
      </c>
      <c r="H63">
        <v>0.50322194419382882</v>
      </c>
      <c r="J63">
        <v>86.204895980515388</v>
      </c>
      <c r="K63">
        <v>8.5608639968885569</v>
      </c>
      <c r="L63">
        <v>820901.05073681008</v>
      </c>
      <c r="M63">
        <v>5</v>
      </c>
      <c r="N63">
        <v>9</v>
      </c>
      <c r="O63">
        <v>8</v>
      </c>
      <c r="P63">
        <v>17</v>
      </c>
      <c r="Q63">
        <v>1.07920843</v>
      </c>
      <c r="R63">
        <v>0.51071193999999998</v>
      </c>
      <c r="S63">
        <v>1.58992037</v>
      </c>
      <c r="T63">
        <v>-30.281999984266658</v>
      </c>
      <c r="U63">
        <v>-24.827454529721209</v>
      </c>
    </row>
    <row r="64" spans="2:21" ht="15.75" customHeight="1" x14ac:dyDescent="0.25">
      <c r="B64">
        <v>61</v>
      </c>
      <c r="G64">
        <v>91.433411222206274</v>
      </c>
      <c r="I64">
        <v>4.5863347082169694</v>
      </c>
      <c r="J64">
        <v>39.195759020017618</v>
      </c>
      <c r="K64">
        <v>6.8478370231287471</v>
      </c>
      <c r="L64">
        <v>895374.22526499722</v>
      </c>
      <c r="M64">
        <v>5</v>
      </c>
      <c r="N64">
        <v>9</v>
      </c>
      <c r="O64">
        <v>8</v>
      </c>
      <c r="P64">
        <v>17</v>
      </c>
      <c r="Q64">
        <v>1.12504403</v>
      </c>
      <c r="R64">
        <v>0.34054994999999999</v>
      </c>
      <c r="S64">
        <v>1.46559398</v>
      </c>
      <c r="T64">
        <v>-31.66619652321446</v>
      </c>
      <c r="U64">
        <v>-26.21165106866901</v>
      </c>
    </row>
    <row r="65" spans="1:21" ht="15.75" customHeight="1" x14ac:dyDescent="0.25">
      <c r="B65">
        <v>62</v>
      </c>
      <c r="H65">
        <v>4.088495896646144</v>
      </c>
      <c r="I65">
        <v>3.185494572674235</v>
      </c>
      <c r="J65">
        <v>1.2441176157798419</v>
      </c>
      <c r="K65">
        <v>6.0756452500041078</v>
      </c>
      <c r="L65">
        <v>189662.98340606439</v>
      </c>
      <c r="M65">
        <v>5</v>
      </c>
      <c r="N65">
        <v>9</v>
      </c>
      <c r="O65">
        <v>8</v>
      </c>
      <c r="P65">
        <v>17</v>
      </c>
      <c r="Q65">
        <v>1.2175268100000001</v>
      </c>
      <c r="R65">
        <v>0.34379475999999998</v>
      </c>
      <c r="S65">
        <v>1.56132157</v>
      </c>
      <c r="T65">
        <v>-30.59057225999328</v>
      </c>
      <c r="U65">
        <v>-25.13602680544783</v>
      </c>
    </row>
    <row r="66" spans="1:21" ht="15.75" customHeight="1" x14ac:dyDescent="0.25">
      <c r="B66">
        <v>63</v>
      </c>
      <c r="G66">
        <v>64.675195647952137</v>
      </c>
      <c r="H66">
        <v>0.6573817691444237</v>
      </c>
      <c r="I66">
        <v>3.825749280342686</v>
      </c>
      <c r="J66">
        <v>85.379540941560506</v>
      </c>
      <c r="K66">
        <v>5.9150840054360572</v>
      </c>
      <c r="L66">
        <v>401976.66414000752</v>
      </c>
      <c r="M66">
        <v>6</v>
      </c>
      <c r="N66">
        <v>9</v>
      </c>
      <c r="O66">
        <v>8</v>
      </c>
      <c r="P66">
        <v>17</v>
      </c>
      <c r="Q66">
        <v>1.0284561000000001</v>
      </c>
      <c r="R66">
        <v>0.33120429000000001</v>
      </c>
      <c r="S66">
        <v>1.3596603899999999</v>
      </c>
      <c r="T66">
        <v>-30.941632608360539</v>
      </c>
      <c r="U66">
        <v>-22.541632608360541</v>
      </c>
    </row>
    <row r="67" spans="1:21" ht="15.75" customHeight="1" x14ac:dyDescent="0.25">
      <c r="A67" t="s">
        <v>23</v>
      </c>
      <c r="B67">
        <v>64</v>
      </c>
      <c r="C67">
        <v>1.07385904002138E-4</v>
      </c>
      <c r="D67">
        <f>156970581</f>
        <v>156970581</v>
      </c>
      <c r="F67">
        <f>7.82831379135183</f>
        <v>7.8283137913518299</v>
      </c>
      <c r="G67">
        <f>37.5744905567281</f>
        <v>37.574490556728101</v>
      </c>
      <c r="H67">
        <f>0.248400388436567</f>
        <v>0.248400388436567</v>
      </c>
      <c r="I67">
        <f>1.75784939640488</f>
        <v>1.75784939640488</v>
      </c>
      <c r="J67">
        <f>85.0068295447397</f>
        <v>85.006829544739702</v>
      </c>
      <c r="K67">
        <f>5.88296867386878</f>
        <v>5.8829686738687803</v>
      </c>
      <c r="L67">
        <f>951332.314426593</f>
        <v>951332.31442659302</v>
      </c>
      <c r="M67">
        <v>0</v>
      </c>
      <c r="N67">
        <v>9</v>
      </c>
      <c r="O67">
        <v>8</v>
      </c>
      <c r="P67">
        <v>17</v>
      </c>
      <c r="S67" t="e">
        <v>#N/A</v>
      </c>
      <c r="T67" t="e">
        <v>#N/A</v>
      </c>
      <c r="U67" t="e">
        <v>#N/A</v>
      </c>
    </row>
    <row r="68" spans="1:21" ht="15.75" customHeight="1" x14ac:dyDescent="0.25">
      <c r="B68">
        <v>65</v>
      </c>
      <c r="M68">
        <v>1</v>
      </c>
      <c r="N68">
        <v>9</v>
      </c>
      <c r="O68">
        <v>8</v>
      </c>
      <c r="P68">
        <v>17</v>
      </c>
      <c r="S68" t="e">
        <v>#N/A</v>
      </c>
      <c r="T68" t="e">
        <v>#N/A</v>
      </c>
      <c r="U68" t="e">
        <v>#N/A</v>
      </c>
    </row>
    <row r="69" spans="1:21" ht="15.75" customHeight="1" x14ac:dyDescent="0.25">
      <c r="B69">
        <v>66</v>
      </c>
      <c r="M69">
        <v>1</v>
      </c>
      <c r="N69">
        <v>9</v>
      </c>
      <c r="O69">
        <v>8</v>
      </c>
      <c r="P69">
        <v>17</v>
      </c>
      <c r="S69" t="e">
        <v>#N/A</v>
      </c>
      <c r="T69" t="e">
        <v>#N/A</v>
      </c>
      <c r="U69" t="e">
        <v>#N/A</v>
      </c>
    </row>
    <row r="70" spans="1:21" ht="15.75" customHeight="1" x14ac:dyDescent="0.25">
      <c r="B70">
        <v>67</v>
      </c>
      <c r="M70">
        <v>1</v>
      </c>
      <c r="N70">
        <v>9</v>
      </c>
      <c r="O70">
        <v>8</v>
      </c>
      <c r="P70">
        <v>17</v>
      </c>
      <c r="S70" t="e">
        <v>#N/A</v>
      </c>
      <c r="T70" t="e">
        <v>#N/A</v>
      </c>
      <c r="U70" t="e">
        <v>#N/A</v>
      </c>
    </row>
    <row r="71" spans="1:21" ht="15.75" customHeight="1" x14ac:dyDescent="0.25">
      <c r="B71">
        <v>68</v>
      </c>
      <c r="M71">
        <v>1</v>
      </c>
      <c r="N71">
        <v>9</v>
      </c>
      <c r="O71">
        <v>8</v>
      </c>
      <c r="P71">
        <v>17</v>
      </c>
      <c r="S71" t="e">
        <v>#N/A</v>
      </c>
      <c r="T71" t="e">
        <v>#N/A</v>
      </c>
      <c r="U71" t="e">
        <v>#N/A</v>
      </c>
    </row>
    <row r="72" spans="1:21" ht="15.75" customHeight="1" x14ac:dyDescent="0.25">
      <c r="B72">
        <v>69</v>
      </c>
      <c r="M72">
        <v>1</v>
      </c>
      <c r="N72">
        <v>9</v>
      </c>
      <c r="O72">
        <v>8</v>
      </c>
      <c r="P72">
        <v>17</v>
      </c>
      <c r="S72" t="e">
        <v>#N/A</v>
      </c>
      <c r="T72" t="e">
        <v>#N/A</v>
      </c>
      <c r="U72" t="e">
        <v>#N/A</v>
      </c>
    </row>
    <row r="73" spans="1:21" ht="15.75" customHeight="1" x14ac:dyDescent="0.25">
      <c r="B73">
        <v>70</v>
      </c>
      <c r="M73">
        <v>1</v>
      </c>
      <c r="N73">
        <v>9</v>
      </c>
      <c r="O73">
        <v>8</v>
      </c>
      <c r="P73">
        <v>17</v>
      </c>
      <c r="S73" t="e">
        <v>#N/A</v>
      </c>
      <c r="T73" t="e">
        <v>#N/A</v>
      </c>
      <c r="U73" t="e">
        <v>#N/A</v>
      </c>
    </row>
    <row r="74" spans="1:21" ht="15.75" customHeight="1" x14ac:dyDescent="0.25">
      <c r="B74">
        <v>71</v>
      </c>
      <c r="M74">
        <v>2</v>
      </c>
      <c r="N74">
        <v>9</v>
      </c>
      <c r="O74">
        <v>8</v>
      </c>
      <c r="P74">
        <v>17</v>
      </c>
      <c r="S74" t="e">
        <v>#N/A</v>
      </c>
      <c r="T74" t="e">
        <v>#N/A</v>
      </c>
      <c r="U74" t="e">
        <v>#N/A</v>
      </c>
    </row>
    <row r="75" spans="1:21" ht="15.75" customHeight="1" x14ac:dyDescent="0.25">
      <c r="B75">
        <v>72</v>
      </c>
      <c r="M75">
        <v>2</v>
      </c>
      <c r="N75">
        <v>9</v>
      </c>
      <c r="O75">
        <v>8</v>
      </c>
      <c r="P75">
        <v>17</v>
      </c>
      <c r="S75" t="e">
        <v>#N/A</v>
      </c>
      <c r="T75" t="e">
        <v>#N/A</v>
      </c>
      <c r="U75" t="e">
        <v>#N/A</v>
      </c>
    </row>
    <row r="76" spans="1:21" ht="15.75" customHeight="1" x14ac:dyDescent="0.25">
      <c r="B76">
        <v>73</v>
      </c>
      <c r="M76">
        <v>2</v>
      </c>
      <c r="N76">
        <v>9</v>
      </c>
      <c r="O76">
        <v>8</v>
      </c>
      <c r="P76">
        <v>17</v>
      </c>
      <c r="S76" t="e">
        <v>#N/A</v>
      </c>
      <c r="T76" t="e">
        <v>#N/A</v>
      </c>
      <c r="U76" t="e">
        <v>#N/A</v>
      </c>
    </row>
    <row r="77" spans="1:21" ht="15.75" customHeight="1" x14ac:dyDescent="0.25">
      <c r="B77">
        <v>74</v>
      </c>
      <c r="M77">
        <v>2</v>
      </c>
      <c r="N77">
        <v>9</v>
      </c>
      <c r="O77">
        <v>8</v>
      </c>
      <c r="P77">
        <v>17</v>
      </c>
      <c r="S77" t="e">
        <v>#N/A</v>
      </c>
      <c r="T77" t="e">
        <v>#N/A</v>
      </c>
      <c r="U77" t="e">
        <v>#N/A</v>
      </c>
    </row>
    <row r="78" spans="1:21" ht="15.75" customHeight="1" x14ac:dyDescent="0.25">
      <c r="B78">
        <v>75</v>
      </c>
      <c r="M78">
        <v>2</v>
      </c>
      <c r="N78">
        <v>9</v>
      </c>
      <c r="O78">
        <v>8</v>
      </c>
      <c r="P78">
        <v>17</v>
      </c>
      <c r="S78" t="e">
        <v>#N/A</v>
      </c>
      <c r="T78" t="e">
        <v>#N/A</v>
      </c>
      <c r="U78" t="e">
        <v>#N/A</v>
      </c>
    </row>
    <row r="79" spans="1:21" ht="15.75" customHeight="1" x14ac:dyDescent="0.25">
      <c r="B79">
        <v>76</v>
      </c>
      <c r="M79">
        <v>2</v>
      </c>
      <c r="N79">
        <v>9</v>
      </c>
      <c r="O79">
        <v>8</v>
      </c>
      <c r="P79">
        <v>17</v>
      </c>
      <c r="S79" t="e">
        <v>#N/A</v>
      </c>
      <c r="T79" t="e">
        <v>#N/A</v>
      </c>
      <c r="U79" t="e">
        <v>#N/A</v>
      </c>
    </row>
    <row r="80" spans="1:21" ht="15.75" customHeight="1" x14ac:dyDescent="0.25">
      <c r="B80">
        <v>77</v>
      </c>
      <c r="M80">
        <v>2</v>
      </c>
      <c r="N80">
        <v>9</v>
      </c>
      <c r="O80">
        <v>8</v>
      </c>
      <c r="P80">
        <v>17</v>
      </c>
      <c r="S80" t="e">
        <v>#N/A</v>
      </c>
      <c r="T80" t="e">
        <v>#N/A</v>
      </c>
      <c r="U80" t="e">
        <v>#N/A</v>
      </c>
    </row>
    <row r="81" spans="2:21" ht="15.75" customHeight="1" x14ac:dyDescent="0.25">
      <c r="B81">
        <v>78</v>
      </c>
      <c r="M81">
        <v>2</v>
      </c>
      <c r="N81">
        <v>9</v>
      </c>
      <c r="O81">
        <v>8</v>
      </c>
      <c r="P81">
        <v>17</v>
      </c>
      <c r="S81" t="e">
        <v>#N/A</v>
      </c>
      <c r="T81" t="e">
        <v>#N/A</v>
      </c>
      <c r="U81" t="e">
        <v>#N/A</v>
      </c>
    </row>
    <row r="82" spans="2:21" ht="15.75" customHeight="1" x14ac:dyDescent="0.25">
      <c r="B82">
        <v>79</v>
      </c>
      <c r="M82">
        <v>2</v>
      </c>
      <c r="N82">
        <v>9</v>
      </c>
      <c r="O82">
        <v>8</v>
      </c>
      <c r="P82">
        <v>17</v>
      </c>
      <c r="S82" t="e">
        <v>#N/A</v>
      </c>
      <c r="T82" t="e">
        <v>#N/A</v>
      </c>
      <c r="U82" t="e">
        <v>#N/A</v>
      </c>
    </row>
    <row r="83" spans="2:21" ht="15.75" customHeight="1" x14ac:dyDescent="0.25">
      <c r="B83">
        <v>80</v>
      </c>
      <c r="M83">
        <v>2</v>
      </c>
      <c r="N83">
        <v>9</v>
      </c>
      <c r="O83">
        <v>8</v>
      </c>
      <c r="P83">
        <v>17</v>
      </c>
      <c r="S83" t="e">
        <v>#N/A</v>
      </c>
      <c r="T83" t="e">
        <v>#N/A</v>
      </c>
      <c r="U83" t="e">
        <v>#N/A</v>
      </c>
    </row>
    <row r="84" spans="2:21" ht="15.75" customHeight="1" x14ac:dyDescent="0.25">
      <c r="B84">
        <v>81</v>
      </c>
      <c r="M84">
        <v>2</v>
      </c>
      <c r="N84">
        <v>9</v>
      </c>
      <c r="O84">
        <v>8</v>
      </c>
      <c r="P84">
        <v>17</v>
      </c>
      <c r="S84" t="e">
        <v>#N/A</v>
      </c>
      <c r="T84" t="e">
        <v>#N/A</v>
      </c>
      <c r="U84" t="e">
        <v>#N/A</v>
      </c>
    </row>
    <row r="85" spans="2:21" ht="15.75" customHeight="1" x14ac:dyDescent="0.25">
      <c r="B85">
        <v>82</v>
      </c>
      <c r="M85">
        <v>2</v>
      </c>
      <c r="N85">
        <v>9</v>
      </c>
      <c r="O85">
        <v>8</v>
      </c>
      <c r="P85">
        <v>17</v>
      </c>
      <c r="S85" t="e">
        <v>#N/A</v>
      </c>
      <c r="T85" t="e">
        <v>#N/A</v>
      </c>
      <c r="U85" t="e">
        <v>#N/A</v>
      </c>
    </row>
    <row r="86" spans="2:21" ht="15.75" customHeight="1" x14ac:dyDescent="0.25">
      <c r="B86">
        <v>83</v>
      </c>
      <c r="M86">
        <v>2</v>
      </c>
      <c r="N86">
        <v>9</v>
      </c>
      <c r="O86">
        <v>8</v>
      </c>
      <c r="P86">
        <v>17</v>
      </c>
      <c r="S86" t="e">
        <v>#N/A</v>
      </c>
      <c r="T86" t="e">
        <v>#N/A</v>
      </c>
      <c r="U86" t="e">
        <v>#N/A</v>
      </c>
    </row>
    <row r="87" spans="2:21" ht="15.75" customHeight="1" x14ac:dyDescent="0.25">
      <c r="B87">
        <v>84</v>
      </c>
      <c r="M87">
        <v>2</v>
      </c>
      <c r="N87">
        <v>9</v>
      </c>
      <c r="O87">
        <v>8</v>
      </c>
      <c r="P87">
        <v>17</v>
      </c>
      <c r="S87" t="e">
        <v>#N/A</v>
      </c>
      <c r="T87" t="e">
        <v>#N/A</v>
      </c>
      <c r="U87" t="e">
        <v>#N/A</v>
      </c>
    </row>
    <row r="88" spans="2:21" ht="15.75" customHeight="1" x14ac:dyDescent="0.25">
      <c r="B88">
        <v>85</v>
      </c>
      <c r="M88">
        <v>2</v>
      </c>
      <c r="N88">
        <v>9</v>
      </c>
      <c r="O88">
        <v>8</v>
      </c>
      <c r="P88">
        <v>17</v>
      </c>
      <c r="S88" t="e">
        <v>#N/A</v>
      </c>
      <c r="T88" t="e">
        <v>#N/A</v>
      </c>
      <c r="U88" t="e">
        <v>#N/A</v>
      </c>
    </row>
    <row r="89" spans="2:21" ht="15.75" customHeight="1" x14ac:dyDescent="0.25">
      <c r="B89">
        <v>86</v>
      </c>
      <c r="M89">
        <v>3</v>
      </c>
      <c r="N89">
        <v>9</v>
      </c>
      <c r="O89">
        <v>8</v>
      </c>
      <c r="P89">
        <v>17</v>
      </c>
      <c r="S89" t="e">
        <v>#N/A</v>
      </c>
      <c r="T89" t="e">
        <v>#N/A</v>
      </c>
      <c r="U89" t="e">
        <v>#N/A</v>
      </c>
    </row>
    <row r="90" spans="2:21" ht="15.75" customHeight="1" x14ac:dyDescent="0.25">
      <c r="B90">
        <v>87</v>
      </c>
      <c r="M90">
        <v>3</v>
      </c>
      <c r="N90">
        <v>9</v>
      </c>
      <c r="O90">
        <v>8</v>
      </c>
      <c r="P90">
        <v>17</v>
      </c>
      <c r="S90" t="e">
        <v>#N/A</v>
      </c>
      <c r="T90" t="e">
        <v>#N/A</v>
      </c>
      <c r="U90" t="e">
        <v>#N/A</v>
      </c>
    </row>
    <row r="91" spans="2:21" ht="15.75" customHeight="1" x14ac:dyDescent="0.25">
      <c r="B91">
        <v>88</v>
      </c>
      <c r="M91">
        <v>3</v>
      </c>
      <c r="N91">
        <v>9</v>
      </c>
      <c r="O91">
        <v>8</v>
      </c>
      <c r="P91">
        <v>17</v>
      </c>
      <c r="S91" t="e">
        <v>#N/A</v>
      </c>
      <c r="T91" t="e">
        <v>#N/A</v>
      </c>
      <c r="U91" t="e">
        <v>#N/A</v>
      </c>
    </row>
    <row r="92" spans="2:21" ht="15.75" customHeight="1" x14ac:dyDescent="0.25">
      <c r="B92">
        <v>89</v>
      </c>
      <c r="M92">
        <v>3</v>
      </c>
      <c r="N92">
        <v>9</v>
      </c>
      <c r="O92">
        <v>8</v>
      </c>
      <c r="P92">
        <v>17</v>
      </c>
      <c r="S92" t="e">
        <v>#N/A</v>
      </c>
      <c r="T92" t="e">
        <v>#N/A</v>
      </c>
      <c r="U92" t="e">
        <v>#N/A</v>
      </c>
    </row>
    <row r="93" spans="2:21" ht="15.75" customHeight="1" x14ac:dyDescent="0.25">
      <c r="B93">
        <v>90</v>
      </c>
      <c r="M93">
        <v>3</v>
      </c>
      <c r="N93">
        <v>9</v>
      </c>
      <c r="O93">
        <v>8</v>
      </c>
      <c r="P93">
        <v>17</v>
      </c>
      <c r="S93" t="e">
        <v>#N/A</v>
      </c>
      <c r="T93" t="e">
        <v>#N/A</v>
      </c>
      <c r="U93" t="e">
        <v>#N/A</v>
      </c>
    </row>
    <row r="94" spans="2:21" ht="15.75" customHeight="1" x14ac:dyDescent="0.25">
      <c r="B94">
        <v>91</v>
      </c>
      <c r="M94">
        <v>3</v>
      </c>
      <c r="N94">
        <v>9</v>
      </c>
      <c r="O94">
        <v>8</v>
      </c>
      <c r="P94">
        <v>17</v>
      </c>
      <c r="S94" t="e">
        <v>#N/A</v>
      </c>
      <c r="T94" t="e">
        <v>#N/A</v>
      </c>
      <c r="U94" t="e">
        <v>#N/A</v>
      </c>
    </row>
    <row r="95" spans="2:21" ht="15.75" customHeight="1" x14ac:dyDescent="0.25">
      <c r="B95">
        <v>92</v>
      </c>
      <c r="M95">
        <v>3</v>
      </c>
      <c r="N95">
        <v>9</v>
      </c>
      <c r="O95">
        <v>8</v>
      </c>
      <c r="P95">
        <v>17</v>
      </c>
      <c r="S95" t="e">
        <v>#N/A</v>
      </c>
      <c r="T95" t="e">
        <v>#N/A</v>
      </c>
      <c r="U95" t="e">
        <v>#N/A</v>
      </c>
    </row>
    <row r="96" spans="2:21" ht="15.75" customHeight="1" x14ac:dyDescent="0.25">
      <c r="B96">
        <v>93</v>
      </c>
      <c r="M96">
        <v>3</v>
      </c>
      <c r="N96">
        <v>9</v>
      </c>
      <c r="O96">
        <v>8</v>
      </c>
      <c r="P96">
        <v>17</v>
      </c>
      <c r="S96" t="e">
        <v>#N/A</v>
      </c>
      <c r="T96" t="e">
        <v>#N/A</v>
      </c>
      <c r="U96" t="e">
        <v>#N/A</v>
      </c>
    </row>
    <row r="97" spans="2:21" ht="15.75" customHeight="1" x14ac:dyDescent="0.25">
      <c r="B97">
        <v>94</v>
      </c>
      <c r="M97">
        <v>3</v>
      </c>
      <c r="N97">
        <v>9</v>
      </c>
      <c r="O97">
        <v>8</v>
      </c>
      <c r="P97">
        <v>17</v>
      </c>
      <c r="S97" t="e">
        <v>#N/A</v>
      </c>
      <c r="T97" t="e">
        <v>#N/A</v>
      </c>
      <c r="U97" t="e">
        <v>#N/A</v>
      </c>
    </row>
    <row r="98" spans="2:21" ht="15.75" customHeight="1" x14ac:dyDescent="0.25">
      <c r="B98">
        <v>95</v>
      </c>
      <c r="M98">
        <v>3</v>
      </c>
      <c r="N98">
        <v>9</v>
      </c>
      <c r="O98">
        <v>8</v>
      </c>
      <c r="P98">
        <v>17</v>
      </c>
      <c r="S98" t="e">
        <v>#N/A</v>
      </c>
      <c r="T98" t="e">
        <v>#N/A</v>
      </c>
      <c r="U98" t="e">
        <v>#N/A</v>
      </c>
    </row>
    <row r="99" spans="2:21" ht="15.75" customHeight="1" x14ac:dyDescent="0.25">
      <c r="B99">
        <v>96</v>
      </c>
      <c r="M99">
        <v>3</v>
      </c>
      <c r="N99">
        <v>9</v>
      </c>
      <c r="O99">
        <v>8</v>
      </c>
      <c r="P99">
        <v>17</v>
      </c>
      <c r="S99" t="e">
        <v>#N/A</v>
      </c>
      <c r="T99" t="e">
        <v>#N/A</v>
      </c>
      <c r="U99" t="e">
        <v>#N/A</v>
      </c>
    </row>
    <row r="100" spans="2:21" ht="15.75" customHeight="1" x14ac:dyDescent="0.25">
      <c r="B100">
        <v>97</v>
      </c>
      <c r="M100">
        <v>3</v>
      </c>
      <c r="N100">
        <v>9</v>
      </c>
      <c r="O100">
        <v>8</v>
      </c>
      <c r="P100">
        <v>17</v>
      </c>
      <c r="S100" t="e">
        <v>#N/A</v>
      </c>
      <c r="T100" t="e">
        <v>#N/A</v>
      </c>
      <c r="U100" t="e">
        <v>#N/A</v>
      </c>
    </row>
    <row r="101" spans="2:21" ht="15.75" customHeight="1" x14ac:dyDescent="0.25">
      <c r="B101">
        <v>98</v>
      </c>
      <c r="M101">
        <v>3</v>
      </c>
      <c r="N101">
        <v>9</v>
      </c>
      <c r="O101">
        <v>8</v>
      </c>
      <c r="P101">
        <v>17</v>
      </c>
      <c r="S101" t="e">
        <v>#N/A</v>
      </c>
      <c r="T101" t="e">
        <v>#N/A</v>
      </c>
      <c r="U101" t="e">
        <v>#N/A</v>
      </c>
    </row>
    <row r="102" spans="2:21" ht="15.75" customHeight="1" x14ac:dyDescent="0.25">
      <c r="B102">
        <v>99</v>
      </c>
      <c r="M102">
        <v>3</v>
      </c>
      <c r="N102">
        <v>9</v>
      </c>
      <c r="O102">
        <v>8</v>
      </c>
      <c r="P102">
        <v>17</v>
      </c>
      <c r="S102" t="e">
        <v>#N/A</v>
      </c>
      <c r="T102" t="e">
        <v>#N/A</v>
      </c>
      <c r="U102" t="e">
        <v>#N/A</v>
      </c>
    </row>
    <row r="103" spans="2:21" ht="15.75" customHeight="1" x14ac:dyDescent="0.25">
      <c r="B103">
        <v>100</v>
      </c>
      <c r="M103">
        <v>3</v>
      </c>
      <c r="N103">
        <v>9</v>
      </c>
      <c r="O103">
        <v>8</v>
      </c>
      <c r="P103">
        <v>17</v>
      </c>
      <c r="S103" t="e">
        <v>#N/A</v>
      </c>
      <c r="T103" t="e">
        <v>#N/A</v>
      </c>
      <c r="U103" t="e">
        <v>#N/A</v>
      </c>
    </row>
    <row r="104" spans="2:21" ht="15.75" customHeight="1" x14ac:dyDescent="0.25">
      <c r="B104">
        <v>101</v>
      </c>
      <c r="M104">
        <v>3</v>
      </c>
      <c r="N104">
        <v>9</v>
      </c>
      <c r="O104">
        <v>8</v>
      </c>
      <c r="P104">
        <v>17</v>
      </c>
      <c r="S104" t="e">
        <v>#N/A</v>
      </c>
      <c r="T104" t="e">
        <v>#N/A</v>
      </c>
      <c r="U104" t="e">
        <v>#N/A</v>
      </c>
    </row>
    <row r="105" spans="2:21" ht="15.75" customHeight="1" x14ac:dyDescent="0.25">
      <c r="B105">
        <v>102</v>
      </c>
      <c r="M105">
        <v>3</v>
      </c>
      <c r="N105">
        <v>9</v>
      </c>
      <c r="O105">
        <v>8</v>
      </c>
      <c r="P105">
        <v>17</v>
      </c>
      <c r="S105" t="e">
        <v>#N/A</v>
      </c>
      <c r="T105" t="e">
        <v>#N/A</v>
      </c>
      <c r="U105" t="e">
        <v>#N/A</v>
      </c>
    </row>
    <row r="106" spans="2:21" ht="15.75" customHeight="1" x14ac:dyDescent="0.25">
      <c r="B106">
        <v>103</v>
      </c>
      <c r="M106">
        <v>3</v>
      </c>
      <c r="N106">
        <v>9</v>
      </c>
      <c r="O106">
        <v>8</v>
      </c>
      <c r="P106">
        <v>17</v>
      </c>
      <c r="S106" t="e">
        <v>#N/A</v>
      </c>
      <c r="T106" t="e">
        <v>#N/A</v>
      </c>
      <c r="U106" t="e">
        <v>#N/A</v>
      </c>
    </row>
    <row r="107" spans="2:21" ht="15.75" customHeight="1" x14ac:dyDescent="0.25">
      <c r="B107">
        <v>104</v>
      </c>
      <c r="M107">
        <v>3</v>
      </c>
      <c r="N107">
        <v>9</v>
      </c>
      <c r="O107">
        <v>8</v>
      </c>
      <c r="P107">
        <v>17</v>
      </c>
      <c r="S107" t="e">
        <v>#N/A</v>
      </c>
      <c r="T107" t="e">
        <v>#N/A</v>
      </c>
      <c r="U107" t="e">
        <v>#N/A</v>
      </c>
    </row>
    <row r="108" spans="2:21" ht="15.75" customHeight="1" x14ac:dyDescent="0.25">
      <c r="B108">
        <v>105</v>
      </c>
      <c r="M108">
        <v>3</v>
      </c>
      <c r="N108">
        <v>9</v>
      </c>
      <c r="O108">
        <v>8</v>
      </c>
      <c r="P108">
        <v>17</v>
      </c>
      <c r="S108" t="e">
        <v>#N/A</v>
      </c>
      <c r="T108" t="e">
        <v>#N/A</v>
      </c>
      <c r="U108" t="e">
        <v>#N/A</v>
      </c>
    </row>
    <row r="109" spans="2:21" ht="15.75" customHeight="1" x14ac:dyDescent="0.25">
      <c r="B109">
        <v>106</v>
      </c>
      <c r="M109">
        <v>4</v>
      </c>
      <c r="N109">
        <v>9</v>
      </c>
      <c r="O109">
        <v>8</v>
      </c>
      <c r="P109">
        <v>17</v>
      </c>
      <c r="S109" t="e">
        <v>#N/A</v>
      </c>
      <c r="T109" t="e">
        <v>#N/A</v>
      </c>
      <c r="U109" t="e">
        <v>#N/A</v>
      </c>
    </row>
    <row r="110" spans="2:21" ht="15.75" customHeight="1" x14ac:dyDescent="0.25">
      <c r="B110">
        <v>107</v>
      </c>
      <c r="M110">
        <v>4</v>
      </c>
      <c r="N110">
        <v>9</v>
      </c>
      <c r="O110">
        <v>8</v>
      </c>
      <c r="P110">
        <v>17</v>
      </c>
      <c r="S110" t="e">
        <v>#N/A</v>
      </c>
      <c r="T110" t="e">
        <v>#N/A</v>
      </c>
      <c r="U110" t="e">
        <v>#N/A</v>
      </c>
    </row>
    <row r="111" spans="2:21" ht="15.75" customHeight="1" x14ac:dyDescent="0.25">
      <c r="B111">
        <v>108</v>
      </c>
      <c r="M111">
        <v>4</v>
      </c>
      <c r="N111">
        <v>9</v>
      </c>
      <c r="O111">
        <v>8</v>
      </c>
      <c r="P111">
        <v>17</v>
      </c>
      <c r="S111" t="e">
        <v>#N/A</v>
      </c>
      <c r="T111" t="e">
        <v>#N/A</v>
      </c>
      <c r="U111" t="e">
        <v>#N/A</v>
      </c>
    </row>
    <row r="112" spans="2:21" ht="15.75" customHeight="1" x14ac:dyDescent="0.25">
      <c r="B112">
        <v>109</v>
      </c>
      <c r="M112">
        <v>4</v>
      </c>
      <c r="N112">
        <v>9</v>
      </c>
      <c r="O112">
        <v>8</v>
      </c>
      <c r="P112">
        <v>17</v>
      </c>
      <c r="S112" t="e">
        <v>#N/A</v>
      </c>
      <c r="T112" t="e">
        <v>#N/A</v>
      </c>
      <c r="U112" t="e">
        <v>#N/A</v>
      </c>
    </row>
    <row r="113" spans="2:21" ht="15.75" customHeight="1" x14ac:dyDescent="0.25">
      <c r="B113">
        <v>110</v>
      </c>
      <c r="M113">
        <v>4</v>
      </c>
      <c r="N113">
        <v>9</v>
      </c>
      <c r="O113">
        <v>8</v>
      </c>
      <c r="P113">
        <v>17</v>
      </c>
      <c r="S113" t="e">
        <v>#N/A</v>
      </c>
      <c r="T113" t="e">
        <v>#N/A</v>
      </c>
      <c r="U113" t="e">
        <v>#N/A</v>
      </c>
    </row>
    <row r="114" spans="2:21" ht="15.75" customHeight="1" x14ac:dyDescent="0.25">
      <c r="B114">
        <v>111</v>
      </c>
      <c r="M114">
        <v>4</v>
      </c>
      <c r="N114">
        <v>9</v>
      </c>
      <c r="O114">
        <v>8</v>
      </c>
      <c r="P114">
        <v>17</v>
      </c>
      <c r="S114" t="e">
        <v>#N/A</v>
      </c>
      <c r="T114" t="e">
        <v>#N/A</v>
      </c>
      <c r="U114" t="e">
        <v>#N/A</v>
      </c>
    </row>
    <row r="115" spans="2:21" ht="15.75" customHeight="1" x14ac:dyDescent="0.25">
      <c r="B115">
        <v>112</v>
      </c>
      <c r="M115">
        <v>4</v>
      </c>
      <c r="N115">
        <v>9</v>
      </c>
      <c r="O115">
        <v>8</v>
      </c>
      <c r="P115">
        <v>17</v>
      </c>
      <c r="S115" t="e">
        <v>#N/A</v>
      </c>
      <c r="T115" t="e">
        <v>#N/A</v>
      </c>
      <c r="U115" t="e">
        <v>#N/A</v>
      </c>
    </row>
    <row r="116" spans="2:21" ht="15.75" customHeight="1" x14ac:dyDescent="0.25">
      <c r="B116">
        <v>113</v>
      </c>
      <c r="M116">
        <v>4</v>
      </c>
      <c r="N116">
        <v>9</v>
      </c>
      <c r="O116">
        <v>8</v>
      </c>
      <c r="P116">
        <v>17</v>
      </c>
      <c r="S116" t="e">
        <v>#N/A</v>
      </c>
      <c r="T116" t="e">
        <v>#N/A</v>
      </c>
      <c r="U116" t="e">
        <v>#N/A</v>
      </c>
    </row>
    <row r="117" spans="2:21" ht="15.75" customHeight="1" x14ac:dyDescent="0.25">
      <c r="B117">
        <v>114</v>
      </c>
      <c r="M117">
        <v>4</v>
      </c>
      <c r="N117">
        <v>9</v>
      </c>
      <c r="O117">
        <v>8</v>
      </c>
      <c r="P117">
        <v>17</v>
      </c>
      <c r="S117" t="e">
        <v>#N/A</v>
      </c>
      <c r="T117" t="e">
        <v>#N/A</v>
      </c>
      <c r="U117" t="e">
        <v>#N/A</v>
      </c>
    </row>
    <row r="118" spans="2:21" ht="15.75" customHeight="1" x14ac:dyDescent="0.25">
      <c r="B118">
        <v>115</v>
      </c>
      <c r="M118">
        <v>4</v>
      </c>
      <c r="N118">
        <v>9</v>
      </c>
      <c r="O118">
        <v>8</v>
      </c>
      <c r="P118">
        <v>17</v>
      </c>
      <c r="S118" t="e">
        <v>#N/A</v>
      </c>
      <c r="T118" t="e">
        <v>#N/A</v>
      </c>
      <c r="U118" t="e">
        <v>#N/A</v>
      </c>
    </row>
    <row r="119" spans="2:21" ht="15.75" customHeight="1" x14ac:dyDescent="0.25">
      <c r="B119">
        <v>116</v>
      </c>
      <c r="M119">
        <v>4</v>
      </c>
      <c r="N119">
        <v>9</v>
      </c>
      <c r="O119">
        <v>8</v>
      </c>
      <c r="P119">
        <v>17</v>
      </c>
      <c r="S119" t="e">
        <v>#N/A</v>
      </c>
      <c r="T119" t="e">
        <v>#N/A</v>
      </c>
      <c r="U119" t="e">
        <v>#N/A</v>
      </c>
    </row>
    <row r="120" spans="2:21" ht="15.75" customHeight="1" x14ac:dyDescent="0.25">
      <c r="B120">
        <v>117</v>
      </c>
      <c r="M120">
        <v>4</v>
      </c>
      <c r="N120">
        <v>9</v>
      </c>
      <c r="O120">
        <v>8</v>
      </c>
      <c r="P120">
        <v>17</v>
      </c>
      <c r="S120" t="e">
        <v>#N/A</v>
      </c>
      <c r="T120" t="e">
        <v>#N/A</v>
      </c>
      <c r="U120" t="e">
        <v>#N/A</v>
      </c>
    </row>
    <row r="121" spans="2:21" ht="15.75" customHeight="1" x14ac:dyDescent="0.25">
      <c r="B121">
        <v>118</v>
      </c>
      <c r="M121">
        <v>4</v>
      </c>
      <c r="N121">
        <v>9</v>
      </c>
      <c r="O121">
        <v>8</v>
      </c>
      <c r="P121">
        <v>17</v>
      </c>
      <c r="S121" t="e">
        <v>#N/A</v>
      </c>
      <c r="T121" t="e">
        <v>#N/A</v>
      </c>
      <c r="U121" t="e">
        <v>#N/A</v>
      </c>
    </row>
    <row r="122" spans="2:21" ht="15.75" customHeight="1" x14ac:dyDescent="0.25">
      <c r="B122">
        <v>119</v>
      </c>
      <c r="M122">
        <v>4</v>
      </c>
      <c r="N122">
        <v>9</v>
      </c>
      <c r="O122">
        <v>8</v>
      </c>
      <c r="P122">
        <v>17</v>
      </c>
      <c r="S122" t="e">
        <v>#N/A</v>
      </c>
      <c r="T122" t="e">
        <v>#N/A</v>
      </c>
      <c r="U122" t="e">
        <v>#N/A</v>
      </c>
    </row>
    <row r="123" spans="2:21" ht="15.75" customHeight="1" x14ac:dyDescent="0.25">
      <c r="B123">
        <v>120</v>
      </c>
      <c r="M123">
        <v>4</v>
      </c>
      <c r="N123">
        <v>9</v>
      </c>
      <c r="O123">
        <v>8</v>
      </c>
      <c r="P123">
        <v>17</v>
      </c>
      <c r="S123" t="e">
        <v>#N/A</v>
      </c>
      <c r="T123" t="e">
        <v>#N/A</v>
      </c>
      <c r="U123" t="e">
        <v>#N/A</v>
      </c>
    </row>
    <row r="124" spans="2:21" ht="15.75" customHeight="1" x14ac:dyDescent="0.25">
      <c r="B124">
        <v>121</v>
      </c>
      <c r="M124">
        <v>5</v>
      </c>
      <c r="N124">
        <v>9</v>
      </c>
      <c r="O124">
        <v>8</v>
      </c>
      <c r="P124">
        <v>17</v>
      </c>
      <c r="S124" t="e">
        <v>#N/A</v>
      </c>
      <c r="T124" t="e">
        <v>#N/A</v>
      </c>
      <c r="U124" t="e">
        <v>#N/A</v>
      </c>
    </row>
    <row r="125" spans="2:21" ht="15.75" customHeight="1" x14ac:dyDescent="0.25">
      <c r="B125">
        <v>122</v>
      </c>
      <c r="M125">
        <v>5</v>
      </c>
      <c r="N125">
        <v>9</v>
      </c>
      <c r="O125">
        <v>8</v>
      </c>
      <c r="P125">
        <v>17</v>
      </c>
      <c r="S125" t="e">
        <v>#N/A</v>
      </c>
      <c r="T125" t="e">
        <v>#N/A</v>
      </c>
      <c r="U125" t="e">
        <v>#N/A</v>
      </c>
    </row>
    <row r="126" spans="2:21" ht="15.75" customHeight="1" x14ac:dyDescent="0.25">
      <c r="B126">
        <v>123</v>
      </c>
      <c r="M126">
        <v>5</v>
      </c>
      <c r="N126">
        <v>9</v>
      </c>
      <c r="O126">
        <v>8</v>
      </c>
      <c r="P126">
        <v>17</v>
      </c>
      <c r="S126" t="e">
        <v>#N/A</v>
      </c>
      <c r="T126" t="e">
        <v>#N/A</v>
      </c>
      <c r="U126" t="e">
        <v>#N/A</v>
      </c>
    </row>
    <row r="127" spans="2:21" ht="15.75" customHeight="1" x14ac:dyDescent="0.25">
      <c r="B127">
        <v>124</v>
      </c>
      <c r="M127">
        <v>5</v>
      </c>
      <c r="N127">
        <v>9</v>
      </c>
      <c r="O127">
        <v>8</v>
      </c>
      <c r="P127">
        <v>17</v>
      </c>
      <c r="S127" t="e">
        <v>#N/A</v>
      </c>
      <c r="T127" t="e">
        <v>#N/A</v>
      </c>
      <c r="U127" t="e">
        <v>#N/A</v>
      </c>
    </row>
    <row r="128" spans="2:21" ht="15.75" customHeight="1" x14ac:dyDescent="0.25">
      <c r="B128">
        <v>125</v>
      </c>
      <c r="M128">
        <v>5</v>
      </c>
      <c r="N128">
        <v>9</v>
      </c>
      <c r="O128">
        <v>8</v>
      </c>
      <c r="P128">
        <v>17</v>
      </c>
      <c r="S128" t="e">
        <v>#N/A</v>
      </c>
      <c r="T128" t="e">
        <v>#N/A</v>
      </c>
      <c r="U128" t="e">
        <v>#N/A</v>
      </c>
    </row>
    <row r="129" spans="2:21" ht="15.75" customHeight="1" x14ac:dyDescent="0.25">
      <c r="B129">
        <v>126</v>
      </c>
      <c r="M129">
        <v>5</v>
      </c>
      <c r="N129">
        <v>9</v>
      </c>
      <c r="O129">
        <v>8</v>
      </c>
      <c r="P129">
        <v>17</v>
      </c>
      <c r="S129" t="e">
        <v>#N/A</v>
      </c>
      <c r="T129" t="e">
        <v>#N/A</v>
      </c>
      <c r="U129" t="e">
        <v>#N/A</v>
      </c>
    </row>
    <row r="130" spans="2:21" ht="15.75" customHeight="1" x14ac:dyDescent="0.25">
      <c r="B130">
        <v>127</v>
      </c>
      <c r="M130">
        <v>6</v>
      </c>
      <c r="N130">
        <v>9</v>
      </c>
      <c r="O130">
        <v>8</v>
      </c>
      <c r="P130">
        <v>17</v>
      </c>
      <c r="S130" t="e">
        <v>#N/A</v>
      </c>
      <c r="T130" t="e">
        <v>#N/A</v>
      </c>
      <c r="U130" t="e">
        <v>#N/A</v>
      </c>
    </row>
  </sheetData>
  <conditionalFormatting sqref="Q2:Q50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51:Q1048576 Q1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2:R50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51:R1048576 R1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:S66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67:S130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31:S1048576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">
    <cfRule type="top10" dxfId="75" priority="9" bottom="1" rank="1"/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:T66">
    <cfRule type="expression" dxfId="74" priority="8">
      <formula>T2 &lt;= MIN($T$2:$T$66) + 2</formula>
    </cfRule>
  </conditionalFormatting>
  <conditionalFormatting sqref="T67:T130">
    <cfRule type="expression" dxfId="73" priority="6">
      <formula>T67 &lt;= MIN($T$67:$T$130) + 2</formula>
    </cfRule>
  </conditionalFormatting>
  <conditionalFormatting sqref="T131:T1048576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2:U66">
    <cfRule type="expression" dxfId="72" priority="7">
      <formula>U2 &lt;= MIN($U$2:$U$66) + 2</formula>
    </cfRule>
  </conditionalFormatting>
  <conditionalFormatting sqref="U67:U130">
    <cfRule type="expression" dxfId="71" priority="5">
      <formula>U67 &lt;= MIN($T$67:$U$130) + 2</formula>
    </cfRule>
  </conditionalFormatting>
  <conditionalFormatting sqref="U131:U1048576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30"/>
  <sheetViews>
    <sheetView topLeftCell="A41" zoomScaleNormal="100" workbookViewId="0">
      <selection activeCell="C67" sqref="C67:L67"/>
    </sheetView>
  </sheetViews>
  <sheetFormatPr defaultRowHeight="15" x14ac:dyDescent="0.25"/>
  <cols>
    <col min="1" max="1" width="6.5703125" bestFit="1" customWidth="1"/>
    <col min="2" max="2" width="4" bestFit="1" customWidth="1"/>
    <col min="3" max="3" width="12" bestFit="1" customWidth="1"/>
    <col min="4" max="4" width="10" bestFit="1" customWidth="1"/>
    <col min="5" max="5" width="8.28515625" bestFit="1" customWidth="1"/>
    <col min="6" max="6" width="6" bestFit="1" customWidth="1"/>
    <col min="7" max="8" width="6.5703125" bestFit="1" customWidth="1"/>
    <col min="9" max="9" width="4.5703125" bestFit="1" customWidth="1"/>
    <col min="10" max="10" width="4.5703125" customWidth="1"/>
    <col min="11" max="11" width="6.5703125" bestFit="1" customWidth="1"/>
    <col min="12" max="12" width="8.5703125" bestFit="1" customWidth="1"/>
    <col min="13" max="13" width="4.28515625" bestFit="1" customWidth="1"/>
    <col min="14" max="14" width="4.140625" bestFit="1" customWidth="1"/>
    <col min="15" max="15" width="6.42578125" bestFit="1" customWidth="1"/>
    <col min="16" max="16" width="3" bestFit="1" customWidth="1"/>
    <col min="17" max="17" width="6.5703125" bestFit="1" customWidth="1"/>
    <col min="18" max="18" width="6.42578125" bestFit="1" customWidth="1"/>
    <col min="19" max="19" width="6.5703125" bestFit="1" customWidth="1"/>
    <col min="20" max="21" width="6.28515625" bestFit="1" customWidth="1"/>
  </cols>
  <sheetData>
    <row r="1" spans="1:21" ht="15.75" customHeight="1" x14ac:dyDescent="0.25">
      <c r="A1">
        <v>112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20</v>
      </c>
      <c r="B2">
        <v>-1</v>
      </c>
      <c r="C2">
        <v>1.0888E-4</v>
      </c>
      <c r="D2">
        <v>400000000</v>
      </c>
      <c r="E2">
        <v>2.9780000000000001E-2</v>
      </c>
      <c r="F2">
        <v>13.933999999999999</v>
      </c>
      <c r="G2">
        <v>0.12</v>
      </c>
      <c r="H2">
        <v>0.36149999999999999</v>
      </c>
      <c r="I2">
        <v>1.38</v>
      </c>
      <c r="J2">
        <v>1.25</v>
      </c>
      <c r="K2">
        <v>8.9390000000000001</v>
      </c>
      <c r="L2">
        <v>13019</v>
      </c>
      <c r="M2">
        <v>0</v>
      </c>
      <c r="N2">
        <v>8</v>
      </c>
      <c r="O2">
        <v>6</v>
      </c>
      <c r="P2">
        <v>14</v>
      </c>
      <c r="Q2">
        <v>5.7885</v>
      </c>
      <c r="R2">
        <v>0.94079999999999997</v>
      </c>
      <c r="S2">
        <v>6.7293000000000003</v>
      </c>
      <c r="T2">
        <v>-10.25620684557429</v>
      </c>
      <c r="U2">
        <v>-10.25620684557429</v>
      </c>
    </row>
    <row r="3" spans="1:21" ht="15.75" customHeight="1" x14ac:dyDescent="0.25">
      <c r="A3" t="s">
        <v>21</v>
      </c>
      <c r="B3">
        <v>0</v>
      </c>
      <c r="C3">
        <v>1.2696529798478199E-4</v>
      </c>
      <c r="E3">
        <v>7.1562930355438106E-2</v>
      </c>
      <c r="F3">
        <v>39.352035748437899</v>
      </c>
      <c r="G3">
        <v>0.12</v>
      </c>
      <c r="H3">
        <v>0.36149999999999999</v>
      </c>
      <c r="I3">
        <v>1.38</v>
      </c>
      <c r="J3">
        <v>1.25</v>
      </c>
      <c r="K3">
        <v>8.9390000000000001</v>
      </c>
      <c r="L3">
        <v>13019</v>
      </c>
      <c r="M3">
        <v>0</v>
      </c>
      <c r="N3">
        <v>8</v>
      </c>
      <c r="O3">
        <v>6</v>
      </c>
      <c r="P3">
        <v>14</v>
      </c>
      <c r="Q3">
        <v>4.7199226599999999</v>
      </c>
      <c r="R3">
        <v>0.98286728999999995</v>
      </c>
      <c r="S3">
        <v>5.7027899499999997</v>
      </c>
      <c r="T3">
        <v>-12.5734253345589</v>
      </c>
      <c r="U3">
        <v>-12.5734253345589</v>
      </c>
    </row>
    <row r="4" spans="1:21" ht="15.75" customHeight="1" x14ac:dyDescent="0.25">
      <c r="B4">
        <v>1</v>
      </c>
      <c r="G4">
        <v>0.16972331625874659</v>
      </c>
      <c r="M4">
        <v>1</v>
      </c>
      <c r="N4">
        <v>8</v>
      </c>
      <c r="O4">
        <v>6</v>
      </c>
      <c r="P4">
        <v>14</v>
      </c>
      <c r="Q4">
        <v>2.9173470699999999</v>
      </c>
      <c r="R4">
        <v>1.0300496299999999</v>
      </c>
      <c r="S4">
        <v>3.9473967000000001</v>
      </c>
      <c r="T4">
        <v>-15.7240144377947</v>
      </c>
      <c r="U4">
        <v>-15.39068110446137</v>
      </c>
    </row>
    <row r="5" spans="1:21" ht="15.75" customHeight="1" x14ac:dyDescent="0.25">
      <c r="B5">
        <v>2</v>
      </c>
      <c r="H5">
        <v>0.25795093056182061</v>
      </c>
      <c r="M5">
        <v>1</v>
      </c>
      <c r="N5">
        <v>8</v>
      </c>
      <c r="O5">
        <v>6</v>
      </c>
      <c r="P5">
        <v>14</v>
      </c>
      <c r="Q5">
        <v>5.31052882</v>
      </c>
      <c r="R5">
        <v>1.00512453</v>
      </c>
      <c r="S5">
        <v>6.3156533499999998</v>
      </c>
      <c r="T5">
        <v>-9.144365668080221</v>
      </c>
      <c r="U5">
        <v>-8.8110323347468871</v>
      </c>
    </row>
    <row r="6" spans="1:21" ht="15.75" customHeight="1" x14ac:dyDescent="0.25">
      <c r="A6" t="s">
        <v>22</v>
      </c>
      <c r="B6">
        <v>3</v>
      </c>
      <c r="I6">
        <v>1.191500119944521</v>
      </c>
      <c r="M6">
        <v>1</v>
      </c>
      <c r="N6">
        <v>8</v>
      </c>
      <c r="O6">
        <v>6</v>
      </c>
      <c r="P6">
        <v>14</v>
      </c>
      <c r="Q6">
        <v>2.8392087300000002</v>
      </c>
      <c r="R6">
        <v>0.96077420000000002</v>
      </c>
      <c r="S6">
        <v>3.7999829300000001</v>
      </c>
      <c r="T6">
        <v>-16.2568505699758</v>
      </c>
      <c r="U6">
        <v>-15.923517236642461</v>
      </c>
    </row>
    <row r="7" spans="1:21" ht="15.75" customHeight="1" x14ac:dyDescent="0.25">
      <c r="A7">
        <v>7.7649999999999997</v>
      </c>
      <c r="B7">
        <v>4</v>
      </c>
      <c r="J7">
        <v>2.7675639150579561</v>
      </c>
      <c r="M7">
        <v>1</v>
      </c>
      <c r="N7">
        <v>8</v>
      </c>
      <c r="O7">
        <v>6</v>
      </c>
      <c r="P7">
        <v>14</v>
      </c>
      <c r="Q7">
        <v>5.5380306800000003</v>
      </c>
      <c r="R7">
        <v>1.01961572</v>
      </c>
      <c r="S7">
        <v>6.5576464000000003</v>
      </c>
      <c r="T7">
        <v>-8.6179580013385717</v>
      </c>
      <c r="U7">
        <v>-8.2846246680052378</v>
      </c>
    </row>
    <row r="8" spans="1:21" ht="15.75" customHeight="1" x14ac:dyDescent="0.25">
      <c r="B8">
        <v>5</v>
      </c>
      <c r="K8">
        <v>13.000977986049961</v>
      </c>
      <c r="M8">
        <v>1</v>
      </c>
      <c r="N8">
        <v>8</v>
      </c>
      <c r="O8">
        <v>6</v>
      </c>
      <c r="P8">
        <v>14</v>
      </c>
      <c r="Q8">
        <v>2.7922448700000002</v>
      </c>
      <c r="R8">
        <v>0.97445221999999998</v>
      </c>
      <c r="S8">
        <v>3.7666970900000001</v>
      </c>
      <c r="T8">
        <v>-16.380023418491579</v>
      </c>
      <c r="U8">
        <v>-16.04669008515825</v>
      </c>
    </row>
    <row r="9" spans="1:21" ht="15.75" customHeight="1" x14ac:dyDescent="0.25">
      <c r="B9">
        <v>6</v>
      </c>
      <c r="L9">
        <v>13019</v>
      </c>
      <c r="M9">
        <v>1</v>
      </c>
      <c r="N9">
        <v>8</v>
      </c>
      <c r="O9">
        <v>6</v>
      </c>
      <c r="P9">
        <v>14</v>
      </c>
      <c r="Q9">
        <v>4.6978228199999998</v>
      </c>
      <c r="R9">
        <v>0.97242322999999997</v>
      </c>
      <c r="S9">
        <v>5.6702460499999994</v>
      </c>
      <c r="T9">
        <v>-10.65354744857571</v>
      </c>
      <c r="U9">
        <v>-10.320214115242379</v>
      </c>
    </row>
    <row r="10" spans="1:21" ht="15.75" customHeight="1" x14ac:dyDescent="0.25">
      <c r="B10">
        <v>7</v>
      </c>
      <c r="G10">
        <v>1.107146404721888</v>
      </c>
      <c r="H10">
        <v>5.6248751844980127E-2</v>
      </c>
      <c r="M10">
        <v>2</v>
      </c>
      <c r="N10">
        <v>8</v>
      </c>
      <c r="O10">
        <v>6</v>
      </c>
      <c r="P10">
        <v>14</v>
      </c>
      <c r="Q10">
        <v>2.8367409000000001</v>
      </c>
      <c r="R10">
        <v>1.0295199399999999</v>
      </c>
      <c r="S10">
        <v>3.8662608399999998</v>
      </c>
      <c r="T10">
        <v>-14.014772731922999</v>
      </c>
      <c r="U10">
        <v>-12.923863641013909</v>
      </c>
    </row>
    <row r="11" spans="1:21" ht="15.75" customHeight="1" x14ac:dyDescent="0.25">
      <c r="B11">
        <v>8</v>
      </c>
      <c r="G11">
        <v>1.0013454140938899E-2</v>
      </c>
      <c r="I11">
        <v>0.160266910041404</v>
      </c>
      <c r="M11">
        <v>2</v>
      </c>
      <c r="N11">
        <v>8</v>
      </c>
      <c r="O11">
        <v>6</v>
      </c>
      <c r="P11">
        <v>14</v>
      </c>
      <c r="Q11">
        <v>3.6554821400000002</v>
      </c>
      <c r="R11">
        <v>0.30732291</v>
      </c>
      <c r="S11">
        <v>3.9628050500000001</v>
      </c>
      <c r="T11">
        <v>-13.6694729280701</v>
      </c>
      <c r="U11">
        <v>-12.57856383716101</v>
      </c>
    </row>
    <row r="12" spans="1:21" ht="15.75" customHeight="1" x14ac:dyDescent="0.25">
      <c r="B12">
        <v>9</v>
      </c>
      <c r="G12">
        <v>9.8014157540342524</v>
      </c>
      <c r="J12">
        <v>98.461534316670864</v>
      </c>
      <c r="M12">
        <v>2</v>
      </c>
      <c r="N12">
        <v>8</v>
      </c>
      <c r="O12">
        <v>6</v>
      </c>
      <c r="P12">
        <v>14</v>
      </c>
      <c r="Q12">
        <v>2.88669062</v>
      </c>
      <c r="R12">
        <v>0.71053831999999995</v>
      </c>
      <c r="S12">
        <v>3.5972289399999999</v>
      </c>
      <c r="T12">
        <v>-15.02450927220441</v>
      </c>
      <c r="U12">
        <v>-13.93360018129532</v>
      </c>
    </row>
    <row r="13" spans="1:21" ht="15.75" customHeight="1" x14ac:dyDescent="0.25">
      <c r="B13">
        <v>10</v>
      </c>
      <c r="G13">
        <v>7.2242823460697991E-2</v>
      </c>
      <c r="K13">
        <v>21.483960511374701</v>
      </c>
      <c r="M13">
        <v>2</v>
      </c>
      <c r="N13">
        <v>8</v>
      </c>
      <c r="O13">
        <v>6</v>
      </c>
      <c r="P13">
        <v>14</v>
      </c>
      <c r="Q13">
        <v>2.8239508099999999</v>
      </c>
      <c r="R13">
        <v>1.04963658</v>
      </c>
      <c r="S13">
        <v>3.87358739</v>
      </c>
      <c r="T13">
        <v>-13.988267889040159</v>
      </c>
      <c r="U13">
        <v>-12.897358798131069</v>
      </c>
    </row>
    <row r="14" spans="1:21" ht="15.75" customHeight="1" x14ac:dyDescent="0.25">
      <c r="B14">
        <v>11</v>
      </c>
      <c r="G14">
        <v>8.554302753124432E-2</v>
      </c>
      <c r="L14">
        <v>58831.919186571322</v>
      </c>
      <c r="M14">
        <v>2</v>
      </c>
      <c r="N14">
        <v>8</v>
      </c>
      <c r="O14">
        <v>6</v>
      </c>
      <c r="P14">
        <v>14</v>
      </c>
      <c r="Q14">
        <v>5.3092935800000003</v>
      </c>
      <c r="R14">
        <v>1.0065637700000001</v>
      </c>
      <c r="S14">
        <v>6.3158573499999999</v>
      </c>
      <c r="T14">
        <v>-7.1439134656369703</v>
      </c>
      <c r="U14">
        <v>-6.0530043747278786</v>
      </c>
    </row>
    <row r="15" spans="1:21" ht="15.75" customHeight="1" x14ac:dyDescent="0.25">
      <c r="B15">
        <v>12</v>
      </c>
      <c r="H15">
        <v>2.726666716260873E-2</v>
      </c>
      <c r="I15">
        <v>0.14102657045184899</v>
      </c>
      <c r="M15">
        <v>2</v>
      </c>
      <c r="N15">
        <v>8</v>
      </c>
      <c r="O15">
        <v>6</v>
      </c>
      <c r="P15">
        <v>14</v>
      </c>
      <c r="Q15">
        <v>3.7350932800000001</v>
      </c>
      <c r="R15">
        <v>0.31707239999999998</v>
      </c>
      <c r="S15">
        <v>4.0521656799999999</v>
      </c>
      <c r="T15">
        <v>-13.357281978604171</v>
      </c>
      <c r="U15">
        <v>-12.266372887695081</v>
      </c>
    </row>
    <row r="16" spans="1:21" ht="15.75" customHeight="1" x14ac:dyDescent="0.25">
      <c r="B16">
        <v>13</v>
      </c>
      <c r="H16">
        <v>7.4200207881758367</v>
      </c>
      <c r="J16">
        <v>24.82203413794754</v>
      </c>
      <c r="M16">
        <v>2</v>
      </c>
      <c r="N16">
        <v>8</v>
      </c>
      <c r="O16">
        <v>6</v>
      </c>
      <c r="P16">
        <v>14</v>
      </c>
      <c r="Q16">
        <v>2.9432038899999999</v>
      </c>
      <c r="R16">
        <v>0.7303944</v>
      </c>
      <c r="S16">
        <v>3.6735982900000002</v>
      </c>
      <c r="T16">
        <v>-14.73039962354065</v>
      </c>
      <c r="U16">
        <v>-13.639490532631561</v>
      </c>
    </row>
    <row r="17" spans="2:21" ht="15.75" customHeight="1" x14ac:dyDescent="0.25">
      <c r="B17">
        <v>14</v>
      </c>
      <c r="H17">
        <v>0.20564378101798031</v>
      </c>
      <c r="K17">
        <v>22.630723995277311</v>
      </c>
      <c r="M17">
        <v>2</v>
      </c>
      <c r="N17">
        <v>8</v>
      </c>
      <c r="O17">
        <v>6</v>
      </c>
      <c r="P17">
        <v>14</v>
      </c>
      <c r="Q17">
        <v>2.83099327</v>
      </c>
      <c r="R17">
        <v>1.06730492</v>
      </c>
      <c r="S17">
        <v>3.8982981900000002</v>
      </c>
      <c r="T17">
        <v>-13.89924126552129</v>
      </c>
      <c r="U17">
        <v>-12.8083321746122</v>
      </c>
    </row>
    <row r="18" spans="2:21" ht="15.75" customHeight="1" x14ac:dyDescent="0.25">
      <c r="B18">
        <v>15</v>
      </c>
      <c r="H18">
        <v>0.26590304235075019</v>
      </c>
      <c r="L18">
        <v>56537.71341140999</v>
      </c>
      <c r="M18">
        <v>2</v>
      </c>
      <c r="N18">
        <v>8</v>
      </c>
      <c r="O18">
        <v>6</v>
      </c>
      <c r="P18">
        <v>14</v>
      </c>
      <c r="Q18">
        <v>5.2761574400000004</v>
      </c>
      <c r="R18">
        <v>0.99865596000000001</v>
      </c>
      <c r="S18">
        <v>6.2748134000000002</v>
      </c>
      <c r="T18">
        <v>-7.2351901492790223</v>
      </c>
      <c r="U18">
        <v>-6.1442810583699314</v>
      </c>
    </row>
    <row r="19" spans="2:21" ht="15.75" customHeight="1" x14ac:dyDescent="0.25">
      <c r="B19">
        <v>16</v>
      </c>
      <c r="I19">
        <v>0.31121422115370789</v>
      </c>
      <c r="J19">
        <v>8.9711971151631928</v>
      </c>
      <c r="M19">
        <v>2</v>
      </c>
      <c r="N19">
        <v>8</v>
      </c>
      <c r="O19">
        <v>6</v>
      </c>
      <c r="P19">
        <v>14</v>
      </c>
      <c r="Q19">
        <v>4.9897967200000002</v>
      </c>
      <c r="R19">
        <v>0.41581683000000003</v>
      </c>
      <c r="S19">
        <v>5.40561355</v>
      </c>
      <c r="T19">
        <v>-9.3226711758393712</v>
      </c>
      <c r="U19">
        <v>-8.2317620849302813</v>
      </c>
    </row>
    <row r="20" spans="2:21" ht="15.75" customHeight="1" x14ac:dyDescent="0.25">
      <c r="B20">
        <v>17</v>
      </c>
      <c r="I20">
        <v>1.668881039329841</v>
      </c>
      <c r="K20">
        <v>21.55214062664249</v>
      </c>
      <c r="M20">
        <v>2</v>
      </c>
      <c r="N20">
        <v>8</v>
      </c>
      <c r="O20">
        <v>6</v>
      </c>
      <c r="P20">
        <v>14</v>
      </c>
      <c r="Q20">
        <v>2.8049387800000001</v>
      </c>
      <c r="R20">
        <v>1.08771138</v>
      </c>
      <c r="S20">
        <v>3.8926501600000001</v>
      </c>
      <c r="T20">
        <v>-13.919539804364041</v>
      </c>
      <c r="U20">
        <v>-12.828630713454951</v>
      </c>
    </row>
    <row r="21" spans="2:21" ht="15.75" customHeight="1" x14ac:dyDescent="0.25">
      <c r="B21">
        <v>18</v>
      </c>
      <c r="I21">
        <v>1.1520089903651349</v>
      </c>
      <c r="L21">
        <v>321019.04610739369</v>
      </c>
      <c r="M21">
        <v>2</v>
      </c>
      <c r="N21">
        <v>8</v>
      </c>
      <c r="O21">
        <v>6</v>
      </c>
      <c r="P21">
        <v>14</v>
      </c>
      <c r="Q21">
        <v>2.8784527</v>
      </c>
      <c r="R21">
        <v>0.96305357999999996</v>
      </c>
      <c r="S21">
        <v>3.8415062799999999</v>
      </c>
      <c r="T21">
        <v>-14.10469891318145</v>
      </c>
      <c r="U21">
        <v>-13.01378982227236</v>
      </c>
    </row>
    <row r="22" spans="2:21" ht="15.75" customHeight="1" x14ac:dyDescent="0.25">
      <c r="B22">
        <v>19</v>
      </c>
      <c r="J22">
        <v>3.0388208146671758</v>
      </c>
      <c r="K22">
        <v>25.275249606990791</v>
      </c>
      <c r="M22">
        <v>2</v>
      </c>
      <c r="N22">
        <v>8</v>
      </c>
      <c r="O22">
        <v>6</v>
      </c>
      <c r="P22">
        <v>14</v>
      </c>
      <c r="Q22">
        <v>2.8652241599999999</v>
      </c>
      <c r="R22">
        <v>1.04976421</v>
      </c>
      <c r="S22">
        <v>3.9149883700000001</v>
      </c>
      <c r="T22">
        <v>-13.83942959123784</v>
      </c>
      <c r="U22">
        <v>-12.74852050032875</v>
      </c>
    </row>
    <row r="23" spans="2:21" ht="15.75" customHeight="1" x14ac:dyDescent="0.25">
      <c r="B23">
        <v>20</v>
      </c>
      <c r="J23">
        <v>2.83033540859563</v>
      </c>
      <c r="L23">
        <v>57602.287275448442</v>
      </c>
      <c r="M23">
        <v>2</v>
      </c>
      <c r="N23">
        <v>8</v>
      </c>
      <c r="O23">
        <v>6</v>
      </c>
      <c r="P23">
        <v>14</v>
      </c>
      <c r="Q23">
        <v>5.5872060399999999</v>
      </c>
      <c r="R23">
        <v>1.02582431</v>
      </c>
      <c r="S23">
        <v>6.6130303499999998</v>
      </c>
      <c r="T23">
        <v>-6.500214640835253</v>
      </c>
      <c r="U23">
        <v>-5.4093055499261622</v>
      </c>
    </row>
    <row r="24" spans="2:21" ht="15.75" customHeight="1" x14ac:dyDescent="0.25">
      <c r="B24">
        <v>21</v>
      </c>
      <c r="K24">
        <v>15.70976438998996</v>
      </c>
      <c r="L24">
        <v>824428.19418878853</v>
      </c>
      <c r="M24">
        <v>2</v>
      </c>
      <c r="N24">
        <v>8</v>
      </c>
      <c r="O24">
        <v>6</v>
      </c>
      <c r="P24">
        <v>14</v>
      </c>
      <c r="Q24">
        <v>2.8821393300000002</v>
      </c>
      <c r="R24">
        <v>0.97048882999999997</v>
      </c>
      <c r="S24">
        <v>3.8526281600000001</v>
      </c>
      <c r="T24">
        <v>-14.064224853451289</v>
      </c>
      <c r="U24">
        <v>-12.9733157625422</v>
      </c>
    </row>
    <row r="25" spans="2:21" ht="15.75" customHeight="1" x14ac:dyDescent="0.25">
      <c r="B25">
        <v>22</v>
      </c>
      <c r="G25">
        <v>1.5973447047514359E-2</v>
      </c>
      <c r="H25">
        <v>0.1182538524863395</v>
      </c>
      <c r="I25">
        <v>0.1085769334436226</v>
      </c>
      <c r="M25">
        <v>3</v>
      </c>
      <c r="N25">
        <v>8</v>
      </c>
      <c r="O25">
        <v>6</v>
      </c>
      <c r="P25">
        <v>14</v>
      </c>
      <c r="Q25">
        <v>5.0994243199999998</v>
      </c>
      <c r="R25">
        <v>0.29940742999999997</v>
      </c>
      <c r="S25">
        <v>5.3988317499999994</v>
      </c>
      <c r="T25">
        <v>-7.3402463886028002</v>
      </c>
      <c r="U25">
        <v>-4.9402463886027999</v>
      </c>
    </row>
    <row r="26" spans="2:21" ht="15.75" customHeight="1" x14ac:dyDescent="0.25">
      <c r="B26">
        <v>23</v>
      </c>
      <c r="G26">
        <v>7.7584016273533649</v>
      </c>
      <c r="H26">
        <v>0.28371776858999809</v>
      </c>
      <c r="J26">
        <v>61.978867887416079</v>
      </c>
      <c r="M26">
        <v>3</v>
      </c>
      <c r="N26">
        <v>8</v>
      </c>
      <c r="O26">
        <v>6</v>
      </c>
      <c r="P26">
        <v>14</v>
      </c>
      <c r="Q26">
        <v>2.9606592599999999</v>
      </c>
      <c r="R26">
        <v>0.70663860999999994</v>
      </c>
      <c r="S26">
        <v>3.6672978700000001</v>
      </c>
      <c r="T26">
        <v>-12.75443099511585</v>
      </c>
      <c r="U26">
        <v>-10.35443099511585</v>
      </c>
    </row>
    <row r="27" spans="2:21" ht="15.75" customHeight="1" x14ac:dyDescent="0.25">
      <c r="B27">
        <v>24</v>
      </c>
      <c r="G27">
        <v>0.95173963883145518</v>
      </c>
      <c r="H27">
        <v>2.452228647066157E-2</v>
      </c>
      <c r="K27">
        <v>23.94230720774722</v>
      </c>
      <c r="M27">
        <v>3</v>
      </c>
      <c r="N27">
        <v>8</v>
      </c>
      <c r="O27">
        <v>6</v>
      </c>
      <c r="P27">
        <v>14</v>
      </c>
      <c r="Q27">
        <v>2.8317870900000002</v>
      </c>
      <c r="R27">
        <v>1.0861145400000001</v>
      </c>
      <c r="S27">
        <v>3.9179016299999998</v>
      </c>
      <c r="T27">
        <v>-11.8290156464791</v>
      </c>
      <c r="U27">
        <v>-9.4290156464791028</v>
      </c>
    </row>
    <row r="28" spans="2:21" ht="15.75" customHeight="1" x14ac:dyDescent="0.25">
      <c r="B28">
        <v>25</v>
      </c>
      <c r="G28">
        <v>0.11003015681647101</v>
      </c>
      <c r="H28">
        <v>0.2879460448492992</v>
      </c>
      <c r="L28">
        <v>122168.560794531</v>
      </c>
      <c r="M28">
        <v>3</v>
      </c>
      <c r="N28">
        <v>8</v>
      </c>
      <c r="O28">
        <v>6</v>
      </c>
      <c r="P28">
        <v>14</v>
      </c>
      <c r="Q28">
        <v>5.2905829600000001</v>
      </c>
      <c r="R28">
        <v>0.99994192999999998</v>
      </c>
      <c r="S28">
        <v>6.2905248900000004</v>
      </c>
      <c r="T28">
        <v>-5.2001793967538177</v>
      </c>
      <c r="U28">
        <v>-2.8001793967538182</v>
      </c>
    </row>
    <row r="29" spans="2:21" ht="15.75" customHeight="1" x14ac:dyDescent="0.25">
      <c r="B29">
        <v>26</v>
      </c>
      <c r="G29">
        <v>1.183111195066751</v>
      </c>
      <c r="I29">
        <v>0.35865054707180422</v>
      </c>
      <c r="J29">
        <v>82.600138251277798</v>
      </c>
      <c r="M29">
        <v>3</v>
      </c>
      <c r="N29">
        <v>8</v>
      </c>
      <c r="O29">
        <v>6</v>
      </c>
      <c r="P29">
        <v>14</v>
      </c>
      <c r="Q29">
        <v>5.0284349199999996</v>
      </c>
      <c r="R29">
        <v>0.37698377999999999</v>
      </c>
      <c r="S29">
        <v>5.4054186999999994</v>
      </c>
      <c r="T29">
        <v>-7.3231758270025944</v>
      </c>
      <c r="U29">
        <v>-4.9231758270025932</v>
      </c>
    </row>
    <row r="30" spans="2:21" ht="15.75" customHeight="1" x14ac:dyDescent="0.25">
      <c r="B30">
        <v>27</v>
      </c>
      <c r="G30">
        <v>1.008717759852829E-2</v>
      </c>
      <c r="I30">
        <v>0.16513233294952159</v>
      </c>
      <c r="K30">
        <v>9.0157217290605658</v>
      </c>
      <c r="M30">
        <v>3</v>
      </c>
      <c r="N30">
        <v>8</v>
      </c>
      <c r="O30">
        <v>6</v>
      </c>
      <c r="P30">
        <v>14</v>
      </c>
      <c r="Q30">
        <v>3.6206344700000002</v>
      </c>
      <c r="R30">
        <v>0.30368034999999999</v>
      </c>
      <c r="S30">
        <v>3.9243148200000002</v>
      </c>
      <c r="T30">
        <v>-11.806117864815651</v>
      </c>
      <c r="U30">
        <v>-9.4061178648156503</v>
      </c>
    </row>
    <row r="31" spans="2:21" ht="15.75" customHeight="1" x14ac:dyDescent="0.25">
      <c r="B31">
        <v>28</v>
      </c>
      <c r="G31">
        <v>1.0066900528038049E-2</v>
      </c>
      <c r="I31">
        <v>0.16168769221530249</v>
      </c>
      <c r="L31">
        <v>19822.12399730238</v>
      </c>
      <c r="M31">
        <v>3</v>
      </c>
      <c r="N31">
        <v>8</v>
      </c>
      <c r="O31">
        <v>6</v>
      </c>
      <c r="P31">
        <v>14</v>
      </c>
      <c r="Q31">
        <v>3.6580081</v>
      </c>
      <c r="R31">
        <v>0.30610152000000002</v>
      </c>
      <c r="S31">
        <v>3.9641096199999999</v>
      </c>
      <c r="T31">
        <v>-11.6648648350288</v>
      </c>
      <c r="U31">
        <v>-9.2648648350287974</v>
      </c>
    </row>
    <row r="32" spans="2:21" ht="15.75" customHeight="1" x14ac:dyDescent="0.25">
      <c r="B32">
        <v>29</v>
      </c>
      <c r="G32">
        <v>6.4811653749012734</v>
      </c>
      <c r="J32">
        <v>78.936723805195768</v>
      </c>
      <c r="K32">
        <v>10.907398157529579</v>
      </c>
      <c r="M32">
        <v>3</v>
      </c>
      <c r="N32">
        <v>8</v>
      </c>
      <c r="O32">
        <v>6</v>
      </c>
      <c r="P32">
        <v>14</v>
      </c>
      <c r="Q32">
        <v>2.9225293699999999</v>
      </c>
      <c r="R32">
        <v>0.69588874000000001</v>
      </c>
      <c r="S32">
        <v>3.6184181099999999</v>
      </c>
      <c r="T32">
        <v>-12.94228539660398</v>
      </c>
      <c r="U32">
        <v>-10.54228539660398</v>
      </c>
    </row>
    <row r="33" spans="2:21" ht="15.75" customHeight="1" x14ac:dyDescent="0.25">
      <c r="B33">
        <v>30</v>
      </c>
      <c r="G33">
        <v>10.09634399560399</v>
      </c>
      <c r="J33">
        <v>97.233553742751909</v>
      </c>
      <c r="L33">
        <v>241828.22890469391</v>
      </c>
      <c r="M33">
        <v>3</v>
      </c>
      <c r="N33">
        <v>8</v>
      </c>
      <c r="O33">
        <v>6</v>
      </c>
      <c r="P33">
        <v>14</v>
      </c>
      <c r="Q33">
        <v>2.9810708099999998</v>
      </c>
      <c r="R33">
        <v>0.71158663</v>
      </c>
      <c r="S33">
        <v>3.6926574400000001</v>
      </c>
      <c r="T33">
        <v>-12.657953402501599</v>
      </c>
      <c r="U33">
        <v>-10.257953402501601</v>
      </c>
    </row>
    <row r="34" spans="2:21" ht="15.75" customHeight="1" x14ac:dyDescent="0.25">
      <c r="B34">
        <v>31</v>
      </c>
      <c r="G34">
        <v>6.6393504126068592E-2</v>
      </c>
      <c r="K34">
        <v>23.24459940148331</v>
      </c>
      <c r="L34">
        <v>17345.52887522319</v>
      </c>
      <c r="M34">
        <v>3</v>
      </c>
      <c r="N34">
        <v>8</v>
      </c>
      <c r="O34">
        <v>6</v>
      </c>
      <c r="P34">
        <v>14</v>
      </c>
      <c r="Q34">
        <v>2.8329931400000001</v>
      </c>
      <c r="R34">
        <v>1.07632047</v>
      </c>
      <c r="S34">
        <v>3.9093136099999999</v>
      </c>
      <c r="T34">
        <v>-11.859737256799139</v>
      </c>
      <c r="U34">
        <v>-9.4597372567991389</v>
      </c>
    </row>
    <row r="35" spans="2:21" ht="15.75" customHeight="1" x14ac:dyDescent="0.25">
      <c r="B35">
        <v>32</v>
      </c>
      <c r="H35">
        <v>3.1516836634624932</v>
      </c>
      <c r="I35">
        <v>0.35711676054075697</v>
      </c>
      <c r="J35">
        <v>72.921505348226361</v>
      </c>
      <c r="M35">
        <v>3</v>
      </c>
      <c r="N35">
        <v>8</v>
      </c>
      <c r="O35">
        <v>6</v>
      </c>
      <c r="P35">
        <v>14</v>
      </c>
      <c r="Q35">
        <v>5.0204732400000003</v>
      </c>
      <c r="R35">
        <v>0.37823047999999998</v>
      </c>
      <c r="S35">
        <v>5.3987037200000003</v>
      </c>
      <c r="T35">
        <v>-7.3405783939951519</v>
      </c>
      <c r="U35">
        <v>-4.9405783939951524</v>
      </c>
    </row>
    <row r="36" spans="2:21" ht="15.75" customHeight="1" x14ac:dyDescent="0.25">
      <c r="B36">
        <v>33</v>
      </c>
      <c r="H36">
        <v>2.9001949587251401</v>
      </c>
      <c r="I36">
        <v>4.1431091572968439</v>
      </c>
      <c r="K36">
        <v>47.86799243396252</v>
      </c>
      <c r="M36">
        <v>3</v>
      </c>
      <c r="N36">
        <v>8</v>
      </c>
      <c r="O36">
        <v>6</v>
      </c>
      <c r="P36">
        <v>14</v>
      </c>
      <c r="Q36">
        <v>2.7496413099999999</v>
      </c>
      <c r="R36">
        <v>1.4195800700000001</v>
      </c>
      <c r="S36">
        <v>4.1692213799999998</v>
      </c>
      <c r="T36">
        <v>-10.95859242928551</v>
      </c>
      <c r="U36">
        <v>-8.5585924292855129</v>
      </c>
    </row>
    <row r="37" spans="2:21" ht="15.75" customHeight="1" x14ac:dyDescent="0.25">
      <c r="B37">
        <v>34</v>
      </c>
      <c r="H37">
        <v>1.4901369721078689E-2</v>
      </c>
      <c r="I37">
        <v>0.1030010488305462</v>
      </c>
      <c r="L37">
        <v>3106.1419516683668</v>
      </c>
      <c r="M37">
        <v>3</v>
      </c>
      <c r="N37">
        <v>8</v>
      </c>
      <c r="O37">
        <v>6</v>
      </c>
      <c r="P37">
        <v>14</v>
      </c>
      <c r="Q37">
        <v>5.1578122100000003</v>
      </c>
      <c r="R37">
        <v>0.30217502000000002</v>
      </c>
      <c r="S37">
        <v>5.4599872300000003</v>
      </c>
      <c r="T37">
        <v>-7.1825523016462629</v>
      </c>
      <c r="U37">
        <v>-4.7825523016462634</v>
      </c>
    </row>
    <row r="38" spans="2:21" ht="15.75" customHeight="1" x14ac:dyDescent="0.25">
      <c r="B38">
        <v>35</v>
      </c>
      <c r="H38">
        <v>4.8208176398348526</v>
      </c>
      <c r="J38">
        <v>23.452405036451861</v>
      </c>
      <c r="K38">
        <v>13.079269826361349</v>
      </c>
      <c r="M38">
        <v>3</v>
      </c>
      <c r="N38">
        <v>8</v>
      </c>
      <c r="O38">
        <v>6</v>
      </c>
      <c r="P38">
        <v>14</v>
      </c>
      <c r="Q38">
        <v>2.9170145999999999</v>
      </c>
      <c r="R38">
        <v>0.73231661000000003</v>
      </c>
      <c r="S38">
        <v>3.6493312100000002</v>
      </c>
      <c r="T38">
        <v>-12.82318772525152</v>
      </c>
      <c r="U38">
        <v>-10.42318772525152</v>
      </c>
    </row>
    <row r="39" spans="2:21" ht="15.75" customHeight="1" x14ac:dyDescent="0.25">
      <c r="B39">
        <v>36</v>
      </c>
      <c r="H39">
        <v>9.7678351686950151</v>
      </c>
      <c r="J39">
        <v>32.396080660336722</v>
      </c>
      <c r="L39">
        <v>26491.40227824973</v>
      </c>
      <c r="M39">
        <v>3</v>
      </c>
      <c r="N39">
        <v>8</v>
      </c>
      <c r="O39">
        <v>6</v>
      </c>
      <c r="P39">
        <v>14</v>
      </c>
      <c r="Q39">
        <v>2.9121052999999999</v>
      </c>
      <c r="R39">
        <v>0.72032576000000004</v>
      </c>
      <c r="S39">
        <v>3.63243106</v>
      </c>
      <c r="T39">
        <v>-12.88817268797041</v>
      </c>
      <c r="U39">
        <v>-10.48817268797041</v>
      </c>
    </row>
    <row r="40" spans="2:21" ht="15.75" customHeight="1" x14ac:dyDescent="0.25">
      <c r="B40">
        <v>37</v>
      </c>
      <c r="H40">
        <v>0.20136979745077091</v>
      </c>
      <c r="K40">
        <v>25.16183639813525</v>
      </c>
      <c r="L40">
        <v>322379.39872096409</v>
      </c>
      <c r="M40">
        <v>3</v>
      </c>
      <c r="N40">
        <v>8</v>
      </c>
      <c r="O40">
        <v>6</v>
      </c>
      <c r="P40">
        <v>14</v>
      </c>
      <c r="Q40">
        <v>2.8476088800000001</v>
      </c>
      <c r="R40">
        <v>1.0751031799999999</v>
      </c>
      <c r="S40">
        <v>3.9227120599999998</v>
      </c>
      <c r="T40">
        <v>-11.811836881879101</v>
      </c>
      <c r="U40">
        <v>-9.4118368818790987</v>
      </c>
    </row>
    <row r="41" spans="2:21" ht="15.75" customHeight="1" x14ac:dyDescent="0.25">
      <c r="B41">
        <v>38</v>
      </c>
      <c r="I41">
        <v>0.26765478989530322</v>
      </c>
      <c r="J41">
        <v>16.402545691841102</v>
      </c>
      <c r="K41">
        <v>21.773909496247889</v>
      </c>
      <c r="M41">
        <v>3</v>
      </c>
      <c r="N41">
        <v>8</v>
      </c>
      <c r="O41">
        <v>6</v>
      </c>
      <c r="P41">
        <v>14</v>
      </c>
      <c r="Q41">
        <v>4.42803945</v>
      </c>
      <c r="R41">
        <v>0.62986483999999998</v>
      </c>
      <c r="S41">
        <v>5.0579042899999997</v>
      </c>
      <c r="T41">
        <v>-8.2534714566374099</v>
      </c>
      <c r="U41">
        <v>-5.8534714566374104</v>
      </c>
    </row>
    <row r="42" spans="2:21" ht="15.75" customHeight="1" x14ac:dyDescent="0.25">
      <c r="B42">
        <v>39</v>
      </c>
      <c r="I42">
        <v>0.31414946416423278</v>
      </c>
      <c r="J42">
        <v>9.0975432685011768</v>
      </c>
      <c r="L42">
        <v>856.33638978289673</v>
      </c>
      <c r="M42">
        <v>3</v>
      </c>
      <c r="N42">
        <v>8</v>
      </c>
      <c r="O42">
        <v>6</v>
      </c>
      <c r="P42">
        <v>14</v>
      </c>
      <c r="Q42">
        <v>5.0185780500000003</v>
      </c>
      <c r="R42">
        <v>0.41001305999999998</v>
      </c>
      <c r="S42">
        <v>5.4285911100000002</v>
      </c>
      <c r="T42">
        <v>-7.2632877079421938</v>
      </c>
      <c r="U42">
        <v>-4.8632877079421926</v>
      </c>
    </row>
    <row r="43" spans="2:21" ht="15.75" customHeight="1" x14ac:dyDescent="0.25">
      <c r="B43">
        <v>40</v>
      </c>
      <c r="I43">
        <v>1.6049045765217711</v>
      </c>
      <c r="K43">
        <v>23.109298246728532</v>
      </c>
      <c r="L43">
        <v>676126.35778174386</v>
      </c>
      <c r="M43">
        <v>3</v>
      </c>
      <c r="N43">
        <v>8</v>
      </c>
      <c r="O43">
        <v>6</v>
      </c>
      <c r="P43">
        <v>14</v>
      </c>
      <c r="Q43">
        <v>2.8704456299999999</v>
      </c>
      <c r="R43">
        <v>1.0543427999999999</v>
      </c>
      <c r="S43">
        <v>3.92478843</v>
      </c>
      <c r="T43">
        <v>-11.80442836225801</v>
      </c>
      <c r="U43">
        <v>-9.4044283622580078</v>
      </c>
    </row>
    <row r="44" spans="2:21" ht="15.75" customHeight="1" x14ac:dyDescent="0.25">
      <c r="B44">
        <v>41</v>
      </c>
      <c r="J44">
        <v>3.0415452810959418</v>
      </c>
      <c r="K44">
        <v>27.044539374958969</v>
      </c>
      <c r="L44">
        <v>246649.12238529799</v>
      </c>
      <c r="M44">
        <v>3</v>
      </c>
      <c r="N44">
        <v>8</v>
      </c>
      <c r="O44">
        <v>6</v>
      </c>
      <c r="P44">
        <v>14</v>
      </c>
      <c r="Q44">
        <v>2.8851892100000001</v>
      </c>
      <c r="R44">
        <v>1.05025675</v>
      </c>
      <c r="S44">
        <v>3.93544596</v>
      </c>
      <c r="T44">
        <v>-11.76646371539622</v>
      </c>
      <c r="U44">
        <v>-9.3664637153962165</v>
      </c>
    </row>
    <row r="45" spans="2:21" ht="15.75" customHeight="1" x14ac:dyDescent="0.25">
      <c r="B45">
        <v>42</v>
      </c>
      <c r="G45">
        <v>15.481317689720511</v>
      </c>
      <c r="H45">
        <v>1.40599761617004E-2</v>
      </c>
      <c r="I45">
        <v>0.356536449935283</v>
      </c>
      <c r="J45">
        <v>42.558078188658612</v>
      </c>
      <c r="M45">
        <v>4</v>
      </c>
      <c r="N45">
        <v>8</v>
      </c>
      <c r="O45">
        <v>6</v>
      </c>
      <c r="P45">
        <v>14</v>
      </c>
      <c r="Q45">
        <v>4.9741937399999996</v>
      </c>
      <c r="R45">
        <v>0.37938455999999998</v>
      </c>
      <c r="S45">
        <v>5.3535782999999997</v>
      </c>
      <c r="T45">
        <v>-5.4580901162454047</v>
      </c>
      <c r="U45">
        <v>-1.0136456718009601</v>
      </c>
    </row>
    <row r="46" spans="2:21" ht="15.75" customHeight="1" x14ac:dyDescent="0.25">
      <c r="B46">
        <v>43</v>
      </c>
      <c r="G46">
        <v>1.0153690614359331E-2</v>
      </c>
      <c r="H46">
        <v>0.14676870519412871</v>
      </c>
      <c r="I46">
        <v>0.1002260313002914</v>
      </c>
      <c r="K46">
        <v>15.362158192496761</v>
      </c>
      <c r="M46">
        <v>4</v>
      </c>
      <c r="N46">
        <v>8</v>
      </c>
      <c r="O46">
        <v>6</v>
      </c>
      <c r="P46">
        <v>14</v>
      </c>
      <c r="Q46">
        <v>3.8315117299999999</v>
      </c>
      <c r="R46">
        <v>0.38316866999999999</v>
      </c>
      <c r="S46">
        <v>4.2146803999999998</v>
      </c>
      <c r="T46">
        <v>-8.806769916619114</v>
      </c>
      <c r="U46">
        <v>-4.3623254721746694</v>
      </c>
    </row>
    <row r="47" spans="2:21" ht="15.75" customHeight="1" x14ac:dyDescent="0.25">
      <c r="B47">
        <v>44</v>
      </c>
      <c r="G47">
        <v>0.17256543221320439</v>
      </c>
      <c r="H47">
        <v>1.8844628538104761E-2</v>
      </c>
      <c r="I47">
        <v>0.14060421210068161</v>
      </c>
      <c r="L47">
        <v>412510.88556456391</v>
      </c>
      <c r="M47">
        <v>4</v>
      </c>
      <c r="N47">
        <v>8</v>
      </c>
      <c r="O47">
        <v>6</v>
      </c>
      <c r="P47">
        <v>14</v>
      </c>
      <c r="Q47">
        <v>4.2356092099999998</v>
      </c>
      <c r="R47">
        <v>0.31355326</v>
      </c>
      <c r="S47">
        <v>4.5491624699999997</v>
      </c>
      <c r="T47">
        <v>-7.7375986057261876</v>
      </c>
      <c r="U47">
        <v>-3.293154161281743</v>
      </c>
    </row>
    <row r="48" spans="2:21" ht="15.75" customHeight="1" x14ac:dyDescent="0.25">
      <c r="B48">
        <v>45</v>
      </c>
      <c r="G48">
        <v>9.2856091160954364</v>
      </c>
      <c r="H48">
        <v>0.20678726308281001</v>
      </c>
      <c r="J48">
        <v>64.134399173184192</v>
      </c>
      <c r="K48">
        <v>10.784962293678131</v>
      </c>
      <c r="M48">
        <v>4</v>
      </c>
      <c r="N48">
        <v>8</v>
      </c>
      <c r="O48">
        <v>6</v>
      </c>
      <c r="P48">
        <v>14</v>
      </c>
      <c r="Q48">
        <v>2.9143536600000002</v>
      </c>
      <c r="R48">
        <v>0.69480693000000004</v>
      </c>
      <c r="S48">
        <v>3.6091605900000001</v>
      </c>
      <c r="T48">
        <v>-10.97814950995553</v>
      </c>
      <c r="U48">
        <v>-6.5337050655110884</v>
      </c>
    </row>
    <row r="49" spans="2:21" ht="15.75" customHeight="1" x14ac:dyDescent="0.25">
      <c r="B49">
        <v>46</v>
      </c>
      <c r="G49">
        <v>0.23047674753446051</v>
      </c>
      <c r="H49">
        <v>6.4884052120822524</v>
      </c>
      <c r="J49">
        <v>41.741861850067927</v>
      </c>
      <c r="L49">
        <v>20111.79641843255</v>
      </c>
      <c r="M49">
        <v>4</v>
      </c>
      <c r="N49">
        <v>8</v>
      </c>
      <c r="O49">
        <v>6</v>
      </c>
      <c r="P49">
        <v>14</v>
      </c>
      <c r="Q49">
        <v>2.9250421499999999</v>
      </c>
      <c r="R49">
        <v>0.71318053999999997</v>
      </c>
      <c r="S49">
        <v>3.6382226900000001</v>
      </c>
      <c r="T49">
        <v>-10.86586854863495</v>
      </c>
      <c r="U49">
        <v>-6.4214241041905051</v>
      </c>
    </row>
    <row r="50" spans="2:21" ht="15.75" customHeight="1" x14ac:dyDescent="0.25">
      <c r="B50">
        <v>47</v>
      </c>
      <c r="G50">
        <v>9.5879334350378542E-2</v>
      </c>
      <c r="H50">
        <v>0.25445274364009851</v>
      </c>
      <c r="K50">
        <v>25.110452350087801</v>
      </c>
      <c r="L50">
        <v>364142.281878724</v>
      </c>
      <c r="M50">
        <v>4</v>
      </c>
      <c r="N50">
        <v>8</v>
      </c>
      <c r="O50">
        <v>6</v>
      </c>
      <c r="P50">
        <v>14</v>
      </c>
      <c r="Q50">
        <v>2.8505221600000001</v>
      </c>
      <c r="R50">
        <v>1.0714244900000001</v>
      </c>
      <c r="S50">
        <v>3.9219466500000002</v>
      </c>
      <c r="T50">
        <v>-9.8145688656224728</v>
      </c>
      <c r="U50">
        <v>-5.3701244211780281</v>
      </c>
    </row>
    <row r="51" spans="2:21" ht="15.75" customHeight="1" x14ac:dyDescent="0.25">
      <c r="B51">
        <v>48</v>
      </c>
      <c r="G51">
        <v>0.36162254854524178</v>
      </c>
      <c r="I51">
        <v>0.2858941763481182</v>
      </c>
      <c r="J51">
        <v>44.104755211578052</v>
      </c>
      <c r="K51">
        <v>20.000236522204769</v>
      </c>
      <c r="M51">
        <v>4</v>
      </c>
      <c r="N51">
        <v>8</v>
      </c>
      <c r="O51">
        <v>6</v>
      </c>
      <c r="P51">
        <v>14</v>
      </c>
      <c r="Q51">
        <v>4.3273056499999996</v>
      </c>
      <c r="R51">
        <v>0.59613011000000005</v>
      </c>
      <c r="S51">
        <v>4.9234357599999994</v>
      </c>
      <c r="T51">
        <v>-6.6307100467273123</v>
      </c>
      <c r="U51">
        <v>-2.1862656022828681</v>
      </c>
    </row>
    <row r="52" spans="2:21" ht="15.75" customHeight="1" x14ac:dyDescent="0.25">
      <c r="B52">
        <v>49</v>
      </c>
      <c r="G52">
        <v>1.3844561288642301</v>
      </c>
      <c r="I52">
        <v>0.3527590483021017</v>
      </c>
      <c r="J52">
        <v>97.208883577564052</v>
      </c>
      <c r="L52">
        <v>1427.174006140558</v>
      </c>
      <c r="M52">
        <v>4</v>
      </c>
      <c r="N52">
        <v>8</v>
      </c>
      <c r="O52">
        <v>6</v>
      </c>
      <c r="P52">
        <v>14</v>
      </c>
      <c r="Q52">
        <v>5.0461682400000001</v>
      </c>
      <c r="R52">
        <v>0.38230816000000001</v>
      </c>
      <c r="S52">
        <v>5.4284764000000001</v>
      </c>
      <c r="T52">
        <v>-5.2635835410478826</v>
      </c>
      <c r="U52">
        <v>-0.81913909660343798</v>
      </c>
    </row>
    <row r="53" spans="2:21" ht="15.75" customHeight="1" x14ac:dyDescent="0.25">
      <c r="B53">
        <v>50</v>
      </c>
      <c r="G53">
        <v>1.002841021359302E-2</v>
      </c>
      <c r="I53">
        <v>0.15923761667945019</v>
      </c>
      <c r="K53">
        <v>9.614441397119549</v>
      </c>
      <c r="L53">
        <v>368165.28130251262</v>
      </c>
      <c r="M53">
        <v>4</v>
      </c>
      <c r="N53">
        <v>8</v>
      </c>
      <c r="O53">
        <v>6</v>
      </c>
      <c r="P53">
        <v>14</v>
      </c>
      <c r="Q53">
        <v>3.7646742799999999</v>
      </c>
      <c r="R53">
        <v>0.31191136000000003</v>
      </c>
      <c r="S53">
        <v>4.0765856400000002</v>
      </c>
      <c r="T53">
        <v>-9.2731656229617201</v>
      </c>
      <c r="U53">
        <v>-4.8287211785172746</v>
      </c>
    </row>
    <row r="54" spans="2:21" ht="15.75" customHeight="1" x14ac:dyDescent="0.25">
      <c r="B54">
        <v>51</v>
      </c>
      <c r="G54">
        <v>5.4022216588919107</v>
      </c>
      <c r="J54">
        <v>81.439638715939353</v>
      </c>
      <c r="K54">
        <v>14.12653713396602</v>
      </c>
      <c r="L54">
        <v>240871.63977515759</v>
      </c>
      <c r="M54">
        <v>4</v>
      </c>
      <c r="N54">
        <v>8</v>
      </c>
      <c r="O54">
        <v>6</v>
      </c>
      <c r="P54">
        <v>14</v>
      </c>
      <c r="Q54">
        <v>2.9470600400000002</v>
      </c>
      <c r="R54">
        <v>0.71779132999999995</v>
      </c>
      <c r="S54">
        <v>3.6648513700000001</v>
      </c>
      <c r="T54">
        <v>-10.76377368581948</v>
      </c>
      <c r="U54">
        <v>-6.3193292413750388</v>
      </c>
    </row>
    <row r="55" spans="2:21" ht="15.75" customHeight="1" x14ac:dyDescent="0.25">
      <c r="B55">
        <v>52</v>
      </c>
      <c r="H55">
        <v>2.0554730013179081</v>
      </c>
      <c r="I55">
        <v>0.28692245823452378</v>
      </c>
      <c r="J55">
        <v>86.3083286766188</v>
      </c>
      <c r="K55">
        <v>21.256536472895029</v>
      </c>
      <c r="M55">
        <v>4</v>
      </c>
      <c r="N55">
        <v>8</v>
      </c>
      <c r="O55">
        <v>6</v>
      </c>
      <c r="P55">
        <v>14</v>
      </c>
      <c r="Q55">
        <v>4.3500542800000002</v>
      </c>
      <c r="R55">
        <v>0.61277307000000003</v>
      </c>
      <c r="S55">
        <v>4.9628273500000004</v>
      </c>
      <c r="T55">
        <v>-6.5191440945881531</v>
      </c>
      <c r="U55">
        <v>-2.0746996501437081</v>
      </c>
    </row>
    <row r="56" spans="2:21" ht="15.75" customHeight="1" x14ac:dyDescent="0.25">
      <c r="B56">
        <v>53</v>
      </c>
      <c r="H56">
        <v>5.0891164292985254</v>
      </c>
      <c r="I56">
        <v>0.37783909607095367</v>
      </c>
      <c r="J56">
        <v>96.031247217171085</v>
      </c>
      <c r="L56">
        <v>202026.30625752089</v>
      </c>
      <c r="M56">
        <v>4</v>
      </c>
      <c r="N56">
        <v>8</v>
      </c>
      <c r="O56">
        <v>6</v>
      </c>
      <c r="P56">
        <v>14</v>
      </c>
      <c r="Q56">
        <v>4.4913916900000004</v>
      </c>
      <c r="R56">
        <v>0.38385448999999999</v>
      </c>
      <c r="S56">
        <v>4.8752461800000004</v>
      </c>
      <c r="T56">
        <v>-6.7684141917047924</v>
      </c>
      <c r="U56">
        <v>-2.3239697472603482</v>
      </c>
    </row>
    <row r="57" spans="2:21" ht="15.75" customHeight="1" x14ac:dyDescent="0.25">
      <c r="B57">
        <v>54</v>
      </c>
      <c r="H57">
        <v>1.239350666845151E-2</v>
      </c>
      <c r="I57">
        <v>0.10062493766048999</v>
      </c>
      <c r="K57">
        <v>17.12146748914768</v>
      </c>
      <c r="L57">
        <v>501903.71415218321</v>
      </c>
      <c r="M57">
        <v>4</v>
      </c>
      <c r="N57">
        <v>8</v>
      </c>
      <c r="O57">
        <v>6</v>
      </c>
      <c r="P57">
        <v>14</v>
      </c>
      <c r="Q57">
        <v>4.0796443399999998</v>
      </c>
      <c r="R57">
        <v>0.39498446999999998</v>
      </c>
      <c r="S57">
        <v>4.4746288099999996</v>
      </c>
      <c r="T57">
        <v>-7.9688750034072893</v>
      </c>
      <c r="U57">
        <v>-3.5244305589628451</v>
      </c>
    </row>
    <row r="58" spans="2:21" ht="15.75" customHeight="1" x14ac:dyDescent="0.25">
      <c r="B58">
        <v>55</v>
      </c>
      <c r="H58">
        <v>9.6540530028525637</v>
      </c>
      <c r="J58">
        <v>47.322516154016299</v>
      </c>
      <c r="K58">
        <v>16.208437571924879</v>
      </c>
      <c r="L58">
        <v>924652.75217357487</v>
      </c>
      <c r="M58">
        <v>4</v>
      </c>
      <c r="N58">
        <v>8</v>
      </c>
      <c r="O58">
        <v>6</v>
      </c>
      <c r="P58">
        <v>14</v>
      </c>
      <c r="Q58">
        <v>2.9973705700000002</v>
      </c>
      <c r="R58">
        <v>0.71955636999999995</v>
      </c>
      <c r="S58">
        <v>3.71692694</v>
      </c>
      <c r="T58">
        <v>-10.566241317814169</v>
      </c>
      <c r="U58">
        <v>-6.1217968733697301</v>
      </c>
    </row>
    <row r="59" spans="2:21" ht="15.75" customHeight="1" x14ac:dyDescent="0.25">
      <c r="B59">
        <v>56</v>
      </c>
      <c r="I59">
        <v>0.26678220278300913</v>
      </c>
      <c r="J59">
        <v>16.82503219741983</v>
      </c>
      <c r="K59">
        <v>22.288680802853751</v>
      </c>
      <c r="L59">
        <v>19535.994083722238</v>
      </c>
      <c r="M59">
        <v>4</v>
      </c>
      <c r="N59">
        <v>8</v>
      </c>
      <c r="O59">
        <v>6</v>
      </c>
      <c r="P59">
        <v>14</v>
      </c>
      <c r="Q59">
        <v>4.4338067700000003</v>
      </c>
      <c r="R59">
        <v>0.63905122000000003</v>
      </c>
      <c r="S59">
        <v>5.0728579900000002</v>
      </c>
      <c r="T59">
        <v>-6.212141506085274</v>
      </c>
      <c r="U59">
        <v>-1.767697061640829</v>
      </c>
    </row>
    <row r="60" spans="2:21" ht="15.75" customHeight="1" x14ac:dyDescent="0.25">
      <c r="B60">
        <v>57</v>
      </c>
      <c r="G60">
        <v>2.2290981143062401</v>
      </c>
      <c r="H60">
        <v>0.1025412095201341</v>
      </c>
      <c r="I60">
        <v>0.28516306643064843</v>
      </c>
      <c r="J60">
        <v>83.558690522118667</v>
      </c>
      <c r="K60">
        <v>22.145833764660679</v>
      </c>
      <c r="M60">
        <v>5</v>
      </c>
      <c r="N60">
        <v>8</v>
      </c>
      <c r="O60">
        <v>6</v>
      </c>
      <c r="P60">
        <v>14</v>
      </c>
      <c r="Q60">
        <v>4.3780650100000003</v>
      </c>
      <c r="R60">
        <v>0.62713655000000001</v>
      </c>
      <c r="S60">
        <v>5.0052015600000006</v>
      </c>
      <c r="T60">
        <v>-4.4001150430296194</v>
      </c>
      <c r="U60">
        <v>3.099884956970381</v>
      </c>
    </row>
    <row r="61" spans="2:21" ht="15.75" customHeight="1" x14ac:dyDescent="0.25">
      <c r="B61">
        <v>58</v>
      </c>
      <c r="G61">
        <v>6.5004448620366873</v>
      </c>
      <c r="H61">
        <v>6.9653066353384752E-2</v>
      </c>
      <c r="I61">
        <v>0.35380300145986521</v>
      </c>
      <c r="J61">
        <v>88.08566376006371</v>
      </c>
      <c r="L61">
        <v>250.6399085848243</v>
      </c>
      <c r="M61">
        <v>5</v>
      </c>
      <c r="N61">
        <v>8</v>
      </c>
      <c r="O61">
        <v>6</v>
      </c>
      <c r="P61">
        <v>14</v>
      </c>
      <c r="Q61">
        <v>5.0294022600000003</v>
      </c>
      <c r="R61">
        <v>0.38149769</v>
      </c>
      <c r="S61">
        <v>5.4108999500000001</v>
      </c>
      <c r="T61">
        <v>-3.3089866173367302</v>
      </c>
      <c r="U61">
        <v>4.1910133826632698</v>
      </c>
    </row>
    <row r="62" spans="2:21" ht="15.75" customHeight="1" x14ac:dyDescent="0.25">
      <c r="B62">
        <v>59</v>
      </c>
      <c r="G62">
        <v>2.152290724185946E-2</v>
      </c>
      <c r="H62">
        <v>6.7868867516907017E-2</v>
      </c>
      <c r="I62">
        <v>0.1002789803342163</v>
      </c>
      <c r="K62">
        <v>15.636661968326131</v>
      </c>
      <c r="L62">
        <v>5482.3784424725454</v>
      </c>
      <c r="M62">
        <v>5</v>
      </c>
      <c r="N62">
        <v>8</v>
      </c>
      <c r="O62">
        <v>6</v>
      </c>
      <c r="P62">
        <v>14</v>
      </c>
      <c r="Q62">
        <v>3.8290048699999999</v>
      </c>
      <c r="R62">
        <v>0.38882691000000003</v>
      </c>
      <c r="S62">
        <v>4.21783178</v>
      </c>
      <c r="T62">
        <v>-6.7963058174011826</v>
      </c>
      <c r="U62">
        <v>0.70369418259881655</v>
      </c>
    </row>
    <row r="63" spans="2:21" ht="15.75" customHeight="1" x14ac:dyDescent="0.25">
      <c r="B63">
        <v>60</v>
      </c>
      <c r="G63">
        <v>2.67245255679466</v>
      </c>
      <c r="H63">
        <v>0.99270087441926869</v>
      </c>
      <c r="J63">
        <v>85.739101886472668</v>
      </c>
      <c r="K63">
        <v>11.79445900520335</v>
      </c>
      <c r="L63">
        <v>552569.73286769877</v>
      </c>
      <c r="M63">
        <v>5</v>
      </c>
      <c r="N63">
        <v>8</v>
      </c>
      <c r="O63">
        <v>6</v>
      </c>
      <c r="P63">
        <v>14</v>
      </c>
      <c r="Q63">
        <v>2.96584957</v>
      </c>
      <c r="R63">
        <v>0.69235248999999999</v>
      </c>
      <c r="S63">
        <v>3.6582020599999998</v>
      </c>
      <c r="T63">
        <v>-8.7891976067215722</v>
      </c>
      <c r="U63">
        <v>-1.289197606721572</v>
      </c>
    </row>
    <row r="64" spans="2:21" ht="15.75" customHeight="1" x14ac:dyDescent="0.25">
      <c r="B64">
        <v>61</v>
      </c>
      <c r="G64">
        <v>0.59477056162000252</v>
      </c>
      <c r="I64">
        <v>0.28571570617357978</v>
      </c>
      <c r="J64">
        <v>73.3453775514879</v>
      </c>
      <c r="K64">
        <v>20.582676086872858</v>
      </c>
      <c r="L64">
        <v>6253.4409927570377</v>
      </c>
      <c r="M64">
        <v>5</v>
      </c>
      <c r="N64">
        <v>8</v>
      </c>
      <c r="O64">
        <v>6</v>
      </c>
      <c r="P64">
        <v>14</v>
      </c>
      <c r="Q64">
        <v>4.3586512199999996</v>
      </c>
      <c r="R64">
        <v>0.60464291999999997</v>
      </c>
      <c r="S64">
        <v>4.9632941399999986</v>
      </c>
      <c r="T64">
        <v>-4.5178273547091594</v>
      </c>
      <c r="U64">
        <v>2.982172645290841</v>
      </c>
    </row>
    <row r="65" spans="1:21" ht="15.75" customHeight="1" x14ac:dyDescent="0.25">
      <c r="B65">
        <v>62</v>
      </c>
      <c r="H65">
        <v>2.115019617974077</v>
      </c>
      <c r="I65">
        <v>0.28590663074802158</v>
      </c>
      <c r="J65">
        <v>88.409139554211237</v>
      </c>
      <c r="K65">
        <v>21.113581153815009</v>
      </c>
      <c r="L65">
        <v>1325.91166536737</v>
      </c>
      <c r="M65">
        <v>5</v>
      </c>
      <c r="N65">
        <v>8</v>
      </c>
      <c r="O65">
        <v>6</v>
      </c>
      <c r="P65">
        <v>14</v>
      </c>
      <c r="Q65">
        <v>4.3187880300000003</v>
      </c>
      <c r="R65">
        <v>0.61221269</v>
      </c>
      <c r="S65">
        <v>4.9310007200000001</v>
      </c>
      <c r="T65">
        <v>-4.6092152690158237</v>
      </c>
      <c r="U65">
        <v>2.8907847309841759</v>
      </c>
    </row>
    <row r="66" spans="1:21" ht="15.75" customHeight="1" x14ac:dyDescent="0.25">
      <c r="B66">
        <v>63</v>
      </c>
      <c r="G66">
        <v>0.31570258734475942</v>
      </c>
      <c r="H66">
        <v>0.89155331645790792</v>
      </c>
      <c r="I66">
        <v>0.29157597714274491</v>
      </c>
      <c r="J66">
        <v>96.083572158600461</v>
      </c>
      <c r="K66">
        <v>20.60807568738208</v>
      </c>
      <c r="L66">
        <v>445.12468342413189</v>
      </c>
      <c r="M66">
        <v>6</v>
      </c>
      <c r="N66">
        <v>8</v>
      </c>
      <c r="O66">
        <v>6</v>
      </c>
      <c r="P66">
        <v>14</v>
      </c>
      <c r="Q66">
        <v>4.31003984</v>
      </c>
      <c r="R66">
        <v>0.60106245999999997</v>
      </c>
      <c r="S66">
        <v>4.9111022999999996</v>
      </c>
      <c r="T66">
        <v>-2.6658247678191489</v>
      </c>
      <c r="U66">
        <v>9.3341752321808507</v>
      </c>
    </row>
    <row r="67" spans="1:21" ht="15.75" customHeight="1" x14ac:dyDescent="0.25">
      <c r="A67" t="s">
        <v>23</v>
      </c>
      <c r="B67">
        <v>64</v>
      </c>
      <c r="C67">
        <v>1.07385904002138E-4</v>
      </c>
      <c r="D67" s="2">
        <f>156970581</f>
        <v>156970581</v>
      </c>
      <c r="F67">
        <f>7.82831379135183</f>
        <v>7.8283137913518299</v>
      </c>
      <c r="G67">
        <f>37.5744905567281</f>
        <v>37.574490556728101</v>
      </c>
      <c r="H67">
        <f>0.248400388436567</f>
        <v>0.248400388436567</v>
      </c>
      <c r="I67">
        <f>1.75784939640488</f>
        <v>1.75784939640488</v>
      </c>
      <c r="J67">
        <f>85.0068295447397</f>
        <v>85.006829544739702</v>
      </c>
      <c r="K67">
        <f>5.88296867386878</f>
        <v>5.8829686738687803</v>
      </c>
      <c r="L67">
        <f>951332.314426593</f>
        <v>951332.31442659302</v>
      </c>
      <c r="M67">
        <v>0</v>
      </c>
      <c r="N67">
        <v>8</v>
      </c>
      <c r="O67">
        <v>6</v>
      </c>
      <c r="P67">
        <v>14</v>
      </c>
      <c r="S67" t="e">
        <v>#N/A</v>
      </c>
      <c r="T67" t="e">
        <v>#N/A</v>
      </c>
      <c r="U67" t="e">
        <v>#N/A</v>
      </c>
    </row>
    <row r="68" spans="1:21" ht="15.75" customHeight="1" x14ac:dyDescent="0.25">
      <c r="B68">
        <v>65</v>
      </c>
      <c r="M68">
        <v>1</v>
      </c>
      <c r="N68">
        <v>8</v>
      </c>
      <c r="O68">
        <v>6</v>
      </c>
      <c r="P68">
        <v>14</v>
      </c>
      <c r="S68" t="e">
        <v>#N/A</v>
      </c>
      <c r="T68" t="e">
        <v>#N/A</v>
      </c>
      <c r="U68" t="e">
        <v>#N/A</v>
      </c>
    </row>
    <row r="69" spans="1:21" ht="15.75" customHeight="1" x14ac:dyDescent="0.25">
      <c r="B69">
        <v>66</v>
      </c>
      <c r="M69">
        <v>1</v>
      </c>
      <c r="N69">
        <v>8</v>
      </c>
      <c r="O69">
        <v>6</v>
      </c>
      <c r="P69">
        <v>14</v>
      </c>
      <c r="S69" t="e">
        <v>#N/A</v>
      </c>
      <c r="T69" t="e">
        <v>#N/A</v>
      </c>
      <c r="U69" t="e">
        <v>#N/A</v>
      </c>
    </row>
    <row r="70" spans="1:21" ht="15.75" customHeight="1" x14ac:dyDescent="0.25">
      <c r="B70">
        <v>67</v>
      </c>
      <c r="M70">
        <v>1</v>
      </c>
      <c r="N70">
        <v>8</v>
      </c>
      <c r="O70">
        <v>6</v>
      </c>
      <c r="P70">
        <v>14</v>
      </c>
      <c r="S70" t="e">
        <v>#N/A</v>
      </c>
      <c r="T70" t="e">
        <v>#N/A</v>
      </c>
      <c r="U70" t="e">
        <v>#N/A</v>
      </c>
    </row>
    <row r="71" spans="1:21" ht="15.75" customHeight="1" x14ac:dyDescent="0.25">
      <c r="B71">
        <v>68</v>
      </c>
      <c r="M71">
        <v>1</v>
      </c>
      <c r="N71">
        <v>8</v>
      </c>
      <c r="O71">
        <v>6</v>
      </c>
      <c r="P71">
        <v>14</v>
      </c>
      <c r="S71" t="e">
        <v>#N/A</v>
      </c>
      <c r="T71" t="e">
        <v>#N/A</v>
      </c>
      <c r="U71" t="e">
        <v>#N/A</v>
      </c>
    </row>
    <row r="72" spans="1:21" ht="15.75" customHeight="1" x14ac:dyDescent="0.25">
      <c r="B72">
        <v>69</v>
      </c>
      <c r="M72">
        <v>1</v>
      </c>
      <c r="N72">
        <v>8</v>
      </c>
      <c r="O72">
        <v>6</v>
      </c>
      <c r="P72">
        <v>14</v>
      </c>
      <c r="S72" t="e">
        <v>#N/A</v>
      </c>
      <c r="T72" t="e">
        <v>#N/A</v>
      </c>
      <c r="U72" t="e">
        <v>#N/A</v>
      </c>
    </row>
    <row r="73" spans="1:21" ht="15.75" customHeight="1" x14ac:dyDescent="0.25">
      <c r="B73">
        <v>70</v>
      </c>
      <c r="M73">
        <v>1</v>
      </c>
      <c r="N73">
        <v>8</v>
      </c>
      <c r="O73">
        <v>6</v>
      </c>
      <c r="P73">
        <v>14</v>
      </c>
      <c r="S73" t="e">
        <v>#N/A</v>
      </c>
      <c r="T73" t="e">
        <v>#N/A</v>
      </c>
      <c r="U73" t="e">
        <v>#N/A</v>
      </c>
    </row>
    <row r="74" spans="1:21" ht="15.75" customHeight="1" x14ac:dyDescent="0.25">
      <c r="B74">
        <v>71</v>
      </c>
      <c r="M74">
        <v>2</v>
      </c>
      <c r="N74">
        <v>8</v>
      </c>
      <c r="O74">
        <v>6</v>
      </c>
      <c r="P74">
        <v>14</v>
      </c>
      <c r="S74" t="e">
        <v>#N/A</v>
      </c>
      <c r="T74" t="e">
        <v>#N/A</v>
      </c>
      <c r="U74" t="e">
        <v>#N/A</v>
      </c>
    </row>
    <row r="75" spans="1:21" ht="15.75" customHeight="1" x14ac:dyDescent="0.25">
      <c r="B75">
        <v>72</v>
      </c>
      <c r="M75">
        <v>2</v>
      </c>
      <c r="N75">
        <v>8</v>
      </c>
      <c r="O75">
        <v>6</v>
      </c>
      <c r="P75">
        <v>14</v>
      </c>
      <c r="S75" t="e">
        <v>#N/A</v>
      </c>
      <c r="T75" t="e">
        <v>#N/A</v>
      </c>
      <c r="U75" t="e">
        <v>#N/A</v>
      </c>
    </row>
    <row r="76" spans="1:21" ht="15.75" customHeight="1" x14ac:dyDescent="0.25">
      <c r="B76">
        <v>73</v>
      </c>
      <c r="M76">
        <v>2</v>
      </c>
      <c r="N76">
        <v>8</v>
      </c>
      <c r="O76">
        <v>6</v>
      </c>
      <c r="P76">
        <v>14</v>
      </c>
      <c r="S76" t="e">
        <v>#N/A</v>
      </c>
      <c r="T76" t="e">
        <v>#N/A</v>
      </c>
      <c r="U76" t="e">
        <v>#N/A</v>
      </c>
    </row>
    <row r="77" spans="1:21" ht="15.75" customHeight="1" x14ac:dyDescent="0.25">
      <c r="B77">
        <v>74</v>
      </c>
      <c r="M77">
        <v>2</v>
      </c>
      <c r="N77">
        <v>8</v>
      </c>
      <c r="O77">
        <v>6</v>
      </c>
      <c r="P77">
        <v>14</v>
      </c>
      <c r="S77" t="e">
        <v>#N/A</v>
      </c>
      <c r="T77" t="e">
        <v>#N/A</v>
      </c>
      <c r="U77" t="e">
        <v>#N/A</v>
      </c>
    </row>
    <row r="78" spans="1:21" ht="15.75" customHeight="1" x14ac:dyDescent="0.25">
      <c r="B78">
        <v>75</v>
      </c>
      <c r="M78">
        <v>2</v>
      </c>
      <c r="N78">
        <v>8</v>
      </c>
      <c r="O78">
        <v>6</v>
      </c>
      <c r="P78">
        <v>14</v>
      </c>
      <c r="S78" t="e">
        <v>#N/A</v>
      </c>
      <c r="T78" t="e">
        <v>#N/A</v>
      </c>
      <c r="U78" t="e">
        <v>#N/A</v>
      </c>
    </row>
    <row r="79" spans="1:21" ht="15.75" customHeight="1" x14ac:dyDescent="0.25">
      <c r="B79">
        <v>76</v>
      </c>
      <c r="M79">
        <v>2</v>
      </c>
      <c r="N79">
        <v>8</v>
      </c>
      <c r="O79">
        <v>6</v>
      </c>
      <c r="P79">
        <v>14</v>
      </c>
      <c r="S79" t="e">
        <v>#N/A</v>
      </c>
      <c r="T79" t="e">
        <v>#N/A</v>
      </c>
      <c r="U79" t="e">
        <v>#N/A</v>
      </c>
    </row>
    <row r="80" spans="1:21" ht="15.75" customHeight="1" x14ac:dyDescent="0.25">
      <c r="B80">
        <v>77</v>
      </c>
      <c r="M80">
        <v>2</v>
      </c>
      <c r="N80">
        <v>8</v>
      </c>
      <c r="O80">
        <v>6</v>
      </c>
      <c r="P80">
        <v>14</v>
      </c>
      <c r="S80" t="e">
        <v>#N/A</v>
      </c>
      <c r="T80" t="e">
        <v>#N/A</v>
      </c>
      <c r="U80" t="e">
        <v>#N/A</v>
      </c>
    </row>
    <row r="81" spans="2:21" ht="15.75" customHeight="1" x14ac:dyDescent="0.25">
      <c r="B81">
        <v>78</v>
      </c>
      <c r="M81">
        <v>2</v>
      </c>
      <c r="N81">
        <v>8</v>
      </c>
      <c r="O81">
        <v>6</v>
      </c>
      <c r="P81">
        <v>14</v>
      </c>
      <c r="S81" t="e">
        <v>#N/A</v>
      </c>
      <c r="T81" t="e">
        <v>#N/A</v>
      </c>
      <c r="U81" t="e">
        <v>#N/A</v>
      </c>
    </row>
    <row r="82" spans="2:21" ht="15.75" customHeight="1" x14ac:dyDescent="0.25">
      <c r="B82">
        <v>79</v>
      </c>
      <c r="M82">
        <v>2</v>
      </c>
      <c r="N82">
        <v>8</v>
      </c>
      <c r="O82">
        <v>6</v>
      </c>
      <c r="P82">
        <v>14</v>
      </c>
      <c r="S82" t="e">
        <v>#N/A</v>
      </c>
      <c r="T82" t="e">
        <v>#N/A</v>
      </c>
      <c r="U82" t="e">
        <v>#N/A</v>
      </c>
    </row>
    <row r="83" spans="2:21" ht="15.75" customHeight="1" x14ac:dyDescent="0.25">
      <c r="B83">
        <v>80</v>
      </c>
      <c r="M83">
        <v>2</v>
      </c>
      <c r="N83">
        <v>8</v>
      </c>
      <c r="O83">
        <v>6</v>
      </c>
      <c r="P83">
        <v>14</v>
      </c>
      <c r="S83" t="e">
        <v>#N/A</v>
      </c>
      <c r="T83" t="e">
        <v>#N/A</v>
      </c>
      <c r="U83" t="e">
        <v>#N/A</v>
      </c>
    </row>
    <row r="84" spans="2:21" ht="15.75" customHeight="1" x14ac:dyDescent="0.25">
      <c r="B84">
        <v>81</v>
      </c>
      <c r="M84">
        <v>2</v>
      </c>
      <c r="N84">
        <v>8</v>
      </c>
      <c r="O84">
        <v>6</v>
      </c>
      <c r="P84">
        <v>14</v>
      </c>
      <c r="S84" t="e">
        <v>#N/A</v>
      </c>
      <c r="T84" t="e">
        <v>#N/A</v>
      </c>
      <c r="U84" t="e">
        <v>#N/A</v>
      </c>
    </row>
    <row r="85" spans="2:21" ht="15.75" customHeight="1" x14ac:dyDescent="0.25">
      <c r="B85">
        <v>82</v>
      </c>
      <c r="M85">
        <v>2</v>
      </c>
      <c r="N85">
        <v>8</v>
      </c>
      <c r="O85">
        <v>6</v>
      </c>
      <c r="P85">
        <v>14</v>
      </c>
      <c r="S85" t="e">
        <v>#N/A</v>
      </c>
      <c r="T85" t="e">
        <v>#N/A</v>
      </c>
      <c r="U85" t="e">
        <v>#N/A</v>
      </c>
    </row>
    <row r="86" spans="2:21" ht="15.75" customHeight="1" x14ac:dyDescent="0.25">
      <c r="B86">
        <v>83</v>
      </c>
      <c r="M86">
        <v>2</v>
      </c>
      <c r="N86">
        <v>8</v>
      </c>
      <c r="O86">
        <v>6</v>
      </c>
      <c r="P86">
        <v>14</v>
      </c>
      <c r="S86" t="e">
        <v>#N/A</v>
      </c>
      <c r="T86" t="e">
        <v>#N/A</v>
      </c>
      <c r="U86" t="e">
        <v>#N/A</v>
      </c>
    </row>
    <row r="87" spans="2:21" ht="15.75" customHeight="1" x14ac:dyDescent="0.25">
      <c r="B87">
        <v>84</v>
      </c>
      <c r="M87">
        <v>2</v>
      </c>
      <c r="N87">
        <v>8</v>
      </c>
      <c r="O87">
        <v>6</v>
      </c>
      <c r="P87">
        <v>14</v>
      </c>
      <c r="S87" t="e">
        <v>#N/A</v>
      </c>
      <c r="T87" t="e">
        <v>#N/A</v>
      </c>
      <c r="U87" t="e">
        <v>#N/A</v>
      </c>
    </row>
    <row r="88" spans="2:21" ht="15.75" customHeight="1" x14ac:dyDescent="0.25">
      <c r="B88">
        <v>85</v>
      </c>
      <c r="M88">
        <v>2</v>
      </c>
      <c r="N88">
        <v>8</v>
      </c>
      <c r="O88">
        <v>6</v>
      </c>
      <c r="P88">
        <v>14</v>
      </c>
      <c r="S88" t="e">
        <v>#N/A</v>
      </c>
      <c r="T88" t="e">
        <v>#N/A</v>
      </c>
      <c r="U88" t="e">
        <v>#N/A</v>
      </c>
    </row>
    <row r="89" spans="2:21" ht="15.75" customHeight="1" x14ac:dyDescent="0.25">
      <c r="B89">
        <v>86</v>
      </c>
      <c r="M89">
        <v>3</v>
      </c>
      <c r="N89">
        <v>8</v>
      </c>
      <c r="O89">
        <v>6</v>
      </c>
      <c r="P89">
        <v>14</v>
      </c>
      <c r="S89" t="e">
        <v>#N/A</v>
      </c>
      <c r="T89" t="e">
        <v>#N/A</v>
      </c>
      <c r="U89" t="e">
        <v>#N/A</v>
      </c>
    </row>
    <row r="90" spans="2:21" ht="15.75" customHeight="1" x14ac:dyDescent="0.25">
      <c r="B90">
        <v>87</v>
      </c>
      <c r="M90">
        <v>3</v>
      </c>
      <c r="N90">
        <v>8</v>
      </c>
      <c r="O90">
        <v>6</v>
      </c>
      <c r="P90">
        <v>14</v>
      </c>
      <c r="S90" t="e">
        <v>#N/A</v>
      </c>
      <c r="T90" t="e">
        <v>#N/A</v>
      </c>
      <c r="U90" t="e">
        <v>#N/A</v>
      </c>
    </row>
    <row r="91" spans="2:21" ht="15.75" customHeight="1" x14ac:dyDescent="0.25">
      <c r="B91">
        <v>88</v>
      </c>
      <c r="M91">
        <v>3</v>
      </c>
      <c r="N91">
        <v>8</v>
      </c>
      <c r="O91">
        <v>6</v>
      </c>
      <c r="P91">
        <v>14</v>
      </c>
      <c r="S91" t="e">
        <v>#N/A</v>
      </c>
      <c r="T91" t="e">
        <v>#N/A</v>
      </c>
      <c r="U91" t="e">
        <v>#N/A</v>
      </c>
    </row>
    <row r="92" spans="2:21" ht="15.75" customHeight="1" x14ac:dyDescent="0.25">
      <c r="B92">
        <v>89</v>
      </c>
      <c r="M92">
        <v>3</v>
      </c>
      <c r="N92">
        <v>8</v>
      </c>
      <c r="O92">
        <v>6</v>
      </c>
      <c r="P92">
        <v>14</v>
      </c>
      <c r="S92" t="e">
        <v>#N/A</v>
      </c>
      <c r="T92" t="e">
        <v>#N/A</v>
      </c>
      <c r="U92" t="e">
        <v>#N/A</v>
      </c>
    </row>
    <row r="93" spans="2:21" ht="15.75" customHeight="1" x14ac:dyDescent="0.25">
      <c r="B93">
        <v>90</v>
      </c>
      <c r="M93">
        <v>3</v>
      </c>
      <c r="N93">
        <v>8</v>
      </c>
      <c r="O93">
        <v>6</v>
      </c>
      <c r="P93">
        <v>14</v>
      </c>
      <c r="S93" t="e">
        <v>#N/A</v>
      </c>
      <c r="T93" t="e">
        <v>#N/A</v>
      </c>
      <c r="U93" t="e">
        <v>#N/A</v>
      </c>
    </row>
    <row r="94" spans="2:21" ht="15.75" customHeight="1" x14ac:dyDescent="0.25">
      <c r="B94">
        <v>91</v>
      </c>
      <c r="M94">
        <v>3</v>
      </c>
      <c r="N94">
        <v>8</v>
      </c>
      <c r="O94">
        <v>6</v>
      </c>
      <c r="P94">
        <v>14</v>
      </c>
      <c r="S94" t="e">
        <v>#N/A</v>
      </c>
      <c r="T94" t="e">
        <v>#N/A</v>
      </c>
      <c r="U94" t="e">
        <v>#N/A</v>
      </c>
    </row>
    <row r="95" spans="2:21" ht="15.75" customHeight="1" x14ac:dyDescent="0.25">
      <c r="B95">
        <v>92</v>
      </c>
      <c r="M95">
        <v>3</v>
      </c>
      <c r="N95">
        <v>8</v>
      </c>
      <c r="O95">
        <v>6</v>
      </c>
      <c r="P95">
        <v>14</v>
      </c>
      <c r="S95" t="e">
        <v>#N/A</v>
      </c>
      <c r="T95" t="e">
        <v>#N/A</v>
      </c>
      <c r="U95" t="e">
        <v>#N/A</v>
      </c>
    </row>
    <row r="96" spans="2:21" ht="15.75" customHeight="1" x14ac:dyDescent="0.25">
      <c r="B96">
        <v>93</v>
      </c>
      <c r="M96">
        <v>3</v>
      </c>
      <c r="N96">
        <v>8</v>
      </c>
      <c r="O96">
        <v>6</v>
      </c>
      <c r="P96">
        <v>14</v>
      </c>
      <c r="S96" t="e">
        <v>#N/A</v>
      </c>
      <c r="T96" t="e">
        <v>#N/A</v>
      </c>
      <c r="U96" t="e">
        <v>#N/A</v>
      </c>
    </row>
    <row r="97" spans="2:21" ht="15.75" customHeight="1" x14ac:dyDescent="0.25">
      <c r="B97">
        <v>94</v>
      </c>
      <c r="M97">
        <v>3</v>
      </c>
      <c r="N97">
        <v>8</v>
      </c>
      <c r="O97">
        <v>6</v>
      </c>
      <c r="P97">
        <v>14</v>
      </c>
      <c r="S97" t="e">
        <v>#N/A</v>
      </c>
      <c r="T97" t="e">
        <v>#N/A</v>
      </c>
      <c r="U97" t="e">
        <v>#N/A</v>
      </c>
    </row>
    <row r="98" spans="2:21" ht="15.75" customHeight="1" x14ac:dyDescent="0.25">
      <c r="B98">
        <v>95</v>
      </c>
      <c r="M98">
        <v>3</v>
      </c>
      <c r="N98">
        <v>8</v>
      </c>
      <c r="O98">
        <v>6</v>
      </c>
      <c r="P98">
        <v>14</v>
      </c>
      <c r="S98" t="e">
        <v>#N/A</v>
      </c>
      <c r="T98" t="e">
        <v>#N/A</v>
      </c>
      <c r="U98" t="e">
        <v>#N/A</v>
      </c>
    </row>
    <row r="99" spans="2:21" ht="15.75" customHeight="1" x14ac:dyDescent="0.25">
      <c r="B99">
        <v>96</v>
      </c>
      <c r="M99">
        <v>3</v>
      </c>
      <c r="N99">
        <v>8</v>
      </c>
      <c r="O99">
        <v>6</v>
      </c>
      <c r="P99">
        <v>14</v>
      </c>
      <c r="S99" t="e">
        <v>#N/A</v>
      </c>
      <c r="T99" t="e">
        <v>#N/A</v>
      </c>
      <c r="U99" t="e">
        <v>#N/A</v>
      </c>
    </row>
    <row r="100" spans="2:21" ht="15.75" customHeight="1" x14ac:dyDescent="0.25">
      <c r="B100">
        <v>97</v>
      </c>
      <c r="M100">
        <v>3</v>
      </c>
      <c r="N100">
        <v>8</v>
      </c>
      <c r="O100">
        <v>6</v>
      </c>
      <c r="P100">
        <v>14</v>
      </c>
      <c r="S100" t="e">
        <v>#N/A</v>
      </c>
      <c r="T100" t="e">
        <v>#N/A</v>
      </c>
      <c r="U100" t="e">
        <v>#N/A</v>
      </c>
    </row>
    <row r="101" spans="2:21" ht="15.75" customHeight="1" x14ac:dyDescent="0.25">
      <c r="B101">
        <v>98</v>
      </c>
      <c r="M101">
        <v>3</v>
      </c>
      <c r="N101">
        <v>8</v>
      </c>
      <c r="O101">
        <v>6</v>
      </c>
      <c r="P101">
        <v>14</v>
      </c>
      <c r="S101" t="e">
        <v>#N/A</v>
      </c>
      <c r="T101" t="e">
        <v>#N/A</v>
      </c>
      <c r="U101" t="e">
        <v>#N/A</v>
      </c>
    </row>
    <row r="102" spans="2:21" ht="15.75" customHeight="1" x14ac:dyDescent="0.25">
      <c r="B102">
        <v>99</v>
      </c>
      <c r="M102">
        <v>3</v>
      </c>
      <c r="N102">
        <v>8</v>
      </c>
      <c r="O102">
        <v>6</v>
      </c>
      <c r="P102">
        <v>14</v>
      </c>
      <c r="S102" t="e">
        <v>#N/A</v>
      </c>
      <c r="T102" t="e">
        <v>#N/A</v>
      </c>
      <c r="U102" t="e">
        <v>#N/A</v>
      </c>
    </row>
    <row r="103" spans="2:21" ht="15.75" customHeight="1" x14ac:dyDescent="0.25">
      <c r="B103">
        <v>100</v>
      </c>
      <c r="M103">
        <v>3</v>
      </c>
      <c r="N103">
        <v>8</v>
      </c>
      <c r="O103">
        <v>6</v>
      </c>
      <c r="P103">
        <v>14</v>
      </c>
      <c r="S103" t="e">
        <v>#N/A</v>
      </c>
      <c r="T103" t="e">
        <v>#N/A</v>
      </c>
      <c r="U103" t="e">
        <v>#N/A</v>
      </c>
    </row>
    <row r="104" spans="2:21" ht="15.75" customHeight="1" x14ac:dyDescent="0.25">
      <c r="B104">
        <v>101</v>
      </c>
      <c r="M104">
        <v>3</v>
      </c>
      <c r="N104">
        <v>8</v>
      </c>
      <c r="O104">
        <v>6</v>
      </c>
      <c r="P104">
        <v>14</v>
      </c>
      <c r="S104" t="e">
        <v>#N/A</v>
      </c>
      <c r="T104" t="e">
        <v>#N/A</v>
      </c>
      <c r="U104" t="e">
        <v>#N/A</v>
      </c>
    </row>
    <row r="105" spans="2:21" ht="15.75" customHeight="1" x14ac:dyDescent="0.25">
      <c r="B105">
        <v>102</v>
      </c>
      <c r="M105">
        <v>3</v>
      </c>
      <c r="N105">
        <v>8</v>
      </c>
      <c r="O105">
        <v>6</v>
      </c>
      <c r="P105">
        <v>14</v>
      </c>
      <c r="S105" t="e">
        <v>#N/A</v>
      </c>
      <c r="T105" t="e">
        <v>#N/A</v>
      </c>
      <c r="U105" t="e">
        <v>#N/A</v>
      </c>
    </row>
    <row r="106" spans="2:21" ht="15.75" customHeight="1" x14ac:dyDescent="0.25">
      <c r="B106">
        <v>103</v>
      </c>
      <c r="M106">
        <v>3</v>
      </c>
      <c r="N106">
        <v>8</v>
      </c>
      <c r="O106">
        <v>6</v>
      </c>
      <c r="P106">
        <v>14</v>
      </c>
      <c r="S106" t="e">
        <v>#N/A</v>
      </c>
      <c r="T106" t="e">
        <v>#N/A</v>
      </c>
      <c r="U106" t="e">
        <v>#N/A</v>
      </c>
    </row>
    <row r="107" spans="2:21" ht="15.75" customHeight="1" x14ac:dyDescent="0.25">
      <c r="B107">
        <v>104</v>
      </c>
      <c r="M107">
        <v>3</v>
      </c>
      <c r="N107">
        <v>8</v>
      </c>
      <c r="O107">
        <v>6</v>
      </c>
      <c r="P107">
        <v>14</v>
      </c>
      <c r="S107" t="e">
        <v>#N/A</v>
      </c>
      <c r="T107" t="e">
        <v>#N/A</v>
      </c>
      <c r="U107" t="e">
        <v>#N/A</v>
      </c>
    </row>
    <row r="108" spans="2:21" ht="15.75" customHeight="1" x14ac:dyDescent="0.25">
      <c r="B108">
        <v>105</v>
      </c>
      <c r="M108">
        <v>3</v>
      </c>
      <c r="N108">
        <v>8</v>
      </c>
      <c r="O108">
        <v>6</v>
      </c>
      <c r="P108">
        <v>14</v>
      </c>
      <c r="S108" t="e">
        <v>#N/A</v>
      </c>
      <c r="T108" t="e">
        <v>#N/A</v>
      </c>
      <c r="U108" t="e">
        <v>#N/A</v>
      </c>
    </row>
    <row r="109" spans="2:21" ht="15.75" customHeight="1" x14ac:dyDescent="0.25">
      <c r="B109">
        <v>106</v>
      </c>
      <c r="M109">
        <v>4</v>
      </c>
      <c r="N109">
        <v>8</v>
      </c>
      <c r="O109">
        <v>6</v>
      </c>
      <c r="P109">
        <v>14</v>
      </c>
      <c r="S109" t="e">
        <v>#N/A</v>
      </c>
      <c r="T109" t="e">
        <v>#N/A</v>
      </c>
      <c r="U109" t="e">
        <v>#N/A</v>
      </c>
    </row>
    <row r="110" spans="2:21" ht="15.75" customHeight="1" x14ac:dyDescent="0.25">
      <c r="B110">
        <v>107</v>
      </c>
      <c r="M110">
        <v>4</v>
      </c>
      <c r="N110">
        <v>8</v>
      </c>
      <c r="O110">
        <v>6</v>
      </c>
      <c r="P110">
        <v>14</v>
      </c>
      <c r="S110" t="e">
        <v>#N/A</v>
      </c>
      <c r="T110" t="e">
        <v>#N/A</v>
      </c>
      <c r="U110" t="e">
        <v>#N/A</v>
      </c>
    </row>
    <row r="111" spans="2:21" ht="15.75" customHeight="1" x14ac:dyDescent="0.25">
      <c r="B111">
        <v>108</v>
      </c>
      <c r="M111">
        <v>4</v>
      </c>
      <c r="N111">
        <v>8</v>
      </c>
      <c r="O111">
        <v>6</v>
      </c>
      <c r="P111">
        <v>14</v>
      </c>
      <c r="S111" t="e">
        <v>#N/A</v>
      </c>
      <c r="T111" t="e">
        <v>#N/A</v>
      </c>
      <c r="U111" t="e">
        <v>#N/A</v>
      </c>
    </row>
    <row r="112" spans="2:21" ht="15.75" customHeight="1" x14ac:dyDescent="0.25">
      <c r="B112">
        <v>109</v>
      </c>
      <c r="M112">
        <v>4</v>
      </c>
      <c r="N112">
        <v>8</v>
      </c>
      <c r="O112">
        <v>6</v>
      </c>
      <c r="P112">
        <v>14</v>
      </c>
      <c r="S112" t="e">
        <v>#N/A</v>
      </c>
      <c r="T112" t="e">
        <v>#N/A</v>
      </c>
      <c r="U112" t="e">
        <v>#N/A</v>
      </c>
    </row>
    <row r="113" spans="2:21" ht="15.75" customHeight="1" x14ac:dyDescent="0.25">
      <c r="B113">
        <v>110</v>
      </c>
      <c r="M113">
        <v>4</v>
      </c>
      <c r="N113">
        <v>8</v>
      </c>
      <c r="O113">
        <v>6</v>
      </c>
      <c r="P113">
        <v>14</v>
      </c>
      <c r="S113" t="e">
        <v>#N/A</v>
      </c>
      <c r="T113" t="e">
        <v>#N/A</v>
      </c>
      <c r="U113" t="e">
        <v>#N/A</v>
      </c>
    </row>
    <row r="114" spans="2:21" ht="15.75" customHeight="1" x14ac:dyDescent="0.25">
      <c r="B114">
        <v>111</v>
      </c>
      <c r="M114">
        <v>4</v>
      </c>
      <c r="N114">
        <v>8</v>
      </c>
      <c r="O114">
        <v>6</v>
      </c>
      <c r="P114">
        <v>14</v>
      </c>
      <c r="S114" t="e">
        <v>#N/A</v>
      </c>
      <c r="T114" t="e">
        <v>#N/A</v>
      </c>
      <c r="U114" t="e">
        <v>#N/A</v>
      </c>
    </row>
    <row r="115" spans="2:21" ht="15.75" customHeight="1" x14ac:dyDescent="0.25">
      <c r="B115">
        <v>112</v>
      </c>
      <c r="M115">
        <v>4</v>
      </c>
      <c r="N115">
        <v>8</v>
      </c>
      <c r="O115">
        <v>6</v>
      </c>
      <c r="P115">
        <v>14</v>
      </c>
      <c r="S115" t="e">
        <v>#N/A</v>
      </c>
      <c r="T115" t="e">
        <v>#N/A</v>
      </c>
      <c r="U115" t="e">
        <v>#N/A</v>
      </c>
    </row>
    <row r="116" spans="2:21" ht="15.75" customHeight="1" x14ac:dyDescent="0.25">
      <c r="B116">
        <v>113</v>
      </c>
      <c r="M116">
        <v>4</v>
      </c>
      <c r="N116">
        <v>8</v>
      </c>
      <c r="O116">
        <v>6</v>
      </c>
      <c r="P116">
        <v>14</v>
      </c>
      <c r="S116" t="e">
        <v>#N/A</v>
      </c>
      <c r="T116" t="e">
        <v>#N/A</v>
      </c>
      <c r="U116" t="e">
        <v>#N/A</v>
      </c>
    </row>
    <row r="117" spans="2:21" ht="15.75" customHeight="1" x14ac:dyDescent="0.25">
      <c r="B117">
        <v>114</v>
      </c>
      <c r="M117">
        <v>4</v>
      </c>
      <c r="N117">
        <v>8</v>
      </c>
      <c r="O117">
        <v>6</v>
      </c>
      <c r="P117">
        <v>14</v>
      </c>
      <c r="S117" t="e">
        <v>#N/A</v>
      </c>
      <c r="T117" t="e">
        <v>#N/A</v>
      </c>
      <c r="U117" t="e">
        <v>#N/A</v>
      </c>
    </row>
    <row r="118" spans="2:21" ht="15.75" customHeight="1" x14ac:dyDescent="0.25">
      <c r="B118">
        <v>115</v>
      </c>
      <c r="M118">
        <v>4</v>
      </c>
      <c r="N118">
        <v>8</v>
      </c>
      <c r="O118">
        <v>6</v>
      </c>
      <c r="P118">
        <v>14</v>
      </c>
      <c r="S118" t="e">
        <v>#N/A</v>
      </c>
      <c r="T118" t="e">
        <v>#N/A</v>
      </c>
      <c r="U118" t="e">
        <v>#N/A</v>
      </c>
    </row>
    <row r="119" spans="2:21" ht="15.75" customHeight="1" x14ac:dyDescent="0.25">
      <c r="B119">
        <v>116</v>
      </c>
      <c r="M119">
        <v>4</v>
      </c>
      <c r="N119">
        <v>8</v>
      </c>
      <c r="O119">
        <v>6</v>
      </c>
      <c r="P119">
        <v>14</v>
      </c>
      <c r="S119" t="e">
        <v>#N/A</v>
      </c>
      <c r="T119" t="e">
        <v>#N/A</v>
      </c>
      <c r="U119" t="e">
        <v>#N/A</v>
      </c>
    </row>
    <row r="120" spans="2:21" ht="15.75" customHeight="1" x14ac:dyDescent="0.25">
      <c r="B120">
        <v>117</v>
      </c>
      <c r="M120">
        <v>4</v>
      </c>
      <c r="N120">
        <v>8</v>
      </c>
      <c r="O120">
        <v>6</v>
      </c>
      <c r="P120">
        <v>14</v>
      </c>
      <c r="S120" t="e">
        <v>#N/A</v>
      </c>
      <c r="T120" t="e">
        <v>#N/A</v>
      </c>
      <c r="U120" t="e">
        <v>#N/A</v>
      </c>
    </row>
    <row r="121" spans="2:21" ht="15.75" customHeight="1" x14ac:dyDescent="0.25">
      <c r="B121">
        <v>118</v>
      </c>
      <c r="M121">
        <v>4</v>
      </c>
      <c r="N121">
        <v>8</v>
      </c>
      <c r="O121">
        <v>6</v>
      </c>
      <c r="P121">
        <v>14</v>
      </c>
      <c r="S121" t="e">
        <v>#N/A</v>
      </c>
      <c r="T121" t="e">
        <v>#N/A</v>
      </c>
      <c r="U121" t="e">
        <v>#N/A</v>
      </c>
    </row>
    <row r="122" spans="2:21" ht="15.75" customHeight="1" x14ac:dyDescent="0.25">
      <c r="B122">
        <v>119</v>
      </c>
      <c r="M122">
        <v>4</v>
      </c>
      <c r="N122">
        <v>8</v>
      </c>
      <c r="O122">
        <v>6</v>
      </c>
      <c r="P122">
        <v>14</v>
      </c>
      <c r="S122" t="e">
        <v>#N/A</v>
      </c>
      <c r="T122" t="e">
        <v>#N/A</v>
      </c>
      <c r="U122" t="e">
        <v>#N/A</v>
      </c>
    </row>
    <row r="123" spans="2:21" ht="15.75" customHeight="1" x14ac:dyDescent="0.25">
      <c r="B123">
        <v>120</v>
      </c>
      <c r="M123">
        <v>4</v>
      </c>
      <c r="N123">
        <v>8</v>
      </c>
      <c r="O123">
        <v>6</v>
      </c>
      <c r="P123">
        <v>14</v>
      </c>
      <c r="S123" t="e">
        <v>#N/A</v>
      </c>
      <c r="T123" t="e">
        <v>#N/A</v>
      </c>
      <c r="U123" t="e">
        <v>#N/A</v>
      </c>
    </row>
    <row r="124" spans="2:21" ht="15.75" customHeight="1" x14ac:dyDescent="0.25">
      <c r="B124">
        <v>121</v>
      </c>
      <c r="M124">
        <v>5</v>
      </c>
      <c r="N124">
        <v>8</v>
      </c>
      <c r="O124">
        <v>6</v>
      </c>
      <c r="P124">
        <v>14</v>
      </c>
      <c r="S124" t="e">
        <v>#N/A</v>
      </c>
      <c r="T124" t="e">
        <v>#N/A</v>
      </c>
      <c r="U124" t="e">
        <v>#N/A</v>
      </c>
    </row>
    <row r="125" spans="2:21" ht="15.75" customHeight="1" x14ac:dyDescent="0.25">
      <c r="B125">
        <v>122</v>
      </c>
      <c r="M125">
        <v>5</v>
      </c>
      <c r="N125">
        <v>8</v>
      </c>
      <c r="O125">
        <v>6</v>
      </c>
      <c r="P125">
        <v>14</v>
      </c>
      <c r="S125" t="e">
        <v>#N/A</v>
      </c>
      <c r="T125" t="e">
        <v>#N/A</v>
      </c>
      <c r="U125" t="e">
        <v>#N/A</v>
      </c>
    </row>
    <row r="126" spans="2:21" ht="15.75" customHeight="1" x14ac:dyDescent="0.25">
      <c r="B126">
        <v>123</v>
      </c>
      <c r="M126">
        <v>5</v>
      </c>
      <c r="N126">
        <v>8</v>
      </c>
      <c r="O126">
        <v>6</v>
      </c>
      <c r="P126">
        <v>14</v>
      </c>
      <c r="S126" t="e">
        <v>#N/A</v>
      </c>
      <c r="T126" t="e">
        <v>#N/A</v>
      </c>
      <c r="U126" t="e">
        <v>#N/A</v>
      </c>
    </row>
    <row r="127" spans="2:21" ht="15.75" customHeight="1" x14ac:dyDescent="0.25">
      <c r="B127">
        <v>124</v>
      </c>
      <c r="M127">
        <v>5</v>
      </c>
      <c r="N127">
        <v>8</v>
      </c>
      <c r="O127">
        <v>6</v>
      </c>
      <c r="P127">
        <v>14</v>
      </c>
      <c r="S127" t="e">
        <v>#N/A</v>
      </c>
      <c r="T127" t="e">
        <v>#N/A</v>
      </c>
      <c r="U127" t="e">
        <v>#N/A</v>
      </c>
    </row>
    <row r="128" spans="2:21" ht="15.75" customHeight="1" x14ac:dyDescent="0.25">
      <c r="B128">
        <v>125</v>
      </c>
      <c r="M128">
        <v>5</v>
      </c>
      <c r="N128">
        <v>8</v>
      </c>
      <c r="O128">
        <v>6</v>
      </c>
      <c r="P128">
        <v>14</v>
      </c>
      <c r="S128" t="e">
        <v>#N/A</v>
      </c>
      <c r="T128" t="e">
        <v>#N/A</v>
      </c>
      <c r="U128" t="e">
        <v>#N/A</v>
      </c>
    </row>
    <row r="129" spans="2:21" ht="15.75" customHeight="1" x14ac:dyDescent="0.25">
      <c r="B129">
        <v>126</v>
      </c>
      <c r="M129">
        <v>5</v>
      </c>
      <c r="N129">
        <v>8</v>
      </c>
      <c r="O129">
        <v>6</v>
      </c>
      <c r="P129">
        <v>14</v>
      </c>
      <c r="S129" t="e">
        <v>#N/A</v>
      </c>
      <c r="T129" t="e">
        <v>#N/A</v>
      </c>
      <c r="U129" t="e">
        <v>#N/A</v>
      </c>
    </row>
    <row r="130" spans="2:21" ht="15.75" customHeight="1" x14ac:dyDescent="0.25">
      <c r="B130">
        <v>127</v>
      </c>
      <c r="M130">
        <v>6</v>
      </c>
      <c r="N130">
        <v>8</v>
      </c>
      <c r="O130">
        <v>6</v>
      </c>
      <c r="P130">
        <v>14</v>
      </c>
      <c r="S130" t="e">
        <v>#N/A</v>
      </c>
      <c r="T130" t="e">
        <v>#N/A</v>
      </c>
      <c r="U130" t="e">
        <v>#N/A</v>
      </c>
    </row>
  </sheetData>
  <conditionalFormatting sqref="Q2:Q50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51:Q1048576 Q1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2:R50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51:R1048576 R1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:S66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67:S130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31:S1048576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">
    <cfRule type="top10" dxfId="70" priority="9" bottom="1" rank="1"/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:T66">
    <cfRule type="expression" dxfId="69" priority="8">
      <formula>T2 &lt;= MIN($T$2:$T$66) + 2</formula>
    </cfRule>
  </conditionalFormatting>
  <conditionalFormatting sqref="T67:T130">
    <cfRule type="expression" dxfId="68" priority="6">
      <formula>T67 &lt;= MIN($T$67:$T$130) + 2</formula>
    </cfRule>
  </conditionalFormatting>
  <conditionalFormatting sqref="T131:T1048576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2:U66">
    <cfRule type="expression" dxfId="67" priority="7">
      <formula>U2 &lt;= MIN($U$2:$U$66) + 2</formula>
    </cfRule>
  </conditionalFormatting>
  <conditionalFormatting sqref="U67:U130">
    <cfRule type="expression" dxfId="66" priority="5">
      <formula>U67 &lt;= MIN($T$67:$U$130) + 2</formula>
    </cfRule>
  </conditionalFormatting>
  <conditionalFormatting sqref="U131:U1048576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30"/>
  <sheetViews>
    <sheetView zoomScaleNormal="100" workbookViewId="0">
      <pane ySplit="1" topLeftCell="A56" activePane="bottomLeft" state="frozen"/>
      <selection activeCell="F1" sqref="F1"/>
      <selection pane="bottomLeft" activeCell="U59" sqref="U59"/>
    </sheetView>
  </sheetViews>
  <sheetFormatPr defaultRowHeight="15" x14ac:dyDescent="0.25"/>
  <cols>
    <col min="1" max="1" width="6.5703125" bestFit="1" customWidth="1"/>
    <col min="2" max="2" width="4" bestFit="1" customWidth="1"/>
    <col min="3" max="3" width="9" bestFit="1" customWidth="1"/>
    <col min="4" max="4" width="10" bestFit="1" customWidth="1"/>
    <col min="5" max="5" width="8.28515625" bestFit="1" customWidth="1"/>
    <col min="6" max="6" width="6" bestFit="1" customWidth="1"/>
    <col min="7" max="8" width="6.5703125" bestFit="1" customWidth="1"/>
    <col min="9" max="9" width="4.5703125" bestFit="1" customWidth="1"/>
    <col min="10" max="10" width="4.5703125" customWidth="1"/>
    <col min="11" max="11" width="6.5703125" bestFit="1" customWidth="1"/>
    <col min="12" max="12" width="8.5703125" bestFit="1" customWidth="1"/>
    <col min="13" max="13" width="4.28515625" bestFit="1" customWidth="1"/>
    <col min="14" max="14" width="4.140625" bestFit="1" customWidth="1"/>
    <col min="15" max="15" width="6.42578125" bestFit="1" customWidth="1"/>
    <col min="16" max="16" width="3" bestFit="1" customWidth="1"/>
    <col min="17" max="17" width="6.5703125" bestFit="1" customWidth="1"/>
    <col min="18" max="18" width="6.42578125" bestFit="1" customWidth="1"/>
    <col min="19" max="19" width="6.5703125" bestFit="1" customWidth="1"/>
    <col min="20" max="21" width="6.28515625" bestFit="1" customWidth="1"/>
  </cols>
  <sheetData>
    <row r="1" spans="1:21" ht="15.75" customHeight="1" x14ac:dyDescent="0.25">
      <c r="A1">
        <v>204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20</v>
      </c>
      <c r="B2">
        <v>-1</v>
      </c>
      <c r="C2">
        <v>1.0888E-4</v>
      </c>
      <c r="D2">
        <v>400000000</v>
      </c>
      <c r="E2">
        <v>2.9780000000000001E-2</v>
      </c>
      <c r="F2">
        <v>13.933999999999999</v>
      </c>
      <c r="G2">
        <v>0.12</v>
      </c>
      <c r="H2">
        <v>0.36149999999999999</v>
      </c>
      <c r="I2">
        <v>1.38</v>
      </c>
      <c r="J2">
        <v>1.25</v>
      </c>
      <c r="K2">
        <v>8.9390000000000001</v>
      </c>
      <c r="L2">
        <v>13019</v>
      </c>
      <c r="M2">
        <v>0</v>
      </c>
      <c r="N2">
        <v>8</v>
      </c>
      <c r="O2">
        <v>8</v>
      </c>
      <c r="P2">
        <v>16</v>
      </c>
      <c r="Q2">
        <v>28.5869</v>
      </c>
      <c r="R2">
        <v>2.5748000000000002</v>
      </c>
      <c r="S2">
        <v>31.1617</v>
      </c>
      <c r="T2">
        <v>10.665616870385589</v>
      </c>
      <c r="U2">
        <v>10.665616870385589</v>
      </c>
    </row>
    <row r="3" spans="1:21" ht="15.75" customHeight="1" x14ac:dyDescent="0.25">
      <c r="A3" t="s">
        <v>21</v>
      </c>
      <c r="B3">
        <v>0</v>
      </c>
      <c r="C3">
        <v>3.2394949952518199E-4</v>
      </c>
      <c r="E3">
        <v>0.18825825138743099</v>
      </c>
      <c r="F3">
        <v>349.60290305894398</v>
      </c>
      <c r="G3">
        <v>0.12</v>
      </c>
      <c r="H3">
        <v>0.36149999999999999</v>
      </c>
      <c r="I3">
        <v>1.38</v>
      </c>
      <c r="J3">
        <v>1.25</v>
      </c>
      <c r="K3">
        <v>8.9390000000000001</v>
      </c>
      <c r="L3">
        <v>13019</v>
      </c>
      <c r="M3">
        <v>0</v>
      </c>
      <c r="N3">
        <v>8</v>
      </c>
      <c r="O3">
        <v>8</v>
      </c>
      <c r="P3">
        <v>16</v>
      </c>
      <c r="Q3">
        <v>0.97214111000000003</v>
      </c>
      <c r="R3">
        <v>2.8208763000000001</v>
      </c>
      <c r="S3">
        <v>3.79301741</v>
      </c>
      <c r="T3">
        <v>-23.03082991214848</v>
      </c>
      <c r="U3">
        <v>-23.03082991214848</v>
      </c>
    </row>
    <row r="4" spans="1:21" ht="15.75" customHeight="1" x14ac:dyDescent="0.25">
      <c r="B4">
        <v>1</v>
      </c>
      <c r="G4">
        <v>0.1344349498819426</v>
      </c>
      <c r="M4">
        <v>1</v>
      </c>
      <c r="N4">
        <v>8</v>
      </c>
      <c r="O4">
        <v>8</v>
      </c>
      <c r="P4">
        <v>16</v>
      </c>
      <c r="Q4">
        <v>1.24829206</v>
      </c>
      <c r="R4">
        <v>2.6657050600000001</v>
      </c>
      <c r="S4">
        <v>3.9139971199999999</v>
      </c>
      <c r="T4">
        <v>-20.52847342538081</v>
      </c>
      <c r="U4">
        <v>-20.242759139666521</v>
      </c>
    </row>
    <row r="5" spans="1:21" ht="15.75" customHeight="1" x14ac:dyDescent="0.25">
      <c r="B5">
        <v>2</v>
      </c>
      <c r="H5">
        <v>0.40487520361343149</v>
      </c>
      <c r="M5">
        <v>1</v>
      </c>
      <c r="N5">
        <v>8</v>
      </c>
      <c r="O5">
        <v>8</v>
      </c>
      <c r="P5">
        <v>16</v>
      </c>
      <c r="Q5">
        <v>1.2386864200000001</v>
      </c>
      <c r="R5">
        <v>2.6682976100000002</v>
      </c>
      <c r="S5">
        <v>3.9069840299999998</v>
      </c>
      <c r="T5">
        <v>-20.55716789936632</v>
      </c>
      <c r="U5">
        <v>-20.271453613652039</v>
      </c>
    </row>
    <row r="6" spans="1:21" ht="15.75" customHeight="1" x14ac:dyDescent="0.25">
      <c r="A6" t="s">
        <v>22</v>
      </c>
      <c r="B6">
        <v>3</v>
      </c>
      <c r="I6">
        <v>1.398122847602731</v>
      </c>
      <c r="M6">
        <v>1</v>
      </c>
      <c r="N6">
        <v>8</v>
      </c>
      <c r="O6">
        <v>8</v>
      </c>
      <c r="P6">
        <v>16</v>
      </c>
      <c r="Q6">
        <v>0.92925221999999996</v>
      </c>
      <c r="R6">
        <v>2.8471852499999999</v>
      </c>
      <c r="S6">
        <v>3.7764374699999999</v>
      </c>
      <c r="T6">
        <v>-21.100922004235251</v>
      </c>
      <c r="U6">
        <v>-20.81520771852097</v>
      </c>
    </row>
    <row r="7" spans="1:21" ht="15.75" customHeight="1" x14ac:dyDescent="0.25">
      <c r="A7">
        <v>2.851</v>
      </c>
      <c r="B7">
        <v>4</v>
      </c>
      <c r="J7">
        <v>0.83431176885501657</v>
      </c>
      <c r="M7">
        <v>1</v>
      </c>
      <c r="N7">
        <v>8</v>
      </c>
      <c r="O7">
        <v>8</v>
      </c>
      <c r="P7">
        <v>16</v>
      </c>
      <c r="Q7">
        <v>1.7278226800000001</v>
      </c>
      <c r="R7">
        <v>2.32818097</v>
      </c>
      <c r="S7">
        <v>4.0560036500000001</v>
      </c>
      <c r="T7">
        <v>-19.958248896798779</v>
      </c>
      <c r="U7">
        <v>-19.67253461108449</v>
      </c>
    </row>
    <row r="8" spans="1:21" ht="15.75" customHeight="1" x14ac:dyDescent="0.25">
      <c r="B8">
        <v>5</v>
      </c>
      <c r="K8">
        <v>2.8021163760791912</v>
      </c>
      <c r="M8">
        <v>1</v>
      </c>
      <c r="N8">
        <v>8</v>
      </c>
      <c r="O8">
        <v>8</v>
      </c>
      <c r="P8">
        <v>16</v>
      </c>
      <c r="Q8">
        <v>0.75904744999999996</v>
      </c>
      <c r="R8">
        <v>2.8132864099999999</v>
      </c>
      <c r="S8">
        <v>3.5723338600000001</v>
      </c>
      <c r="T8">
        <v>-21.989913563963579</v>
      </c>
      <c r="U8">
        <v>-21.704199278249298</v>
      </c>
    </row>
    <row r="9" spans="1:21" ht="15.75" customHeight="1" x14ac:dyDescent="0.25">
      <c r="B9">
        <v>6</v>
      </c>
      <c r="L9">
        <v>963641.00236947439</v>
      </c>
      <c r="M9">
        <v>1</v>
      </c>
      <c r="N9">
        <v>8</v>
      </c>
      <c r="O9">
        <v>8</v>
      </c>
      <c r="P9">
        <v>16</v>
      </c>
      <c r="Q9">
        <v>0.78382447</v>
      </c>
      <c r="R9">
        <v>2.8192000099999999</v>
      </c>
      <c r="S9">
        <v>3.6030244800000002</v>
      </c>
      <c r="T9">
        <v>-21.853041538541682</v>
      </c>
      <c r="U9">
        <v>-21.56732725282739</v>
      </c>
    </row>
    <row r="10" spans="1:21" ht="15.75" customHeight="1" x14ac:dyDescent="0.25">
      <c r="B10">
        <v>7</v>
      </c>
      <c r="G10">
        <v>0.14049123947775399</v>
      </c>
      <c r="H10">
        <v>0.34449427741887462</v>
      </c>
      <c r="M10">
        <v>2</v>
      </c>
      <c r="N10">
        <v>8</v>
      </c>
      <c r="O10">
        <v>8</v>
      </c>
      <c r="P10">
        <v>16</v>
      </c>
      <c r="Q10">
        <v>1.23098368</v>
      </c>
      <c r="R10">
        <v>2.6712531400000001</v>
      </c>
      <c r="S10">
        <v>3.9022368200000002</v>
      </c>
      <c r="T10">
        <v>-18.576620638843181</v>
      </c>
      <c r="U10">
        <v>-17.653543715766261</v>
      </c>
    </row>
    <row r="11" spans="1:21" ht="15.75" customHeight="1" x14ac:dyDescent="0.25">
      <c r="B11">
        <v>8</v>
      </c>
      <c r="G11">
        <v>9.9400601881219686</v>
      </c>
      <c r="I11">
        <v>4.9992070266856521</v>
      </c>
      <c r="M11">
        <v>2</v>
      </c>
      <c r="N11">
        <v>8</v>
      </c>
      <c r="O11">
        <v>8</v>
      </c>
      <c r="P11">
        <v>16</v>
      </c>
      <c r="Q11">
        <v>1.3023002699999999</v>
      </c>
      <c r="R11">
        <v>1.1926928999999999</v>
      </c>
      <c r="S11">
        <v>2.4949931699999999</v>
      </c>
      <c r="T11">
        <v>-25.732843688239939</v>
      </c>
      <c r="U11">
        <v>-24.809766765163019</v>
      </c>
    </row>
    <row r="12" spans="1:21" ht="15.75" customHeight="1" x14ac:dyDescent="0.25">
      <c r="B12">
        <v>9</v>
      </c>
      <c r="G12">
        <v>7.6563331733872531E-2</v>
      </c>
      <c r="J12">
        <v>0.10022106462840701</v>
      </c>
      <c r="M12">
        <v>2</v>
      </c>
      <c r="N12">
        <v>8</v>
      </c>
      <c r="O12">
        <v>8</v>
      </c>
      <c r="P12">
        <v>16</v>
      </c>
      <c r="Q12">
        <v>1.39625004</v>
      </c>
      <c r="R12">
        <v>1.61968125</v>
      </c>
      <c r="S12">
        <v>3.0159312900000002</v>
      </c>
      <c r="T12">
        <v>-22.698880866941121</v>
      </c>
      <c r="U12">
        <v>-21.775803943864201</v>
      </c>
    </row>
    <row r="13" spans="1:21" ht="15.75" customHeight="1" x14ac:dyDescent="0.25">
      <c r="B13">
        <v>10</v>
      </c>
      <c r="G13">
        <v>0.59627269069580535</v>
      </c>
      <c r="K13">
        <v>0.5439230460052471</v>
      </c>
      <c r="M13">
        <v>2</v>
      </c>
      <c r="N13">
        <v>8</v>
      </c>
      <c r="O13">
        <v>8</v>
      </c>
      <c r="P13">
        <v>16</v>
      </c>
      <c r="Q13">
        <v>0.75988979000000001</v>
      </c>
      <c r="R13">
        <v>0.93827313000000001</v>
      </c>
      <c r="S13">
        <v>1.6981629199999999</v>
      </c>
      <c r="T13">
        <v>-31.888667052464559</v>
      </c>
      <c r="U13">
        <v>-30.965590129387628</v>
      </c>
    </row>
    <row r="14" spans="1:21" ht="15.75" customHeight="1" x14ac:dyDescent="0.25">
      <c r="B14">
        <v>11</v>
      </c>
      <c r="G14">
        <v>0.24523866616928561</v>
      </c>
      <c r="L14">
        <v>999118.81335438858</v>
      </c>
      <c r="M14">
        <v>2</v>
      </c>
      <c r="N14">
        <v>8</v>
      </c>
      <c r="O14">
        <v>8</v>
      </c>
      <c r="P14">
        <v>16</v>
      </c>
      <c r="Q14">
        <v>1.5388238700000001</v>
      </c>
      <c r="R14">
        <v>1.8540205599999999</v>
      </c>
      <c r="S14">
        <v>3.3928444299999998</v>
      </c>
      <c r="T14">
        <v>-20.81472140430132</v>
      </c>
      <c r="U14">
        <v>-19.8916444812244</v>
      </c>
    </row>
    <row r="15" spans="1:21" ht="15.75" customHeight="1" x14ac:dyDescent="0.25">
      <c r="B15">
        <v>12</v>
      </c>
      <c r="H15">
        <v>9.9780136602530938</v>
      </c>
      <c r="I15">
        <v>3.7159758763484949</v>
      </c>
      <c r="M15">
        <v>2</v>
      </c>
      <c r="N15">
        <v>8</v>
      </c>
      <c r="O15">
        <v>8</v>
      </c>
      <c r="P15">
        <v>16</v>
      </c>
      <c r="Q15">
        <v>1.1844543999999999</v>
      </c>
      <c r="R15">
        <v>1.4207160700000001</v>
      </c>
      <c r="S15">
        <v>2.60517047</v>
      </c>
      <c r="T15">
        <v>-25.041449754178831</v>
      </c>
      <c r="U15">
        <v>-24.118372831101901</v>
      </c>
    </row>
    <row r="16" spans="1:21" ht="15.75" customHeight="1" x14ac:dyDescent="0.25">
      <c r="B16">
        <v>13</v>
      </c>
      <c r="H16">
        <v>0.2310312409565114</v>
      </c>
      <c r="J16">
        <v>0.1001090424127611</v>
      </c>
      <c r="M16">
        <v>2</v>
      </c>
      <c r="N16">
        <v>8</v>
      </c>
      <c r="O16">
        <v>8</v>
      </c>
      <c r="P16">
        <v>16</v>
      </c>
      <c r="Q16">
        <v>1.3927427100000001</v>
      </c>
      <c r="R16">
        <v>1.6194166999999999</v>
      </c>
      <c r="S16">
        <v>3.0121594100000002</v>
      </c>
      <c r="T16">
        <v>-22.718903819772979</v>
      </c>
      <c r="U16">
        <v>-21.79582689669606</v>
      </c>
    </row>
    <row r="17" spans="2:21" ht="15.75" customHeight="1" x14ac:dyDescent="0.25">
      <c r="B17">
        <v>14</v>
      </c>
      <c r="H17">
        <v>1.802662208976247</v>
      </c>
      <c r="K17">
        <v>0.51525488923227414</v>
      </c>
      <c r="M17">
        <v>2</v>
      </c>
      <c r="N17">
        <v>8</v>
      </c>
      <c r="O17">
        <v>8</v>
      </c>
      <c r="P17">
        <v>16</v>
      </c>
      <c r="Q17">
        <v>0.75972413999999999</v>
      </c>
      <c r="R17">
        <v>0.93700070999999996</v>
      </c>
      <c r="S17">
        <v>1.6967248500000001</v>
      </c>
      <c r="T17">
        <v>-31.902222211241551</v>
      </c>
      <c r="U17">
        <v>-30.979145288164631</v>
      </c>
    </row>
    <row r="18" spans="2:21" ht="15.75" customHeight="1" x14ac:dyDescent="0.25">
      <c r="B18">
        <v>15</v>
      </c>
      <c r="H18">
        <v>0.73878776297956072</v>
      </c>
      <c r="L18">
        <v>998105.99488209886</v>
      </c>
      <c r="M18">
        <v>2</v>
      </c>
      <c r="N18">
        <v>8</v>
      </c>
      <c r="O18">
        <v>8</v>
      </c>
      <c r="P18">
        <v>16</v>
      </c>
      <c r="Q18">
        <v>1.5354993400000001</v>
      </c>
      <c r="R18">
        <v>1.85616801</v>
      </c>
      <c r="S18">
        <v>3.3916673500000001</v>
      </c>
      <c r="T18">
        <v>-20.82027324968082</v>
      </c>
      <c r="U18">
        <v>-19.89719632660389</v>
      </c>
    </row>
    <row r="19" spans="2:21" ht="15.75" customHeight="1" x14ac:dyDescent="0.25">
      <c r="B19">
        <v>16</v>
      </c>
      <c r="I19">
        <v>1.6323902625548761</v>
      </c>
      <c r="J19">
        <v>0.10020368963391491</v>
      </c>
      <c r="M19">
        <v>2</v>
      </c>
      <c r="N19">
        <v>8</v>
      </c>
      <c r="O19">
        <v>8</v>
      </c>
      <c r="P19">
        <v>16</v>
      </c>
      <c r="Q19">
        <v>1.1456372399999999</v>
      </c>
      <c r="R19">
        <v>1.5054247599999999</v>
      </c>
      <c r="S19">
        <v>2.651062</v>
      </c>
      <c r="T19">
        <v>-24.762054524886292</v>
      </c>
      <c r="U19">
        <v>-23.838977601809361</v>
      </c>
    </row>
    <row r="20" spans="2:21" ht="15.75" customHeight="1" x14ac:dyDescent="0.25">
      <c r="B20">
        <v>17</v>
      </c>
      <c r="I20">
        <v>1.230872301585485</v>
      </c>
      <c r="K20">
        <v>1.208240752721913</v>
      </c>
      <c r="M20">
        <v>2</v>
      </c>
      <c r="N20">
        <v>8</v>
      </c>
      <c r="O20">
        <v>8</v>
      </c>
      <c r="P20">
        <v>16</v>
      </c>
      <c r="Q20">
        <v>0.76857991999999997</v>
      </c>
      <c r="R20">
        <v>2.5988293699999998</v>
      </c>
      <c r="S20">
        <v>3.3674092899999999</v>
      </c>
      <c r="T20">
        <v>-20.93512048315219</v>
      </c>
      <c r="U20">
        <v>-20.012043560075259</v>
      </c>
    </row>
    <row r="21" spans="2:21" ht="15.75" customHeight="1" x14ac:dyDescent="0.25">
      <c r="B21">
        <v>18</v>
      </c>
      <c r="I21">
        <v>1.3303248953107509</v>
      </c>
      <c r="L21">
        <v>407579.38766421279</v>
      </c>
      <c r="M21">
        <v>2</v>
      </c>
      <c r="N21">
        <v>8</v>
      </c>
      <c r="O21">
        <v>8</v>
      </c>
      <c r="P21">
        <v>16</v>
      </c>
      <c r="Q21">
        <v>0.89220047000000002</v>
      </c>
      <c r="R21">
        <v>2.7486472599999998</v>
      </c>
      <c r="S21">
        <v>3.6408477299999999</v>
      </c>
      <c r="T21">
        <v>-19.68595479758913</v>
      </c>
      <c r="U21">
        <v>-18.76287787451221</v>
      </c>
    </row>
    <row r="22" spans="2:21" ht="15.75" customHeight="1" x14ac:dyDescent="0.25">
      <c r="B22">
        <v>19</v>
      </c>
      <c r="J22">
        <v>0.1001483259133451</v>
      </c>
      <c r="K22">
        <v>1.885898302842371</v>
      </c>
      <c r="M22">
        <v>2</v>
      </c>
      <c r="N22">
        <v>8</v>
      </c>
      <c r="O22">
        <v>8</v>
      </c>
      <c r="P22">
        <v>16</v>
      </c>
      <c r="Q22">
        <v>0.75748634999999997</v>
      </c>
      <c r="R22">
        <v>1.04033464</v>
      </c>
      <c r="S22">
        <v>1.79782099</v>
      </c>
      <c r="T22">
        <v>-30.976213628316081</v>
      </c>
      <c r="U22">
        <v>-30.053136705239162</v>
      </c>
    </row>
    <row r="23" spans="2:21" ht="15.75" customHeight="1" x14ac:dyDescent="0.25">
      <c r="B23">
        <v>20</v>
      </c>
      <c r="J23">
        <v>0.1000053446407279</v>
      </c>
      <c r="L23">
        <v>996966.63704618299</v>
      </c>
      <c r="M23">
        <v>2</v>
      </c>
      <c r="N23">
        <v>8</v>
      </c>
      <c r="O23">
        <v>8</v>
      </c>
      <c r="P23">
        <v>16</v>
      </c>
      <c r="Q23">
        <v>1.21319786</v>
      </c>
      <c r="R23">
        <v>1.04561017</v>
      </c>
      <c r="S23">
        <v>2.25880803</v>
      </c>
      <c r="T23">
        <v>-27.324023495113721</v>
      </c>
      <c r="U23">
        <v>-26.400946572036801</v>
      </c>
    </row>
    <row r="24" spans="2:21" ht="15.75" customHeight="1" x14ac:dyDescent="0.25">
      <c r="B24">
        <v>21</v>
      </c>
      <c r="K24">
        <v>2.8382160755442811</v>
      </c>
      <c r="L24">
        <v>203511.60746769331</v>
      </c>
      <c r="M24">
        <v>2</v>
      </c>
      <c r="N24">
        <v>8</v>
      </c>
      <c r="O24">
        <v>8</v>
      </c>
      <c r="P24">
        <v>16</v>
      </c>
      <c r="Q24">
        <v>0.75952006999999999</v>
      </c>
      <c r="R24">
        <v>2.81303422</v>
      </c>
      <c r="S24">
        <v>3.5725542899999998</v>
      </c>
      <c r="T24">
        <v>-19.988926318277699</v>
      </c>
      <c r="U24">
        <v>-19.065849395200772</v>
      </c>
    </row>
    <row r="25" spans="2:21" ht="15.75" customHeight="1" x14ac:dyDescent="0.25">
      <c r="B25">
        <v>22</v>
      </c>
      <c r="G25">
        <v>0.98600156215419332</v>
      </c>
      <c r="H25">
        <v>3.657529005121761</v>
      </c>
      <c r="I25">
        <v>4.9975247368484688</v>
      </c>
      <c r="M25">
        <v>3</v>
      </c>
      <c r="N25">
        <v>8</v>
      </c>
      <c r="O25">
        <v>8</v>
      </c>
      <c r="P25">
        <v>16</v>
      </c>
      <c r="Q25">
        <v>1.3240820099999999</v>
      </c>
      <c r="R25">
        <v>1.18670543</v>
      </c>
      <c r="S25">
        <v>2.5107874400000001</v>
      </c>
      <c r="T25">
        <v>-23.631876754891682</v>
      </c>
      <c r="U25">
        <v>-21.631876754891682</v>
      </c>
    </row>
    <row r="26" spans="2:21" ht="15.75" customHeight="1" x14ac:dyDescent="0.25">
      <c r="B26">
        <v>23</v>
      </c>
      <c r="G26">
        <v>7.9554963324085293E-2</v>
      </c>
      <c r="H26">
        <v>0.34125764140076781</v>
      </c>
      <c r="J26">
        <v>0.10026638186727151</v>
      </c>
      <c r="M26">
        <v>3</v>
      </c>
      <c r="N26">
        <v>8</v>
      </c>
      <c r="O26">
        <v>8</v>
      </c>
      <c r="P26">
        <v>16</v>
      </c>
      <c r="Q26">
        <v>1.29640073</v>
      </c>
      <c r="R26">
        <v>1.6464579399999999</v>
      </c>
      <c r="S26">
        <v>2.9428586700000001</v>
      </c>
      <c r="T26">
        <v>-21.091316425082479</v>
      </c>
      <c r="U26">
        <v>-19.091316425082479</v>
      </c>
    </row>
    <row r="27" spans="2:21" ht="15.75" customHeight="1" x14ac:dyDescent="0.25">
      <c r="B27">
        <v>24</v>
      </c>
      <c r="G27">
        <v>0.1774803587952434</v>
      </c>
      <c r="H27">
        <v>1.214162411447236</v>
      </c>
      <c r="K27">
        <v>0.46297918747854538</v>
      </c>
      <c r="M27">
        <v>3</v>
      </c>
      <c r="N27">
        <v>8</v>
      </c>
      <c r="O27">
        <v>8</v>
      </c>
      <c r="P27">
        <v>16</v>
      </c>
      <c r="Q27">
        <v>0.76272905000000002</v>
      </c>
      <c r="R27">
        <v>0.93795638000000003</v>
      </c>
      <c r="S27">
        <v>1.7006854300000001</v>
      </c>
      <c r="T27">
        <v>-29.864917733133922</v>
      </c>
      <c r="U27">
        <v>-27.864917733133922</v>
      </c>
    </row>
    <row r="28" spans="2:21" ht="15.75" customHeight="1" x14ac:dyDescent="0.25">
      <c r="B28">
        <v>25</v>
      </c>
      <c r="G28">
        <v>0.23106000913251989</v>
      </c>
      <c r="H28">
        <v>0.38134896278734232</v>
      </c>
      <c r="L28">
        <v>999397.76227633411</v>
      </c>
      <c r="M28">
        <v>3</v>
      </c>
      <c r="N28">
        <v>8</v>
      </c>
      <c r="O28">
        <v>8</v>
      </c>
      <c r="P28">
        <v>16</v>
      </c>
      <c r="Q28">
        <v>1.51995082</v>
      </c>
      <c r="R28">
        <v>1.86188726</v>
      </c>
      <c r="S28">
        <v>3.3818380800000001</v>
      </c>
      <c r="T28">
        <v>-18.866709598486288</v>
      </c>
      <c r="U28">
        <v>-16.866709598486288</v>
      </c>
    </row>
    <row r="29" spans="2:21" ht="15.75" customHeight="1" x14ac:dyDescent="0.25">
      <c r="B29">
        <v>26</v>
      </c>
      <c r="G29">
        <v>5.0843115124112543</v>
      </c>
      <c r="I29">
        <v>4.8291099293862567</v>
      </c>
      <c r="J29">
        <v>0.1026852838165055</v>
      </c>
      <c r="M29">
        <v>3</v>
      </c>
      <c r="N29">
        <v>8</v>
      </c>
      <c r="O29">
        <v>8</v>
      </c>
      <c r="P29">
        <v>16</v>
      </c>
      <c r="Q29">
        <v>1.20886549</v>
      </c>
      <c r="R29">
        <v>0.73897838000000005</v>
      </c>
      <c r="S29">
        <v>1.94784387</v>
      </c>
      <c r="T29">
        <v>-27.69385070563467</v>
      </c>
      <c r="U29">
        <v>-25.69385070563467</v>
      </c>
    </row>
    <row r="30" spans="2:21" ht="15.75" customHeight="1" x14ac:dyDescent="0.25">
      <c r="B30">
        <v>27</v>
      </c>
      <c r="G30">
        <v>28.199805248889831</v>
      </c>
      <c r="I30">
        <v>4.9992987601166767</v>
      </c>
      <c r="K30">
        <v>1.1073998420220761</v>
      </c>
      <c r="M30">
        <v>3</v>
      </c>
      <c r="N30">
        <v>8</v>
      </c>
      <c r="O30">
        <v>8</v>
      </c>
      <c r="P30">
        <v>16</v>
      </c>
      <c r="Q30">
        <f>0.75757201</f>
        <v>0.75757200999999996</v>
      </c>
      <c r="R30">
        <f>0.27166653</f>
        <v>0.27166653000000002</v>
      </c>
      <c r="S30">
        <v>1.02925522</v>
      </c>
      <c r="T30">
        <v>-37.900052302890373</v>
      </c>
      <c r="U30">
        <v>-35.900052302890373</v>
      </c>
    </row>
    <row r="31" spans="2:21" ht="15.75" customHeight="1" x14ac:dyDescent="0.25">
      <c r="B31">
        <v>28</v>
      </c>
      <c r="G31">
        <v>17.150213249303722</v>
      </c>
      <c r="I31">
        <v>4.998803895949548</v>
      </c>
      <c r="L31">
        <v>997527.55856151402</v>
      </c>
      <c r="M31">
        <v>3</v>
      </c>
      <c r="N31">
        <v>8</v>
      </c>
      <c r="O31">
        <v>8</v>
      </c>
      <c r="P31">
        <v>16</v>
      </c>
      <c r="Q31">
        <v>1.3797595600000001</v>
      </c>
      <c r="R31">
        <v>0.59148904999999996</v>
      </c>
      <c r="S31">
        <v>1.97124861</v>
      </c>
      <c r="T31">
        <v>-27.50274508930006</v>
      </c>
      <c r="U31">
        <v>-25.50274508930006</v>
      </c>
    </row>
    <row r="32" spans="2:21" ht="15.75" customHeight="1" x14ac:dyDescent="0.25">
      <c r="B32">
        <v>29</v>
      </c>
      <c r="G32">
        <v>30.134725242961188</v>
      </c>
      <c r="J32">
        <v>81.645190012643624</v>
      </c>
      <c r="K32">
        <v>0.44391647244772509</v>
      </c>
      <c r="M32">
        <v>3</v>
      </c>
      <c r="N32">
        <v>8</v>
      </c>
      <c r="O32">
        <v>8</v>
      </c>
      <c r="P32">
        <v>16</v>
      </c>
      <c r="Q32">
        <v>0.75590029999999997</v>
      </c>
      <c r="R32">
        <v>1.40282668</v>
      </c>
      <c r="S32">
        <v>2.15872698</v>
      </c>
      <c r="T32">
        <v>-26.049120566341539</v>
      </c>
      <c r="U32">
        <v>-24.049120566341539</v>
      </c>
    </row>
    <row r="33" spans="2:21" ht="15.75" customHeight="1" x14ac:dyDescent="0.25">
      <c r="B33">
        <v>30</v>
      </c>
      <c r="G33">
        <v>0.13257564882670889</v>
      </c>
      <c r="J33">
        <v>0.100483918920709</v>
      </c>
      <c r="L33">
        <v>997244.30269696913</v>
      </c>
      <c r="M33">
        <v>3</v>
      </c>
      <c r="N33">
        <v>8</v>
      </c>
      <c r="O33">
        <v>8</v>
      </c>
      <c r="P33">
        <v>16</v>
      </c>
      <c r="Q33">
        <v>1.4515430199999999</v>
      </c>
      <c r="R33">
        <v>0.93346770000000001</v>
      </c>
      <c r="S33">
        <v>2.3850107199999999</v>
      </c>
      <c r="T33">
        <v>-24.45416165041069</v>
      </c>
      <c r="U33">
        <v>-22.45416165041069</v>
      </c>
    </row>
    <row r="34" spans="2:21" ht="15.75" customHeight="1" x14ac:dyDescent="0.25">
      <c r="B34">
        <v>31</v>
      </c>
      <c r="G34">
        <v>0.59759988217795268</v>
      </c>
      <c r="K34">
        <v>0.45506970033461158</v>
      </c>
      <c r="L34">
        <v>128424.21457895541</v>
      </c>
      <c r="M34">
        <v>3</v>
      </c>
      <c r="N34">
        <v>8</v>
      </c>
      <c r="O34">
        <v>8</v>
      </c>
      <c r="P34">
        <v>16</v>
      </c>
      <c r="Q34">
        <v>0.76381178999999999</v>
      </c>
      <c r="R34">
        <v>0.93618975999999998</v>
      </c>
      <c r="S34">
        <v>1.7000015500000001</v>
      </c>
      <c r="T34">
        <v>-29.871352950613129</v>
      </c>
      <c r="U34">
        <v>-27.871352950613129</v>
      </c>
    </row>
    <row r="35" spans="2:21" ht="15.75" customHeight="1" x14ac:dyDescent="0.25">
      <c r="B35">
        <v>32</v>
      </c>
      <c r="H35">
        <v>8.6585102736147377</v>
      </c>
      <c r="I35">
        <v>4.1313168491976722</v>
      </c>
      <c r="J35">
        <v>0.1002006603782206</v>
      </c>
      <c r="M35">
        <v>3</v>
      </c>
      <c r="N35">
        <v>8</v>
      </c>
      <c r="O35">
        <v>8</v>
      </c>
      <c r="P35">
        <v>16</v>
      </c>
      <c r="Q35">
        <v>1.20281171</v>
      </c>
      <c r="R35">
        <v>0.7986936</v>
      </c>
      <c r="S35">
        <v>2.0015053100000002</v>
      </c>
      <c r="T35">
        <v>-27.25902671652107</v>
      </c>
      <c r="U35">
        <v>-25.25902671652107</v>
      </c>
    </row>
    <row r="36" spans="2:21" ht="15.75" customHeight="1" x14ac:dyDescent="0.25">
      <c r="B36">
        <v>33</v>
      </c>
      <c r="H36">
        <v>9.9853868188655941</v>
      </c>
      <c r="I36">
        <v>2.7662787696953068</v>
      </c>
      <c r="K36">
        <v>1.267840829428756</v>
      </c>
      <c r="M36">
        <v>3</v>
      </c>
      <c r="N36">
        <v>8</v>
      </c>
      <c r="O36">
        <v>8</v>
      </c>
      <c r="P36">
        <v>16</v>
      </c>
      <c r="Q36">
        <v>0.75568210000000002</v>
      </c>
      <c r="R36">
        <v>0.54086297000000005</v>
      </c>
      <c r="S36">
        <v>1.2965450700000001</v>
      </c>
      <c r="T36">
        <v>-34.206170144390832</v>
      </c>
      <c r="U36">
        <v>-32.206170144390832</v>
      </c>
    </row>
    <row r="37" spans="2:21" ht="15.75" customHeight="1" x14ac:dyDescent="0.25">
      <c r="B37">
        <v>34</v>
      </c>
      <c r="H37">
        <v>9.9969612345373751</v>
      </c>
      <c r="I37">
        <v>3.218335481678952</v>
      </c>
      <c r="L37">
        <v>999687.61159338476</v>
      </c>
      <c r="M37">
        <v>3</v>
      </c>
      <c r="N37">
        <v>8</v>
      </c>
      <c r="O37">
        <v>8</v>
      </c>
      <c r="P37">
        <v>16</v>
      </c>
      <c r="Q37">
        <v>1.2273077400000001</v>
      </c>
      <c r="R37">
        <v>0.90449183</v>
      </c>
      <c r="S37">
        <v>2.1317995700000001</v>
      </c>
      <c r="T37">
        <v>-26.24995569079007</v>
      </c>
      <c r="U37">
        <v>-24.24995569079007</v>
      </c>
    </row>
    <row r="38" spans="2:21" ht="15.75" customHeight="1" x14ac:dyDescent="0.25">
      <c r="B38">
        <v>35</v>
      </c>
      <c r="H38">
        <v>0.76106198387840873</v>
      </c>
      <c r="J38">
        <v>0.1000644500864141</v>
      </c>
      <c r="K38">
        <v>0.69374161627873576</v>
      </c>
      <c r="M38">
        <v>3</v>
      </c>
      <c r="N38">
        <v>8</v>
      </c>
      <c r="O38">
        <v>8</v>
      </c>
      <c r="P38">
        <v>16</v>
      </c>
      <c r="Q38">
        <v>0.76130832999999998</v>
      </c>
      <c r="R38">
        <v>0.42451522000000003</v>
      </c>
      <c r="S38">
        <v>1.1858235500000001</v>
      </c>
      <c r="T38">
        <v>-35.634419362171819</v>
      </c>
      <c r="U38">
        <v>-33.634419362171819</v>
      </c>
    </row>
    <row r="39" spans="2:21" ht="15.75" customHeight="1" x14ac:dyDescent="0.25">
      <c r="B39">
        <v>36</v>
      </c>
      <c r="H39">
        <v>0.3315432594814629</v>
      </c>
      <c r="J39">
        <v>0.1000059900500716</v>
      </c>
      <c r="L39">
        <v>561662.51619645103</v>
      </c>
      <c r="M39">
        <v>3</v>
      </c>
      <c r="N39">
        <v>8</v>
      </c>
      <c r="O39">
        <v>8</v>
      </c>
      <c r="P39">
        <v>16</v>
      </c>
      <c r="Q39">
        <v>1.46713078</v>
      </c>
      <c r="R39">
        <v>1.14810813</v>
      </c>
      <c r="S39">
        <v>2.61523891</v>
      </c>
      <c r="T39">
        <v>-22.979732280310699</v>
      </c>
      <c r="U39">
        <v>-20.979732280310699</v>
      </c>
    </row>
    <row r="40" spans="2:21" ht="15.75" customHeight="1" x14ac:dyDescent="0.25">
      <c r="B40">
        <v>37</v>
      </c>
      <c r="H40">
        <v>1.794114348575657</v>
      </c>
      <c r="K40">
        <v>0.57227966596603608</v>
      </c>
      <c r="L40">
        <v>234513.3458202742</v>
      </c>
      <c r="M40">
        <v>3</v>
      </c>
      <c r="N40">
        <v>8</v>
      </c>
      <c r="O40">
        <v>8</v>
      </c>
      <c r="P40">
        <v>16</v>
      </c>
      <c r="Q40">
        <v>0.75858760999999997</v>
      </c>
      <c r="R40">
        <v>0.93994475</v>
      </c>
      <c r="S40">
        <v>1.69853236</v>
      </c>
      <c r="T40">
        <v>-29.885186587167521</v>
      </c>
      <c r="U40">
        <v>-27.885186587167521</v>
      </c>
    </row>
    <row r="41" spans="2:21" ht="15.75" customHeight="1" x14ac:dyDescent="0.25">
      <c r="B41">
        <v>38</v>
      </c>
      <c r="I41">
        <v>1.205763610065927</v>
      </c>
      <c r="J41">
        <v>0.1000915269744027</v>
      </c>
      <c r="K41">
        <v>1.374821352943947</v>
      </c>
      <c r="M41">
        <v>3</v>
      </c>
      <c r="N41">
        <v>8</v>
      </c>
      <c r="O41">
        <v>8</v>
      </c>
      <c r="P41">
        <v>16</v>
      </c>
      <c r="Q41">
        <v>0.75593918999999998</v>
      </c>
      <c r="R41">
        <v>0.77861309999999995</v>
      </c>
      <c r="S41">
        <v>1.5345522899999999</v>
      </c>
      <c r="T41">
        <v>-31.509600823942002</v>
      </c>
      <c r="U41">
        <v>-29.509600823942002</v>
      </c>
    </row>
    <row r="42" spans="2:21" ht="15.75" customHeight="1" x14ac:dyDescent="0.25">
      <c r="B42">
        <v>39</v>
      </c>
      <c r="I42">
        <v>1.3974868968252001</v>
      </c>
      <c r="J42">
        <v>0.1000951548923439</v>
      </c>
      <c r="L42">
        <v>997560.43392675859</v>
      </c>
      <c r="M42">
        <v>3</v>
      </c>
      <c r="N42">
        <v>8</v>
      </c>
      <c r="O42">
        <v>8</v>
      </c>
      <c r="P42">
        <v>16</v>
      </c>
      <c r="Q42">
        <v>1.1457883600000001</v>
      </c>
      <c r="R42">
        <v>1.0752558400000001</v>
      </c>
      <c r="S42">
        <v>2.2210442000000001</v>
      </c>
      <c r="T42">
        <v>-25.593780425279871</v>
      </c>
      <c r="U42">
        <v>-23.593780425279871</v>
      </c>
    </row>
    <row r="43" spans="2:21" ht="15.75" customHeight="1" x14ac:dyDescent="0.25">
      <c r="B43">
        <v>40</v>
      </c>
      <c r="I43">
        <v>1.2277647320854439</v>
      </c>
      <c r="K43">
        <v>3.416508793473092</v>
      </c>
      <c r="L43">
        <v>492810.41246535297</v>
      </c>
      <c r="M43">
        <v>3</v>
      </c>
      <c r="N43">
        <v>8</v>
      </c>
      <c r="O43">
        <v>8</v>
      </c>
      <c r="P43">
        <v>16</v>
      </c>
      <c r="Q43">
        <v>0.75253831000000004</v>
      </c>
      <c r="R43">
        <v>2.5991527900000002</v>
      </c>
      <c r="S43">
        <v>3.3516911</v>
      </c>
      <c r="T43">
        <v>-19.00997916486924</v>
      </c>
      <c r="U43">
        <v>-17.00997916486924</v>
      </c>
    </row>
    <row r="44" spans="2:21" ht="15.75" customHeight="1" x14ac:dyDescent="0.25">
      <c r="B44">
        <v>41</v>
      </c>
      <c r="J44">
        <v>0.100025044405804</v>
      </c>
      <c r="K44">
        <v>2.194028670322453</v>
      </c>
      <c r="L44">
        <v>268510.65584395942</v>
      </c>
      <c r="M44">
        <v>3</v>
      </c>
      <c r="N44">
        <v>8</v>
      </c>
      <c r="O44">
        <v>8</v>
      </c>
      <c r="P44">
        <v>16</v>
      </c>
      <c r="Q44">
        <v>0.75642935</v>
      </c>
      <c r="R44">
        <v>1.0402694400000001</v>
      </c>
      <c r="S44">
        <v>1.79669879</v>
      </c>
      <c r="T44">
        <v>-28.986203947848189</v>
      </c>
      <c r="U44">
        <v>-26.986203947848189</v>
      </c>
    </row>
    <row r="45" spans="2:21" ht="15.75" customHeight="1" x14ac:dyDescent="0.25">
      <c r="B45">
        <v>42</v>
      </c>
      <c r="G45">
        <v>52.817527834028517</v>
      </c>
      <c r="H45">
        <v>1.2432160409444291</v>
      </c>
      <c r="I45">
        <v>4.9931130688507412</v>
      </c>
      <c r="J45">
        <v>43.357264914368393</v>
      </c>
      <c r="M45">
        <v>4</v>
      </c>
      <c r="N45">
        <v>8</v>
      </c>
      <c r="O45">
        <v>8</v>
      </c>
      <c r="P45">
        <v>16</v>
      </c>
      <c r="Q45">
        <v>1.2509613799999999</v>
      </c>
      <c r="R45">
        <v>1.69294513</v>
      </c>
      <c r="S45">
        <v>2.9439065100000001</v>
      </c>
      <c r="T45">
        <v>-19.08562044786429</v>
      </c>
      <c r="U45">
        <v>-15.44925681150065</v>
      </c>
    </row>
    <row r="46" spans="2:21" ht="15.75" customHeight="1" x14ac:dyDescent="0.25">
      <c r="B46">
        <v>43</v>
      </c>
      <c r="G46">
        <v>1.72066360491737</v>
      </c>
      <c r="H46">
        <v>6.0387051619666181</v>
      </c>
      <c r="I46">
        <v>4.9997346878143061</v>
      </c>
      <c r="K46">
        <v>1.1318387455690271</v>
      </c>
      <c r="M46">
        <v>4</v>
      </c>
      <c r="N46">
        <v>8</v>
      </c>
      <c r="O46">
        <v>8</v>
      </c>
      <c r="P46">
        <v>16</v>
      </c>
      <c r="Q46">
        <f>0.75694794</f>
        <v>0.75694793999999999</v>
      </c>
      <c r="R46">
        <f>0.26518777</f>
        <v>0.26518776999999999</v>
      </c>
      <c r="S46">
        <v>1.02194662</v>
      </c>
      <c r="T46">
        <v>-36.014071403873849</v>
      </c>
      <c r="U46">
        <v>-32.377707767510223</v>
      </c>
    </row>
    <row r="47" spans="2:21" ht="15.75" customHeight="1" x14ac:dyDescent="0.25">
      <c r="B47">
        <v>44</v>
      </c>
      <c r="G47">
        <v>1.0578011811348349</v>
      </c>
      <c r="H47">
        <v>5.752380177355553</v>
      </c>
      <c r="I47">
        <v>4.9997069372347571</v>
      </c>
      <c r="L47">
        <v>999483.19666187675</v>
      </c>
      <c r="M47">
        <v>4</v>
      </c>
      <c r="N47">
        <v>8</v>
      </c>
      <c r="O47">
        <v>8</v>
      </c>
      <c r="P47">
        <v>16</v>
      </c>
      <c r="Q47">
        <v>1.33216059</v>
      </c>
      <c r="R47">
        <v>0.60877082000000005</v>
      </c>
      <c r="S47">
        <v>1.9409314099999999</v>
      </c>
      <c r="T47">
        <v>-25.750732098115371</v>
      </c>
      <c r="U47">
        <v>-22.114368461751731</v>
      </c>
    </row>
    <row r="48" spans="2:21" ht="15.75" customHeight="1" x14ac:dyDescent="0.25">
      <c r="B48">
        <v>45</v>
      </c>
      <c r="G48">
        <v>7.5741080920842307E-2</v>
      </c>
      <c r="H48">
        <v>1.2044770392523481</v>
      </c>
      <c r="J48">
        <v>0.1001231117303405</v>
      </c>
      <c r="K48">
        <v>0.36146269001914533</v>
      </c>
      <c r="M48">
        <v>4</v>
      </c>
      <c r="N48">
        <v>8</v>
      </c>
      <c r="O48">
        <v>8</v>
      </c>
      <c r="P48">
        <v>16</v>
      </c>
      <c r="Q48">
        <v>0.77308838000000002</v>
      </c>
      <c r="R48">
        <v>0.42372715</v>
      </c>
      <c r="S48">
        <v>1.1968155300000001</v>
      </c>
      <c r="T48">
        <v>-33.486790685053492</v>
      </c>
      <c r="U48">
        <v>-29.850427048689848</v>
      </c>
    </row>
    <row r="49" spans="2:21" ht="15.75" customHeight="1" x14ac:dyDescent="0.25">
      <c r="B49">
        <v>46</v>
      </c>
      <c r="G49">
        <v>5.1050254918266091E-2</v>
      </c>
      <c r="H49">
        <v>0.93748834536274028</v>
      </c>
      <c r="J49">
        <v>0.10013394147454591</v>
      </c>
      <c r="L49">
        <v>990771.47260255425</v>
      </c>
      <c r="M49">
        <v>4</v>
      </c>
      <c r="N49">
        <v>8</v>
      </c>
      <c r="O49">
        <v>8</v>
      </c>
      <c r="P49">
        <v>16</v>
      </c>
      <c r="Q49">
        <v>1.4545442799999999</v>
      </c>
      <c r="R49">
        <v>0.93431832999999997</v>
      </c>
      <c r="S49">
        <v>2.3888626099999999</v>
      </c>
      <c r="T49">
        <v>-22.428341839488091</v>
      </c>
      <c r="U49">
        <v>-18.791978203124451</v>
      </c>
    </row>
    <row r="50" spans="2:21" ht="15.75" customHeight="1" x14ac:dyDescent="0.25">
      <c r="B50">
        <v>47</v>
      </c>
      <c r="G50">
        <v>0.2471460418742524</v>
      </c>
      <c r="H50">
        <v>0.8734844795170229</v>
      </c>
      <c r="K50">
        <v>0.60753654111476862</v>
      </c>
      <c r="L50">
        <v>259580.02810539771</v>
      </c>
      <c r="M50">
        <v>4</v>
      </c>
      <c r="N50">
        <v>8</v>
      </c>
      <c r="O50">
        <v>8</v>
      </c>
      <c r="P50">
        <v>16</v>
      </c>
      <c r="Q50">
        <v>0.75819053999999997</v>
      </c>
      <c r="R50">
        <v>0.93742183000000001</v>
      </c>
      <c r="S50">
        <v>1.6956123700000001</v>
      </c>
      <c r="T50">
        <v>-27.912716262677911</v>
      </c>
      <c r="U50">
        <v>-24.276352626314271</v>
      </c>
    </row>
    <row r="51" spans="2:21" ht="15.75" customHeight="1" x14ac:dyDescent="0.25">
      <c r="B51">
        <v>48</v>
      </c>
      <c r="G51">
        <v>12.97067090331837</v>
      </c>
      <c r="I51">
        <v>4.9734129877921101</v>
      </c>
      <c r="J51">
        <v>0.10013144543772511</v>
      </c>
      <c r="K51">
        <v>0.95159610185639565</v>
      </c>
      <c r="M51">
        <v>4</v>
      </c>
      <c r="N51">
        <v>8</v>
      </c>
      <c r="O51">
        <v>8</v>
      </c>
      <c r="P51">
        <v>16</v>
      </c>
      <c r="Q51">
        <v>0.76407411999999997</v>
      </c>
      <c r="R51">
        <v>0.14781335000000001</v>
      </c>
      <c r="S51">
        <v>0.91178424000000002</v>
      </c>
      <c r="T51">
        <v>-37.839049889346697</v>
      </c>
      <c r="U51">
        <v>-34.202686252983071</v>
      </c>
    </row>
    <row r="52" spans="2:21" ht="15.75" customHeight="1" x14ac:dyDescent="0.25">
      <c r="B52">
        <v>49</v>
      </c>
      <c r="G52">
        <v>9.3233837580219756</v>
      </c>
      <c r="I52">
        <v>4.999776933014596</v>
      </c>
      <c r="J52">
        <v>0.1001431491848379</v>
      </c>
      <c r="L52">
        <v>999822.63802292151</v>
      </c>
      <c r="M52">
        <v>4</v>
      </c>
      <c r="N52">
        <v>8</v>
      </c>
      <c r="O52">
        <v>8</v>
      </c>
      <c r="P52">
        <v>16</v>
      </c>
      <c r="Q52">
        <v>1.1747934600000001</v>
      </c>
      <c r="R52">
        <v>0.30986931000000001</v>
      </c>
      <c r="S52">
        <v>1.4846627699999999</v>
      </c>
      <c r="T52">
        <v>-30.038417066932059</v>
      </c>
      <c r="U52">
        <v>-26.402053430568429</v>
      </c>
    </row>
    <row r="53" spans="2:21" ht="15.75" customHeight="1" x14ac:dyDescent="0.25">
      <c r="B53">
        <v>50</v>
      </c>
      <c r="G53">
        <v>28.4280730113285</v>
      </c>
      <c r="I53">
        <v>4.9956306570587632</v>
      </c>
      <c r="K53">
        <v>1.3248655828515941</v>
      </c>
      <c r="L53">
        <v>592013.8353627685</v>
      </c>
      <c r="M53">
        <v>4</v>
      </c>
      <c r="N53">
        <v>8</v>
      </c>
      <c r="O53">
        <v>8</v>
      </c>
      <c r="P53">
        <v>16</v>
      </c>
      <c r="Q53">
        <v>0.75644058999999997</v>
      </c>
      <c r="R53">
        <v>0.26809398000000001</v>
      </c>
      <c r="S53">
        <v>1.0245147100000001</v>
      </c>
      <c r="T53">
        <v>-35.973914806760298</v>
      </c>
      <c r="U53">
        <v>-32.337551170396672</v>
      </c>
    </row>
    <row r="54" spans="2:21" ht="15.75" customHeight="1" x14ac:dyDescent="0.25">
      <c r="B54">
        <v>51</v>
      </c>
      <c r="G54">
        <v>33.431717733750631</v>
      </c>
      <c r="J54">
        <v>88.610571316143023</v>
      </c>
      <c r="K54">
        <v>0.55443114260341986</v>
      </c>
      <c r="L54">
        <v>33651.946501659353</v>
      </c>
      <c r="M54">
        <v>4</v>
      </c>
      <c r="N54">
        <v>8</v>
      </c>
      <c r="O54">
        <v>8</v>
      </c>
      <c r="P54">
        <v>16</v>
      </c>
      <c r="Q54">
        <v>0.75107800999999996</v>
      </c>
      <c r="R54">
        <v>1.3855349400000001</v>
      </c>
      <c r="S54">
        <v>2.13661295</v>
      </c>
      <c r="T54">
        <v>-24.213870091151261</v>
      </c>
      <c r="U54">
        <v>-20.577506454787621</v>
      </c>
    </row>
    <row r="55" spans="2:21" ht="15.75" customHeight="1" x14ac:dyDescent="0.25">
      <c r="B55">
        <v>52</v>
      </c>
      <c r="H55">
        <v>9.997052262940203</v>
      </c>
      <c r="I55">
        <v>3.414748847508601</v>
      </c>
      <c r="J55">
        <v>0.1000790178146431</v>
      </c>
      <c r="K55">
        <v>1.344754223148279</v>
      </c>
      <c r="M55">
        <v>4</v>
      </c>
      <c r="N55">
        <v>8</v>
      </c>
      <c r="O55">
        <v>8</v>
      </c>
      <c r="P55">
        <v>16</v>
      </c>
      <c r="Q55">
        <v>0.75770232000000004</v>
      </c>
      <c r="R55">
        <v>0.21499230999999999</v>
      </c>
      <c r="S55">
        <v>0.97306513999999988</v>
      </c>
      <c r="T55">
        <v>-36.798287579072223</v>
      </c>
      <c r="U55">
        <v>-33.161923942708583</v>
      </c>
    </row>
    <row r="56" spans="2:21" ht="15.75" customHeight="1" x14ac:dyDescent="0.25">
      <c r="B56">
        <v>53</v>
      </c>
      <c r="H56">
        <v>9.9831503799332246</v>
      </c>
      <c r="I56">
        <v>3.7926632498099102</v>
      </c>
      <c r="J56">
        <v>0.1000368120886392</v>
      </c>
      <c r="L56">
        <v>999831.53099555126</v>
      </c>
      <c r="M56">
        <v>4</v>
      </c>
      <c r="N56">
        <v>8</v>
      </c>
      <c r="O56">
        <v>8</v>
      </c>
      <c r="P56">
        <v>16</v>
      </c>
      <c r="Q56">
        <v>1.1279327299999999</v>
      </c>
      <c r="R56">
        <v>0.40677963</v>
      </c>
      <c r="S56">
        <v>1.5347123600000001</v>
      </c>
      <c r="T56">
        <v>-29.5079319421124</v>
      </c>
      <c r="U56">
        <v>-25.87156830574876</v>
      </c>
    </row>
    <row r="57" spans="2:21" ht="15.75" customHeight="1" x14ac:dyDescent="0.25">
      <c r="B57">
        <v>54</v>
      </c>
      <c r="H57">
        <v>9.9954056871511021</v>
      </c>
      <c r="I57">
        <v>2.7596189537402331</v>
      </c>
      <c r="K57">
        <v>1.7798688129302891</v>
      </c>
      <c r="L57">
        <v>888235.54172728444</v>
      </c>
      <c r="M57">
        <v>4</v>
      </c>
      <c r="N57">
        <v>8</v>
      </c>
      <c r="O57">
        <v>8</v>
      </c>
      <c r="P57">
        <v>16</v>
      </c>
      <c r="Q57">
        <v>0.75428803</v>
      </c>
      <c r="R57">
        <v>0.53655383000000001</v>
      </c>
      <c r="S57">
        <v>1.29084186</v>
      </c>
      <c r="T57">
        <v>-32.276705793101627</v>
      </c>
      <c r="U57">
        <v>-28.64034215673799</v>
      </c>
    </row>
    <row r="58" spans="2:21" ht="15.75" customHeight="1" x14ac:dyDescent="0.25">
      <c r="B58">
        <v>55</v>
      </c>
      <c r="H58">
        <v>0.75336847005418939</v>
      </c>
      <c r="J58">
        <v>0.1000356885196112</v>
      </c>
      <c r="K58">
        <v>1.2312908601270891</v>
      </c>
      <c r="L58">
        <v>384593.9758728079</v>
      </c>
      <c r="M58">
        <v>4</v>
      </c>
      <c r="N58">
        <v>8</v>
      </c>
      <c r="O58">
        <v>8</v>
      </c>
      <c r="P58">
        <v>16</v>
      </c>
      <c r="Q58">
        <v>0.75566191999999999</v>
      </c>
      <c r="R58">
        <v>0.42955281000000001</v>
      </c>
      <c r="S58">
        <v>1.18521473</v>
      </c>
      <c r="T58">
        <v>-33.642636117081473</v>
      </c>
      <c r="U58">
        <v>-30.00627248071784</v>
      </c>
    </row>
    <row r="59" spans="2:21" ht="15.75" customHeight="1" x14ac:dyDescent="0.25">
      <c r="B59">
        <v>56</v>
      </c>
      <c r="I59">
        <v>1.2005622133454039</v>
      </c>
      <c r="J59">
        <v>0.1000329697022551</v>
      </c>
      <c r="K59">
        <v>1.5154106854082201</v>
      </c>
      <c r="L59">
        <v>525836.90427516599</v>
      </c>
      <c r="M59">
        <v>4</v>
      </c>
      <c r="N59">
        <v>8</v>
      </c>
      <c r="O59">
        <v>8</v>
      </c>
      <c r="P59">
        <v>16</v>
      </c>
      <c r="Q59">
        <v>0.75541760999999996</v>
      </c>
      <c r="R59">
        <v>0.77180119000000003</v>
      </c>
      <c r="S59">
        <v>1.5272188</v>
      </c>
      <c r="T59">
        <v>-29.5862467004183</v>
      </c>
      <c r="U59">
        <v>-25.94988306405466</v>
      </c>
    </row>
    <row r="60" spans="2:21" ht="15.75" customHeight="1" x14ac:dyDescent="0.25">
      <c r="B60">
        <v>57</v>
      </c>
      <c r="G60">
        <v>25.424102264991749</v>
      </c>
      <c r="H60">
        <v>9.1803232756020599</v>
      </c>
      <c r="I60">
        <v>4.999806718125904</v>
      </c>
      <c r="J60">
        <v>41.186644699579617</v>
      </c>
      <c r="K60">
        <v>0.91402229631956544</v>
      </c>
      <c r="M60">
        <v>5</v>
      </c>
      <c r="N60">
        <v>8</v>
      </c>
      <c r="O60">
        <v>8</v>
      </c>
      <c r="P60">
        <v>16</v>
      </c>
      <c r="Q60">
        <v>0.75373367999999996</v>
      </c>
      <c r="R60">
        <v>0.38977210000000001</v>
      </c>
      <c r="S60">
        <v>1.1435057799999999</v>
      </c>
      <c r="T60">
        <v>-32.215838929841617</v>
      </c>
      <c r="U60">
        <v>-26.21583892984162</v>
      </c>
    </row>
    <row r="61" spans="2:21" ht="15.75" customHeight="1" x14ac:dyDescent="0.25">
      <c r="B61">
        <v>58</v>
      </c>
      <c r="G61">
        <v>84.335958552854223</v>
      </c>
      <c r="H61">
        <v>2.393271869349912</v>
      </c>
      <c r="I61">
        <v>4.9987484791767072</v>
      </c>
      <c r="J61">
        <v>73.043622900803882</v>
      </c>
      <c r="L61">
        <v>998836.38310963823</v>
      </c>
      <c r="M61">
        <v>5</v>
      </c>
      <c r="N61">
        <v>8</v>
      </c>
      <c r="O61">
        <v>8</v>
      </c>
      <c r="P61">
        <v>16</v>
      </c>
      <c r="Q61">
        <v>1.54533732</v>
      </c>
      <c r="R61">
        <v>0.93079827000000004</v>
      </c>
      <c r="S61">
        <v>2.4761355900000002</v>
      </c>
      <c r="T61">
        <v>-19.854233715269761</v>
      </c>
      <c r="U61">
        <v>-13.854233715269761</v>
      </c>
    </row>
    <row r="62" spans="2:21" ht="15.75" customHeight="1" x14ac:dyDescent="0.25">
      <c r="B62">
        <v>59</v>
      </c>
      <c r="G62">
        <v>2.720514956770359</v>
      </c>
      <c r="H62">
        <v>3.855697911493233</v>
      </c>
      <c r="I62">
        <v>4.9989872970424312</v>
      </c>
      <c r="K62">
        <v>1.3800464468692939</v>
      </c>
      <c r="L62">
        <v>746814.71612509037</v>
      </c>
      <c r="M62">
        <v>5</v>
      </c>
      <c r="N62">
        <v>8</v>
      </c>
      <c r="O62">
        <v>8</v>
      </c>
      <c r="P62">
        <v>16</v>
      </c>
      <c r="Q62">
        <v>0.75648647999999996</v>
      </c>
      <c r="R62">
        <v>0.26195349000000001</v>
      </c>
      <c r="S62">
        <f t="shared" ref="S62:S93" si="0">Q62+R62</f>
        <v>1.01843997</v>
      </c>
      <c r="T62">
        <f t="shared" ref="T62:T93" si="1">P$2*LN(S62/P$2)+2*M62</f>
        <v>-34.069067310546387</v>
      </c>
      <c r="U62">
        <f t="shared" ref="U62:U93" si="2">T62+(2*M62^2+2*M62)/(P62-M62-1)</f>
        <v>-28.069067310546387</v>
      </c>
    </row>
    <row r="63" spans="2:21" ht="15.75" customHeight="1" x14ac:dyDescent="0.25">
      <c r="B63">
        <v>60</v>
      </c>
      <c r="G63">
        <v>10.941987872204241</v>
      </c>
      <c r="H63">
        <v>0.62823863301770277</v>
      </c>
      <c r="J63">
        <v>47.162486865514794</v>
      </c>
      <c r="K63">
        <v>0.54409864522239815</v>
      </c>
      <c r="L63">
        <v>247392.30446336619</v>
      </c>
      <c r="M63">
        <v>5</v>
      </c>
      <c r="N63">
        <v>8</v>
      </c>
      <c r="O63">
        <v>8</v>
      </c>
      <c r="P63">
        <v>16</v>
      </c>
      <c r="Q63">
        <v>0.75113275000000002</v>
      </c>
      <c r="R63">
        <v>1.35042788</v>
      </c>
      <c r="S63">
        <f t="shared" si="0"/>
        <v>2.1015606299999998</v>
      </c>
      <c r="T63">
        <f t="shared" si="1"/>
        <v>-22.478535941953304</v>
      </c>
      <c r="U63">
        <f t="shared" si="2"/>
        <v>-16.478535941953304</v>
      </c>
    </row>
    <row r="64" spans="2:21" ht="15.75" customHeight="1" x14ac:dyDescent="0.25">
      <c r="B64">
        <v>61</v>
      </c>
      <c r="G64">
        <v>13.42272920174147</v>
      </c>
      <c r="I64">
        <v>4.9922875991861266</v>
      </c>
      <c r="J64">
        <v>0.1013081273343772</v>
      </c>
      <c r="K64">
        <v>1.5931298141856729</v>
      </c>
      <c r="L64">
        <v>442137.09287269722</v>
      </c>
      <c r="M64">
        <v>5</v>
      </c>
      <c r="N64">
        <v>8</v>
      </c>
      <c r="O64">
        <v>8</v>
      </c>
      <c r="P64">
        <v>16</v>
      </c>
      <c r="Q64">
        <v>0.75789936999999996</v>
      </c>
      <c r="R64">
        <v>0.14279085</v>
      </c>
      <c r="S64">
        <f t="shared" si="0"/>
        <v>0.90069021999999999</v>
      </c>
      <c r="T64">
        <f t="shared" si="1"/>
        <v>-36.034921931400888</v>
      </c>
      <c r="U64">
        <f t="shared" si="2"/>
        <v>-30.034921931400888</v>
      </c>
    </row>
    <row r="65" spans="1:21" ht="15.75" customHeight="1" x14ac:dyDescent="0.25">
      <c r="B65">
        <v>62</v>
      </c>
      <c r="H65">
        <v>9.9846668051845171</v>
      </c>
      <c r="I65">
        <v>3.4045032904487318</v>
      </c>
      <c r="J65">
        <v>0.10016571196167939</v>
      </c>
      <c r="K65">
        <v>1.7560841715667981</v>
      </c>
      <c r="L65">
        <v>254396.75587846999</v>
      </c>
      <c r="M65">
        <v>5</v>
      </c>
      <c r="N65">
        <v>8</v>
      </c>
      <c r="O65">
        <v>8</v>
      </c>
      <c r="P65">
        <v>16</v>
      </c>
      <c r="Q65">
        <v>0.75706850000000003</v>
      </c>
      <c r="R65">
        <v>0.21216784</v>
      </c>
      <c r="S65">
        <f t="shared" si="0"/>
        <v>0.96923634000000003</v>
      </c>
      <c r="T65">
        <f t="shared" si="1"/>
        <v>-34.861368290261687</v>
      </c>
      <c r="U65">
        <f t="shared" si="2"/>
        <v>-28.861368290261687</v>
      </c>
    </row>
    <row r="66" spans="1:21" ht="15.75" customHeight="1" x14ac:dyDescent="0.25">
      <c r="B66">
        <v>63</v>
      </c>
      <c r="G66">
        <v>36.378756250625663</v>
      </c>
      <c r="H66">
        <v>9.1292618620145909</v>
      </c>
      <c r="I66">
        <v>4.9996472254762399</v>
      </c>
      <c r="J66">
        <v>58.354999024341303</v>
      </c>
      <c r="K66">
        <v>0.95410434345320994</v>
      </c>
      <c r="L66">
        <v>194806.39790609069</v>
      </c>
      <c r="M66">
        <v>6</v>
      </c>
      <c r="N66">
        <v>8</v>
      </c>
      <c r="O66">
        <v>8</v>
      </c>
      <c r="P66">
        <v>16</v>
      </c>
      <c r="Q66">
        <v>0.75326815000000003</v>
      </c>
      <c r="R66">
        <v>0.38857278000000001</v>
      </c>
      <c r="S66">
        <f t="shared" si="0"/>
        <v>1.1418409300000001</v>
      </c>
      <c r="T66">
        <f t="shared" si="1"/>
        <v>-30.239150582813664</v>
      </c>
      <c r="U66">
        <f t="shared" si="2"/>
        <v>-20.905817249480329</v>
      </c>
    </row>
    <row r="67" spans="1:21" ht="15.75" customHeight="1" x14ac:dyDescent="0.25">
      <c r="A67" t="s">
        <v>23</v>
      </c>
      <c r="B67">
        <v>64</v>
      </c>
      <c r="C67">
        <v>1.07385904002138E-4</v>
      </c>
      <c r="D67">
        <f>156970581</f>
        <v>156970581</v>
      </c>
      <c r="F67">
        <f>7.82831379135183</f>
        <v>7.8283137913518299</v>
      </c>
      <c r="G67">
        <f>37.5744905567281</f>
        <v>37.574490556728101</v>
      </c>
      <c r="H67">
        <f>0.248400388436567</f>
        <v>0.248400388436567</v>
      </c>
      <c r="I67">
        <f>1.75784939640488</f>
        <v>1.75784939640488</v>
      </c>
      <c r="J67">
        <f>85.0068295447397</f>
        <v>85.006829544739702</v>
      </c>
      <c r="K67">
        <f>5.88296867386878</f>
        <v>5.8829686738687803</v>
      </c>
      <c r="L67">
        <f>951332.314426593</f>
        <v>951332.31442659302</v>
      </c>
      <c r="M67">
        <v>0</v>
      </c>
      <c r="N67">
        <v>8</v>
      </c>
      <c r="O67">
        <v>8</v>
      </c>
      <c r="P67">
        <v>16</v>
      </c>
      <c r="S67">
        <f t="shared" si="0"/>
        <v>0</v>
      </c>
      <c r="T67" t="e">
        <f t="shared" si="1"/>
        <v>#NUM!</v>
      </c>
      <c r="U67" t="e">
        <f t="shared" si="2"/>
        <v>#NUM!</v>
      </c>
    </row>
    <row r="68" spans="1:21" ht="15.75" customHeight="1" x14ac:dyDescent="0.25">
      <c r="B68">
        <v>65</v>
      </c>
      <c r="M68">
        <v>1</v>
      </c>
      <c r="N68">
        <v>8</v>
      </c>
      <c r="O68">
        <v>8</v>
      </c>
      <c r="P68">
        <v>16</v>
      </c>
      <c r="S68">
        <f t="shared" si="0"/>
        <v>0</v>
      </c>
      <c r="T68" t="e">
        <f t="shared" si="1"/>
        <v>#NUM!</v>
      </c>
      <c r="U68" t="e">
        <f t="shared" si="2"/>
        <v>#NUM!</v>
      </c>
    </row>
    <row r="69" spans="1:21" ht="15.75" customHeight="1" x14ac:dyDescent="0.25">
      <c r="B69">
        <v>66</v>
      </c>
      <c r="M69">
        <v>1</v>
      </c>
      <c r="N69">
        <v>8</v>
      </c>
      <c r="O69">
        <v>8</v>
      </c>
      <c r="P69">
        <v>16</v>
      </c>
      <c r="S69">
        <f t="shared" si="0"/>
        <v>0</v>
      </c>
      <c r="T69" t="e">
        <f t="shared" si="1"/>
        <v>#NUM!</v>
      </c>
      <c r="U69" t="e">
        <f t="shared" si="2"/>
        <v>#NUM!</v>
      </c>
    </row>
    <row r="70" spans="1:21" ht="15.75" customHeight="1" x14ac:dyDescent="0.25">
      <c r="B70">
        <v>67</v>
      </c>
      <c r="M70">
        <v>1</v>
      </c>
      <c r="N70">
        <v>8</v>
      </c>
      <c r="O70">
        <v>8</v>
      </c>
      <c r="P70">
        <v>16</v>
      </c>
      <c r="S70">
        <f t="shared" si="0"/>
        <v>0</v>
      </c>
      <c r="T70" t="e">
        <f t="shared" si="1"/>
        <v>#NUM!</v>
      </c>
      <c r="U70" t="e">
        <f t="shared" si="2"/>
        <v>#NUM!</v>
      </c>
    </row>
    <row r="71" spans="1:21" ht="15.75" customHeight="1" x14ac:dyDescent="0.25">
      <c r="B71">
        <v>68</v>
      </c>
      <c r="M71">
        <v>1</v>
      </c>
      <c r="N71">
        <v>8</v>
      </c>
      <c r="O71">
        <v>8</v>
      </c>
      <c r="P71">
        <v>16</v>
      </c>
      <c r="S71">
        <f t="shared" si="0"/>
        <v>0</v>
      </c>
      <c r="T71" t="e">
        <f t="shared" si="1"/>
        <v>#NUM!</v>
      </c>
      <c r="U71" t="e">
        <f t="shared" si="2"/>
        <v>#NUM!</v>
      </c>
    </row>
    <row r="72" spans="1:21" ht="15.75" customHeight="1" x14ac:dyDescent="0.25">
      <c r="B72">
        <v>69</v>
      </c>
      <c r="M72">
        <v>1</v>
      </c>
      <c r="N72">
        <v>8</v>
      </c>
      <c r="O72">
        <v>8</v>
      </c>
      <c r="P72">
        <v>16</v>
      </c>
      <c r="S72">
        <f t="shared" si="0"/>
        <v>0</v>
      </c>
      <c r="T72" t="e">
        <f t="shared" si="1"/>
        <v>#NUM!</v>
      </c>
      <c r="U72" t="e">
        <f t="shared" si="2"/>
        <v>#NUM!</v>
      </c>
    </row>
    <row r="73" spans="1:21" ht="15.75" customHeight="1" x14ac:dyDescent="0.25">
      <c r="B73">
        <v>70</v>
      </c>
      <c r="M73">
        <v>1</v>
      </c>
      <c r="N73">
        <v>8</v>
      </c>
      <c r="O73">
        <v>8</v>
      </c>
      <c r="P73">
        <v>16</v>
      </c>
      <c r="S73">
        <f t="shared" si="0"/>
        <v>0</v>
      </c>
      <c r="T73" t="e">
        <f t="shared" si="1"/>
        <v>#NUM!</v>
      </c>
      <c r="U73" t="e">
        <f t="shared" si="2"/>
        <v>#NUM!</v>
      </c>
    </row>
    <row r="74" spans="1:21" ht="15.75" customHeight="1" x14ac:dyDescent="0.25">
      <c r="B74">
        <v>71</v>
      </c>
      <c r="M74">
        <v>2</v>
      </c>
      <c r="N74">
        <v>8</v>
      </c>
      <c r="O74">
        <v>8</v>
      </c>
      <c r="P74">
        <v>16</v>
      </c>
      <c r="S74">
        <f t="shared" si="0"/>
        <v>0</v>
      </c>
      <c r="T74" t="e">
        <f t="shared" si="1"/>
        <v>#NUM!</v>
      </c>
      <c r="U74" t="e">
        <f t="shared" si="2"/>
        <v>#NUM!</v>
      </c>
    </row>
    <row r="75" spans="1:21" ht="15.75" customHeight="1" x14ac:dyDescent="0.25">
      <c r="B75">
        <v>72</v>
      </c>
      <c r="M75">
        <v>2</v>
      </c>
      <c r="N75">
        <v>8</v>
      </c>
      <c r="O75">
        <v>8</v>
      </c>
      <c r="P75">
        <v>16</v>
      </c>
      <c r="S75">
        <f t="shared" si="0"/>
        <v>0</v>
      </c>
      <c r="T75" t="e">
        <f t="shared" si="1"/>
        <v>#NUM!</v>
      </c>
      <c r="U75" t="e">
        <f t="shared" si="2"/>
        <v>#NUM!</v>
      </c>
    </row>
    <row r="76" spans="1:21" ht="15.75" customHeight="1" x14ac:dyDescent="0.25">
      <c r="B76">
        <v>73</v>
      </c>
      <c r="M76">
        <v>2</v>
      </c>
      <c r="N76">
        <v>8</v>
      </c>
      <c r="O76">
        <v>8</v>
      </c>
      <c r="P76">
        <v>16</v>
      </c>
      <c r="S76">
        <f t="shared" si="0"/>
        <v>0</v>
      </c>
      <c r="T76" t="e">
        <f t="shared" si="1"/>
        <v>#NUM!</v>
      </c>
      <c r="U76" t="e">
        <f t="shared" si="2"/>
        <v>#NUM!</v>
      </c>
    </row>
    <row r="77" spans="1:21" ht="15.75" customHeight="1" x14ac:dyDescent="0.25">
      <c r="B77">
        <v>74</v>
      </c>
      <c r="M77">
        <v>2</v>
      </c>
      <c r="N77">
        <v>8</v>
      </c>
      <c r="O77">
        <v>8</v>
      </c>
      <c r="P77">
        <v>16</v>
      </c>
      <c r="S77">
        <f t="shared" si="0"/>
        <v>0</v>
      </c>
      <c r="T77" t="e">
        <f t="shared" si="1"/>
        <v>#NUM!</v>
      </c>
      <c r="U77" t="e">
        <f t="shared" si="2"/>
        <v>#NUM!</v>
      </c>
    </row>
    <row r="78" spans="1:21" ht="15.75" customHeight="1" x14ac:dyDescent="0.25">
      <c r="B78">
        <v>75</v>
      </c>
      <c r="M78">
        <v>2</v>
      </c>
      <c r="N78">
        <v>8</v>
      </c>
      <c r="O78">
        <v>8</v>
      </c>
      <c r="P78">
        <v>16</v>
      </c>
      <c r="S78">
        <f t="shared" si="0"/>
        <v>0</v>
      </c>
      <c r="T78" t="e">
        <f t="shared" si="1"/>
        <v>#NUM!</v>
      </c>
      <c r="U78" t="e">
        <f t="shared" si="2"/>
        <v>#NUM!</v>
      </c>
    </row>
    <row r="79" spans="1:21" ht="15.75" customHeight="1" x14ac:dyDescent="0.25">
      <c r="B79">
        <v>76</v>
      </c>
      <c r="M79">
        <v>2</v>
      </c>
      <c r="N79">
        <v>8</v>
      </c>
      <c r="O79">
        <v>8</v>
      </c>
      <c r="P79">
        <v>16</v>
      </c>
      <c r="S79">
        <f t="shared" si="0"/>
        <v>0</v>
      </c>
      <c r="T79" t="e">
        <f t="shared" si="1"/>
        <v>#NUM!</v>
      </c>
      <c r="U79" t="e">
        <f t="shared" si="2"/>
        <v>#NUM!</v>
      </c>
    </row>
    <row r="80" spans="1:21" ht="15.75" customHeight="1" x14ac:dyDescent="0.25">
      <c r="B80">
        <v>77</v>
      </c>
      <c r="M80">
        <v>2</v>
      </c>
      <c r="N80">
        <v>8</v>
      </c>
      <c r="O80">
        <v>8</v>
      </c>
      <c r="P80">
        <v>16</v>
      </c>
      <c r="S80">
        <f t="shared" si="0"/>
        <v>0</v>
      </c>
      <c r="T80" t="e">
        <f t="shared" si="1"/>
        <v>#NUM!</v>
      </c>
      <c r="U80" t="e">
        <f t="shared" si="2"/>
        <v>#NUM!</v>
      </c>
    </row>
    <row r="81" spans="2:21" ht="15.75" customHeight="1" x14ac:dyDescent="0.25">
      <c r="B81">
        <v>78</v>
      </c>
      <c r="M81">
        <v>2</v>
      </c>
      <c r="N81">
        <v>8</v>
      </c>
      <c r="O81">
        <v>8</v>
      </c>
      <c r="P81">
        <v>16</v>
      </c>
      <c r="S81">
        <f t="shared" si="0"/>
        <v>0</v>
      </c>
      <c r="T81" t="e">
        <f t="shared" si="1"/>
        <v>#NUM!</v>
      </c>
      <c r="U81" t="e">
        <f t="shared" si="2"/>
        <v>#NUM!</v>
      </c>
    </row>
    <row r="82" spans="2:21" ht="15.75" customHeight="1" x14ac:dyDescent="0.25">
      <c r="B82">
        <v>79</v>
      </c>
      <c r="M82">
        <v>2</v>
      </c>
      <c r="N82">
        <v>8</v>
      </c>
      <c r="O82">
        <v>8</v>
      </c>
      <c r="P82">
        <v>16</v>
      </c>
      <c r="S82">
        <f t="shared" si="0"/>
        <v>0</v>
      </c>
      <c r="T82" t="e">
        <f t="shared" si="1"/>
        <v>#NUM!</v>
      </c>
      <c r="U82" t="e">
        <f t="shared" si="2"/>
        <v>#NUM!</v>
      </c>
    </row>
    <row r="83" spans="2:21" ht="15.75" customHeight="1" x14ac:dyDescent="0.25">
      <c r="B83">
        <v>80</v>
      </c>
      <c r="M83">
        <v>2</v>
      </c>
      <c r="N83">
        <v>8</v>
      </c>
      <c r="O83">
        <v>8</v>
      </c>
      <c r="P83">
        <v>16</v>
      </c>
      <c r="S83">
        <f t="shared" si="0"/>
        <v>0</v>
      </c>
      <c r="T83" t="e">
        <f t="shared" si="1"/>
        <v>#NUM!</v>
      </c>
      <c r="U83" t="e">
        <f t="shared" si="2"/>
        <v>#NUM!</v>
      </c>
    </row>
    <row r="84" spans="2:21" ht="15.75" customHeight="1" x14ac:dyDescent="0.25">
      <c r="B84">
        <v>81</v>
      </c>
      <c r="M84">
        <v>2</v>
      </c>
      <c r="N84">
        <v>8</v>
      </c>
      <c r="O84">
        <v>8</v>
      </c>
      <c r="P84">
        <v>16</v>
      </c>
      <c r="S84">
        <f t="shared" si="0"/>
        <v>0</v>
      </c>
      <c r="T84" t="e">
        <f t="shared" si="1"/>
        <v>#NUM!</v>
      </c>
      <c r="U84" t="e">
        <f t="shared" si="2"/>
        <v>#NUM!</v>
      </c>
    </row>
    <row r="85" spans="2:21" ht="15.75" customHeight="1" x14ac:dyDescent="0.25">
      <c r="B85">
        <v>82</v>
      </c>
      <c r="M85">
        <v>2</v>
      </c>
      <c r="N85">
        <v>8</v>
      </c>
      <c r="O85">
        <v>8</v>
      </c>
      <c r="P85">
        <v>16</v>
      </c>
      <c r="S85">
        <f t="shared" si="0"/>
        <v>0</v>
      </c>
      <c r="T85" t="e">
        <f t="shared" si="1"/>
        <v>#NUM!</v>
      </c>
      <c r="U85" t="e">
        <f t="shared" si="2"/>
        <v>#NUM!</v>
      </c>
    </row>
    <row r="86" spans="2:21" ht="15.75" customHeight="1" x14ac:dyDescent="0.25">
      <c r="B86">
        <v>83</v>
      </c>
      <c r="M86">
        <v>2</v>
      </c>
      <c r="N86">
        <v>8</v>
      </c>
      <c r="O86">
        <v>8</v>
      </c>
      <c r="P86">
        <v>16</v>
      </c>
      <c r="S86">
        <f t="shared" si="0"/>
        <v>0</v>
      </c>
      <c r="T86" t="e">
        <f t="shared" si="1"/>
        <v>#NUM!</v>
      </c>
      <c r="U86" t="e">
        <f t="shared" si="2"/>
        <v>#NUM!</v>
      </c>
    </row>
    <row r="87" spans="2:21" ht="15.75" customHeight="1" x14ac:dyDescent="0.25">
      <c r="B87">
        <v>84</v>
      </c>
      <c r="M87">
        <v>2</v>
      </c>
      <c r="N87">
        <v>8</v>
      </c>
      <c r="O87">
        <v>8</v>
      </c>
      <c r="P87">
        <v>16</v>
      </c>
      <c r="S87">
        <f t="shared" si="0"/>
        <v>0</v>
      </c>
      <c r="T87" t="e">
        <f t="shared" si="1"/>
        <v>#NUM!</v>
      </c>
      <c r="U87" t="e">
        <f t="shared" si="2"/>
        <v>#NUM!</v>
      </c>
    </row>
    <row r="88" spans="2:21" ht="15.75" customHeight="1" x14ac:dyDescent="0.25">
      <c r="B88">
        <v>85</v>
      </c>
      <c r="M88">
        <v>2</v>
      </c>
      <c r="N88">
        <v>8</v>
      </c>
      <c r="O88">
        <v>8</v>
      </c>
      <c r="P88">
        <v>16</v>
      </c>
      <c r="S88">
        <f t="shared" si="0"/>
        <v>0</v>
      </c>
      <c r="T88" t="e">
        <f t="shared" si="1"/>
        <v>#NUM!</v>
      </c>
      <c r="U88" t="e">
        <f t="shared" si="2"/>
        <v>#NUM!</v>
      </c>
    </row>
    <row r="89" spans="2:21" ht="15.75" customHeight="1" x14ac:dyDescent="0.25">
      <c r="B89">
        <v>86</v>
      </c>
      <c r="M89">
        <v>3</v>
      </c>
      <c r="N89">
        <v>8</v>
      </c>
      <c r="O89">
        <v>8</v>
      </c>
      <c r="P89">
        <v>16</v>
      </c>
      <c r="S89">
        <f t="shared" si="0"/>
        <v>0</v>
      </c>
      <c r="T89" t="e">
        <f t="shared" si="1"/>
        <v>#NUM!</v>
      </c>
      <c r="U89" t="e">
        <f t="shared" si="2"/>
        <v>#NUM!</v>
      </c>
    </row>
    <row r="90" spans="2:21" ht="15.75" customHeight="1" x14ac:dyDescent="0.25">
      <c r="B90">
        <v>87</v>
      </c>
      <c r="M90">
        <v>3</v>
      </c>
      <c r="N90">
        <v>8</v>
      </c>
      <c r="O90">
        <v>8</v>
      </c>
      <c r="P90">
        <v>16</v>
      </c>
      <c r="S90">
        <f t="shared" si="0"/>
        <v>0</v>
      </c>
      <c r="T90" t="e">
        <f t="shared" si="1"/>
        <v>#NUM!</v>
      </c>
      <c r="U90" t="e">
        <f t="shared" si="2"/>
        <v>#NUM!</v>
      </c>
    </row>
    <row r="91" spans="2:21" ht="15.75" customHeight="1" x14ac:dyDescent="0.25">
      <c r="B91">
        <v>88</v>
      </c>
      <c r="M91">
        <v>3</v>
      </c>
      <c r="N91">
        <v>8</v>
      </c>
      <c r="O91">
        <v>8</v>
      </c>
      <c r="P91">
        <v>16</v>
      </c>
      <c r="S91">
        <f t="shared" si="0"/>
        <v>0</v>
      </c>
      <c r="T91" t="e">
        <f t="shared" si="1"/>
        <v>#NUM!</v>
      </c>
      <c r="U91" t="e">
        <f t="shared" si="2"/>
        <v>#NUM!</v>
      </c>
    </row>
    <row r="92" spans="2:21" ht="15.75" customHeight="1" x14ac:dyDescent="0.25">
      <c r="B92">
        <v>89</v>
      </c>
      <c r="M92">
        <v>3</v>
      </c>
      <c r="N92">
        <v>8</v>
      </c>
      <c r="O92">
        <v>8</v>
      </c>
      <c r="P92">
        <v>16</v>
      </c>
      <c r="S92">
        <f t="shared" si="0"/>
        <v>0</v>
      </c>
      <c r="T92" t="e">
        <f t="shared" si="1"/>
        <v>#NUM!</v>
      </c>
      <c r="U92" t="e">
        <f t="shared" si="2"/>
        <v>#NUM!</v>
      </c>
    </row>
    <row r="93" spans="2:21" ht="15.75" customHeight="1" x14ac:dyDescent="0.25">
      <c r="B93">
        <v>90</v>
      </c>
      <c r="M93">
        <v>3</v>
      </c>
      <c r="N93">
        <v>8</v>
      </c>
      <c r="O93">
        <v>8</v>
      </c>
      <c r="P93">
        <v>16</v>
      </c>
      <c r="S93">
        <f t="shared" si="0"/>
        <v>0</v>
      </c>
      <c r="T93" t="e">
        <f t="shared" si="1"/>
        <v>#NUM!</v>
      </c>
      <c r="U93" t="e">
        <f t="shared" si="2"/>
        <v>#NUM!</v>
      </c>
    </row>
    <row r="94" spans="2:21" ht="15.75" customHeight="1" x14ac:dyDescent="0.25">
      <c r="B94">
        <v>91</v>
      </c>
      <c r="M94">
        <v>3</v>
      </c>
      <c r="N94">
        <v>8</v>
      </c>
      <c r="O94">
        <v>8</v>
      </c>
      <c r="P94">
        <v>16</v>
      </c>
      <c r="S94">
        <f t="shared" ref="S94:S125" si="3">Q94+R94</f>
        <v>0</v>
      </c>
      <c r="T94" t="e">
        <f t="shared" ref="T94:T125" si="4">P$2*LN(S94/P$2)+2*M94</f>
        <v>#NUM!</v>
      </c>
      <c r="U94" t="e">
        <f t="shared" ref="U94:U125" si="5">T94+(2*M94^2+2*M94)/(P94-M94-1)</f>
        <v>#NUM!</v>
      </c>
    </row>
    <row r="95" spans="2:21" ht="15.75" customHeight="1" x14ac:dyDescent="0.25">
      <c r="B95">
        <v>92</v>
      </c>
      <c r="M95">
        <v>3</v>
      </c>
      <c r="N95">
        <v>8</v>
      </c>
      <c r="O95">
        <v>8</v>
      </c>
      <c r="P95">
        <v>16</v>
      </c>
      <c r="S95">
        <f t="shared" si="3"/>
        <v>0</v>
      </c>
      <c r="T95" t="e">
        <f t="shared" si="4"/>
        <v>#NUM!</v>
      </c>
      <c r="U95" t="e">
        <f t="shared" si="5"/>
        <v>#NUM!</v>
      </c>
    </row>
    <row r="96" spans="2:21" ht="15.75" customHeight="1" x14ac:dyDescent="0.25">
      <c r="B96">
        <v>93</v>
      </c>
      <c r="M96">
        <v>3</v>
      </c>
      <c r="N96">
        <v>8</v>
      </c>
      <c r="O96">
        <v>8</v>
      </c>
      <c r="P96">
        <v>16</v>
      </c>
      <c r="S96">
        <f t="shared" si="3"/>
        <v>0</v>
      </c>
      <c r="T96" t="e">
        <f t="shared" si="4"/>
        <v>#NUM!</v>
      </c>
      <c r="U96" t="e">
        <f t="shared" si="5"/>
        <v>#NUM!</v>
      </c>
    </row>
    <row r="97" spans="2:21" ht="15.75" customHeight="1" x14ac:dyDescent="0.25">
      <c r="B97">
        <v>94</v>
      </c>
      <c r="M97">
        <v>3</v>
      </c>
      <c r="N97">
        <v>8</v>
      </c>
      <c r="O97">
        <v>8</v>
      </c>
      <c r="P97">
        <v>16</v>
      </c>
      <c r="S97">
        <f t="shared" si="3"/>
        <v>0</v>
      </c>
      <c r="T97" t="e">
        <f t="shared" si="4"/>
        <v>#NUM!</v>
      </c>
      <c r="U97" t="e">
        <f t="shared" si="5"/>
        <v>#NUM!</v>
      </c>
    </row>
    <row r="98" spans="2:21" ht="15.75" customHeight="1" x14ac:dyDescent="0.25">
      <c r="B98">
        <v>95</v>
      </c>
      <c r="M98">
        <v>3</v>
      </c>
      <c r="N98">
        <v>8</v>
      </c>
      <c r="O98">
        <v>8</v>
      </c>
      <c r="P98">
        <v>16</v>
      </c>
      <c r="S98">
        <f t="shared" si="3"/>
        <v>0</v>
      </c>
      <c r="T98" t="e">
        <f t="shared" si="4"/>
        <v>#NUM!</v>
      </c>
      <c r="U98" t="e">
        <f t="shared" si="5"/>
        <v>#NUM!</v>
      </c>
    </row>
    <row r="99" spans="2:21" ht="15.75" customHeight="1" x14ac:dyDescent="0.25">
      <c r="B99">
        <v>96</v>
      </c>
      <c r="M99">
        <v>3</v>
      </c>
      <c r="N99">
        <v>8</v>
      </c>
      <c r="O99">
        <v>8</v>
      </c>
      <c r="P99">
        <v>16</v>
      </c>
      <c r="S99">
        <f t="shared" si="3"/>
        <v>0</v>
      </c>
      <c r="T99" t="e">
        <f t="shared" si="4"/>
        <v>#NUM!</v>
      </c>
      <c r="U99" t="e">
        <f t="shared" si="5"/>
        <v>#NUM!</v>
      </c>
    </row>
    <row r="100" spans="2:21" ht="15.75" customHeight="1" x14ac:dyDescent="0.25">
      <c r="B100">
        <v>97</v>
      </c>
      <c r="M100">
        <v>3</v>
      </c>
      <c r="N100">
        <v>8</v>
      </c>
      <c r="O100">
        <v>8</v>
      </c>
      <c r="P100">
        <v>16</v>
      </c>
      <c r="S100">
        <f t="shared" si="3"/>
        <v>0</v>
      </c>
      <c r="T100" t="e">
        <f t="shared" si="4"/>
        <v>#NUM!</v>
      </c>
      <c r="U100" t="e">
        <f t="shared" si="5"/>
        <v>#NUM!</v>
      </c>
    </row>
    <row r="101" spans="2:21" ht="15.75" customHeight="1" x14ac:dyDescent="0.25">
      <c r="B101">
        <v>98</v>
      </c>
      <c r="M101">
        <v>3</v>
      </c>
      <c r="N101">
        <v>8</v>
      </c>
      <c r="O101">
        <v>8</v>
      </c>
      <c r="P101">
        <v>16</v>
      </c>
      <c r="S101">
        <f t="shared" si="3"/>
        <v>0</v>
      </c>
      <c r="T101" t="e">
        <f t="shared" si="4"/>
        <v>#NUM!</v>
      </c>
      <c r="U101" t="e">
        <f t="shared" si="5"/>
        <v>#NUM!</v>
      </c>
    </row>
    <row r="102" spans="2:21" ht="15.75" customHeight="1" x14ac:dyDescent="0.25">
      <c r="B102">
        <v>99</v>
      </c>
      <c r="M102">
        <v>3</v>
      </c>
      <c r="N102">
        <v>8</v>
      </c>
      <c r="O102">
        <v>8</v>
      </c>
      <c r="P102">
        <v>16</v>
      </c>
      <c r="S102">
        <f t="shared" si="3"/>
        <v>0</v>
      </c>
      <c r="T102" t="e">
        <f t="shared" si="4"/>
        <v>#NUM!</v>
      </c>
      <c r="U102" t="e">
        <f t="shared" si="5"/>
        <v>#NUM!</v>
      </c>
    </row>
    <row r="103" spans="2:21" ht="15.75" customHeight="1" x14ac:dyDescent="0.25">
      <c r="B103">
        <v>100</v>
      </c>
      <c r="M103">
        <v>3</v>
      </c>
      <c r="N103">
        <v>8</v>
      </c>
      <c r="O103">
        <v>8</v>
      </c>
      <c r="P103">
        <v>16</v>
      </c>
      <c r="S103">
        <f t="shared" si="3"/>
        <v>0</v>
      </c>
      <c r="T103" t="e">
        <f t="shared" si="4"/>
        <v>#NUM!</v>
      </c>
      <c r="U103" t="e">
        <f t="shared" si="5"/>
        <v>#NUM!</v>
      </c>
    </row>
    <row r="104" spans="2:21" ht="15.75" customHeight="1" x14ac:dyDescent="0.25">
      <c r="B104">
        <v>101</v>
      </c>
      <c r="M104">
        <v>3</v>
      </c>
      <c r="N104">
        <v>8</v>
      </c>
      <c r="O104">
        <v>8</v>
      </c>
      <c r="P104">
        <v>16</v>
      </c>
      <c r="S104">
        <f t="shared" si="3"/>
        <v>0</v>
      </c>
      <c r="T104" t="e">
        <f t="shared" si="4"/>
        <v>#NUM!</v>
      </c>
      <c r="U104" t="e">
        <f t="shared" si="5"/>
        <v>#NUM!</v>
      </c>
    </row>
    <row r="105" spans="2:21" ht="15.75" customHeight="1" x14ac:dyDescent="0.25">
      <c r="B105">
        <v>102</v>
      </c>
      <c r="M105">
        <v>3</v>
      </c>
      <c r="N105">
        <v>8</v>
      </c>
      <c r="O105">
        <v>8</v>
      </c>
      <c r="P105">
        <v>16</v>
      </c>
      <c r="S105">
        <f t="shared" si="3"/>
        <v>0</v>
      </c>
      <c r="T105" t="e">
        <f t="shared" si="4"/>
        <v>#NUM!</v>
      </c>
      <c r="U105" t="e">
        <f t="shared" si="5"/>
        <v>#NUM!</v>
      </c>
    </row>
    <row r="106" spans="2:21" ht="15.75" customHeight="1" x14ac:dyDescent="0.25">
      <c r="B106">
        <v>103</v>
      </c>
      <c r="M106">
        <v>3</v>
      </c>
      <c r="N106">
        <v>8</v>
      </c>
      <c r="O106">
        <v>8</v>
      </c>
      <c r="P106">
        <v>16</v>
      </c>
      <c r="S106">
        <f t="shared" si="3"/>
        <v>0</v>
      </c>
      <c r="T106" t="e">
        <f t="shared" si="4"/>
        <v>#NUM!</v>
      </c>
      <c r="U106" t="e">
        <f t="shared" si="5"/>
        <v>#NUM!</v>
      </c>
    </row>
    <row r="107" spans="2:21" ht="15.75" customHeight="1" x14ac:dyDescent="0.25">
      <c r="B107">
        <v>104</v>
      </c>
      <c r="M107">
        <v>3</v>
      </c>
      <c r="N107">
        <v>8</v>
      </c>
      <c r="O107">
        <v>8</v>
      </c>
      <c r="P107">
        <v>16</v>
      </c>
      <c r="S107">
        <f t="shared" si="3"/>
        <v>0</v>
      </c>
      <c r="T107" t="e">
        <f t="shared" si="4"/>
        <v>#NUM!</v>
      </c>
      <c r="U107" t="e">
        <f t="shared" si="5"/>
        <v>#NUM!</v>
      </c>
    </row>
    <row r="108" spans="2:21" ht="15.75" customHeight="1" x14ac:dyDescent="0.25">
      <c r="B108">
        <v>105</v>
      </c>
      <c r="M108">
        <v>3</v>
      </c>
      <c r="N108">
        <v>8</v>
      </c>
      <c r="O108">
        <v>8</v>
      </c>
      <c r="P108">
        <v>16</v>
      </c>
      <c r="S108">
        <f t="shared" si="3"/>
        <v>0</v>
      </c>
      <c r="T108" t="e">
        <f t="shared" si="4"/>
        <v>#NUM!</v>
      </c>
      <c r="U108" t="e">
        <f t="shared" si="5"/>
        <v>#NUM!</v>
      </c>
    </row>
    <row r="109" spans="2:21" ht="15.75" customHeight="1" x14ac:dyDescent="0.25">
      <c r="B109">
        <v>106</v>
      </c>
      <c r="M109">
        <v>4</v>
      </c>
      <c r="N109">
        <v>8</v>
      </c>
      <c r="O109">
        <v>8</v>
      </c>
      <c r="P109">
        <v>16</v>
      </c>
      <c r="S109">
        <f t="shared" si="3"/>
        <v>0</v>
      </c>
      <c r="T109" t="e">
        <f t="shared" si="4"/>
        <v>#NUM!</v>
      </c>
      <c r="U109" t="e">
        <f t="shared" si="5"/>
        <v>#NUM!</v>
      </c>
    </row>
    <row r="110" spans="2:21" ht="15.75" customHeight="1" x14ac:dyDescent="0.25">
      <c r="B110">
        <v>107</v>
      </c>
      <c r="M110">
        <v>4</v>
      </c>
      <c r="N110">
        <v>8</v>
      </c>
      <c r="O110">
        <v>8</v>
      </c>
      <c r="P110">
        <v>16</v>
      </c>
      <c r="S110">
        <f t="shared" si="3"/>
        <v>0</v>
      </c>
      <c r="T110" t="e">
        <f t="shared" si="4"/>
        <v>#NUM!</v>
      </c>
      <c r="U110" t="e">
        <f t="shared" si="5"/>
        <v>#NUM!</v>
      </c>
    </row>
    <row r="111" spans="2:21" ht="15.75" customHeight="1" x14ac:dyDescent="0.25">
      <c r="B111">
        <v>108</v>
      </c>
      <c r="M111">
        <v>4</v>
      </c>
      <c r="N111">
        <v>8</v>
      </c>
      <c r="O111">
        <v>8</v>
      </c>
      <c r="P111">
        <v>16</v>
      </c>
      <c r="S111">
        <f t="shared" si="3"/>
        <v>0</v>
      </c>
      <c r="T111" t="e">
        <f t="shared" si="4"/>
        <v>#NUM!</v>
      </c>
      <c r="U111" t="e">
        <f t="shared" si="5"/>
        <v>#NUM!</v>
      </c>
    </row>
    <row r="112" spans="2:21" ht="15.75" customHeight="1" x14ac:dyDescent="0.25">
      <c r="B112">
        <v>109</v>
      </c>
      <c r="M112">
        <v>4</v>
      </c>
      <c r="N112">
        <v>8</v>
      </c>
      <c r="O112">
        <v>8</v>
      </c>
      <c r="P112">
        <v>16</v>
      </c>
      <c r="S112">
        <f t="shared" si="3"/>
        <v>0</v>
      </c>
      <c r="T112" t="e">
        <f t="shared" si="4"/>
        <v>#NUM!</v>
      </c>
      <c r="U112" t="e">
        <f t="shared" si="5"/>
        <v>#NUM!</v>
      </c>
    </row>
    <row r="113" spans="2:21" ht="15.75" customHeight="1" x14ac:dyDescent="0.25">
      <c r="B113">
        <v>110</v>
      </c>
      <c r="M113">
        <v>4</v>
      </c>
      <c r="N113">
        <v>8</v>
      </c>
      <c r="O113">
        <v>8</v>
      </c>
      <c r="P113">
        <v>16</v>
      </c>
      <c r="S113">
        <f t="shared" si="3"/>
        <v>0</v>
      </c>
      <c r="T113" t="e">
        <f t="shared" si="4"/>
        <v>#NUM!</v>
      </c>
      <c r="U113" t="e">
        <f t="shared" si="5"/>
        <v>#NUM!</v>
      </c>
    </row>
    <row r="114" spans="2:21" ht="15.75" customHeight="1" x14ac:dyDescent="0.25">
      <c r="B114">
        <v>111</v>
      </c>
      <c r="M114">
        <v>4</v>
      </c>
      <c r="N114">
        <v>8</v>
      </c>
      <c r="O114">
        <v>8</v>
      </c>
      <c r="P114">
        <v>16</v>
      </c>
      <c r="S114">
        <f t="shared" si="3"/>
        <v>0</v>
      </c>
      <c r="T114" t="e">
        <f t="shared" si="4"/>
        <v>#NUM!</v>
      </c>
      <c r="U114" t="e">
        <f t="shared" si="5"/>
        <v>#NUM!</v>
      </c>
    </row>
    <row r="115" spans="2:21" ht="15.75" customHeight="1" x14ac:dyDescent="0.25">
      <c r="B115">
        <v>112</v>
      </c>
      <c r="M115">
        <v>4</v>
      </c>
      <c r="N115">
        <v>8</v>
      </c>
      <c r="O115">
        <v>8</v>
      </c>
      <c r="P115">
        <v>16</v>
      </c>
      <c r="S115">
        <f t="shared" si="3"/>
        <v>0</v>
      </c>
      <c r="T115" t="e">
        <f t="shared" si="4"/>
        <v>#NUM!</v>
      </c>
      <c r="U115" t="e">
        <f t="shared" si="5"/>
        <v>#NUM!</v>
      </c>
    </row>
    <row r="116" spans="2:21" ht="15.75" customHeight="1" x14ac:dyDescent="0.25">
      <c r="B116">
        <v>113</v>
      </c>
      <c r="M116">
        <v>4</v>
      </c>
      <c r="N116">
        <v>8</v>
      </c>
      <c r="O116">
        <v>8</v>
      </c>
      <c r="P116">
        <v>16</v>
      </c>
      <c r="S116">
        <f t="shared" si="3"/>
        <v>0</v>
      </c>
      <c r="T116" t="e">
        <f t="shared" si="4"/>
        <v>#NUM!</v>
      </c>
      <c r="U116" t="e">
        <f t="shared" si="5"/>
        <v>#NUM!</v>
      </c>
    </row>
    <row r="117" spans="2:21" ht="15.75" customHeight="1" x14ac:dyDescent="0.25">
      <c r="B117">
        <v>114</v>
      </c>
      <c r="M117">
        <v>4</v>
      </c>
      <c r="N117">
        <v>8</v>
      </c>
      <c r="O117">
        <v>8</v>
      </c>
      <c r="P117">
        <v>16</v>
      </c>
      <c r="S117">
        <f t="shared" si="3"/>
        <v>0</v>
      </c>
      <c r="T117" t="e">
        <f t="shared" si="4"/>
        <v>#NUM!</v>
      </c>
      <c r="U117" t="e">
        <f t="shared" si="5"/>
        <v>#NUM!</v>
      </c>
    </row>
    <row r="118" spans="2:21" ht="15.75" customHeight="1" x14ac:dyDescent="0.25">
      <c r="B118">
        <v>115</v>
      </c>
      <c r="M118">
        <v>4</v>
      </c>
      <c r="N118">
        <v>8</v>
      </c>
      <c r="O118">
        <v>8</v>
      </c>
      <c r="P118">
        <v>16</v>
      </c>
      <c r="S118">
        <f t="shared" si="3"/>
        <v>0</v>
      </c>
      <c r="T118" t="e">
        <f t="shared" si="4"/>
        <v>#NUM!</v>
      </c>
      <c r="U118" t="e">
        <f t="shared" si="5"/>
        <v>#NUM!</v>
      </c>
    </row>
    <row r="119" spans="2:21" ht="15.75" customHeight="1" x14ac:dyDescent="0.25">
      <c r="B119">
        <v>116</v>
      </c>
      <c r="M119">
        <v>4</v>
      </c>
      <c r="N119">
        <v>8</v>
      </c>
      <c r="O119">
        <v>8</v>
      </c>
      <c r="P119">
        <v>16</v>
      </c>
      <c r="S119">
        <f t="shared" si="3"/>
        <v>0</v>
      </c>
      <c r="T119" t="e">
        <f t="shared" si="4"/>
        <v>#NUM!</v>
      </c>
      <c r="U119" t="e">
        <f t="shared" si="5"/>
        <v>#NUM!</v>
      </c>
    </row>
    <row r="120" spans="2:21" ht="15.75" customHeight="1" x14ac:dyDescent="0.25">
      <c r="B120">
        <v>117</v>
      </c>
      <c r="M120">
        <v>4</v>
      </c>
      <c r="N120">
        <v>8</v>
      </c>
      <c r="O120">
        <v>8</v>
      </c>
      <c r="P120">
        <v>16</v>
      </c>
      <c r="S120">
        <f t="shared" si="3"/>
        <v>0</v>
      </c>
      <c r="T120" t="e">
        <f t="shared" si="4"/>
        <v>#NUM!</v>
      </c>
      <c r="U120" t="e">
        <f t="shared" si="5"/>
        <v>#NUM!</v>
      </c>
    </row>
    <row r="121" spans="2:21" ht="15.75" customHeight="1" x14ac:dyDescent="0.25">
      <c r="B121">
        <v>118</v>
      </c>
      <c r="M121">
        <v>4</v>
      </c>
      <c r="N121">
        <v>8</v>
      </c>
      <c r="O121">
        <v>8</v>
      </c>
      <c r="P121">
        <v>16</v>
      </c>
      <c r="S121">
        <f t="shared" si="3"/>
        <v>0</v>
      </c>
      <c r="T121" t="e">
        <f t="shared" si="4"/>
        <v>#NUM!</v>
      </c>
      <c r="U121" t="e">
        <f t="shared" si="5"/>
        <v>#NUM!</v>
      </c>
    </row>
    <row r="122" spans="2:21" ht="15.75" customHeight="1" x14ac:dyDescent="0.25">
      <c r="B122">
        <v>119</v>
      </c>
      <c r="M122">
        <v>4</v>
      </c>
      <c r="N122">
        <v>8</v>
      </c>
      <c r="O122">
        <v>8</v>
      </c>
      <c r="P122">
        <v>16</v>
      </c>
      <c r="S122">
        <f t="shared" si="3"/>
        <v>0</v>
      </c>
      <c r="T122" t="e">
        <f t="shared" si="4"/>
        <v>#NUM!</v>
      </c>
      <c r="U122" t="e">
        <f t="shared" si="5"/>
        <v>#NUM!</v>
      </c>
    </row>
    <row r="123" spans="2:21" ht="15.75" customHeight="1" x14ac:dyDescent="0.25">
      <c r="B123">
        <v>120</v>
      </c>
      <c r="M123">
        <v>4</v>
      </c>
      <c r="N123">
        <v>8</v>
      </c>
      <c r="O123">
        <v>8</v>
      </c>
      <c r="P123">
        <v>16</v>
      </c>
      <c r="S123">
        <f t="shared" si="3"/>
        <v>0</v>
      </c>
      <c r="T123" t="e">
        <f t="shared" si="4"/>
        <v>#NUM!</v>
      </c>
      <c r="U123" t="e">
        <f t="shared" si="5"/>
        <v>#NUM!</v>
      </c>
    </row>
    <row r="124" spans="2:21" ht="15.75" customHeight="1" x14ac:dyDescent="0.25">
      <c r="B124">
        <v>121</v>
      </c>
      <c r="M124">
        <v>5</v>
      </c>
      <c r="N124">
        <v>8</v>
      </c>
      <c r="O124">
        <v>8</v>
      </c>
      <c r="P124">
        <v>16</v>
      </c>
      <c r="S124">
        <f t="shared" si="3"/>
        <v>0</v>
      </c>
      <c r="T124" t="e">
        <f t="shared" si="4"/>
        <v>#NUM!</v>
      </c>
      <c r="U124" t="e">
        <f t="shared" si="5"/>
        <v>#NUM!</v>
      </c>
    </row>
    <row r="125" spans="2:21" ht="15.75" customHeight="1" x14ac:dyDescent="0.25">
      <c r="B125">
        <v>122</v>
      </c>
      <c r="M125">
        <v>5</v>
      </c>
      <c r="N125">
        <v>8</v>
      </c>
      <c r="O125">
        <v>8</v>
      </c>
      <c r="P125">
        <v>16</v>
      </c>
      <c r="S125">
        <f t="shared" si="3"/>
        <v>0</v>
      </c>
      <c r="T125" t="e">
        <f t="shared" si="4"/>
        <v>#NUM!</v>
      </c>
      <c r="U125" t="e">
        <f t="shared" si="5"/>
        <v>#NUM!</v>
      </c>
    </row>
    <row r="126" spans="2:21" ht="15.75" customHeight="1" x14ac:dyDescent="0.25">
      <c r="B126">
        <v>123</v>
      </c>
      <c r="M126">
        <v>5</v>
      </c>
      <c r="N126">
        <v>8</v>
      </c>
      <c r="O126">
        <v>8</v>
      </c>
      <c r="P126">
        <v>16</v>
      </c>
      <c r="S126">
        <f t="shared" ref="S126:S157" si="6">Q126+R126</f>
        <v>0</v>
      </c>
      <c r="T126" t="e">
        <f t="shared" ref="T126:T157" si="7">P$2*LN(S126/P$2)+2*M126</f>
        <v>#NUM!</v>
      </c>
      <c r="U126" t="e">
        <f t="shared" ref="U126:U157" si="8">T126+(2*M126^2+2*M126)/(P126-M126-1)</f>
        <v>#NUM!</v>
      </c>
    </row>
    <row r="127" spans="2:21" ht="15.75" customHeight="1" x14ac:dyDescent="0.25">
      <c r="B127">
        <v>124</v>
      </c>
      <c r="M127">
        <v>5</v>
      </c>
      <c r="N127">
        <v>8</v>
      </c>
      <c r="O127">
        <v>8</v>
      </c>
      <c r="P127">
        <v>16</v>
      </c>
      <c r="S127" t="e">
        <v>#N/A</v>
      </c>
      <c r="T127" t="e">
        <f t="shared" si="7"/>
        <v>#N/A</v>
      </c>
      <c r="U127" t="e">
        <f t="shared" si="8"/>
        <v>#N/A</v>
      </c>
    </row>
    <row r="128" spans="2:21" ht="15.75" customHeight="1" x14ac:dyDescent="0.25">
      <c r="B128">
        <v>125</v>
      </c>
      <c r="M128">
        <v>5</v>
      </c>
      <c r="N128">
        <v>8</v>
      </c>
      <c r="O128">
        <v>8</v>
      </c>
      <c r="P128">
        <v>16</v>
      </c>
      <c r="S128" t="e">
        <v>#N/A</v>
      </c>
      <c r="T128" t="e">
        <f t="shared" si="7"/>
        <v>#N/A</v>
      </c>
      <c r="U128" t="e">
        <f t="shared" si="8"/>
        <v>#N/A</v>
      </c>
    </row>
    <row r="129" spans="2:21" ht="15.75" customHeight="1" x14ac:dyDescent="0.25">
      <c r="B129">
        <v>126</v>
      </c>
      <c r="M129">
        <v>5</v>
      </c>
      <c r="N129">
        <v>8</v>
      </c>
      <c r="O129">
        <v>8</v>
      </c>
      <c r="P129">
        <v>16</v>
      </c>
      <c r="S129" t="e">
        <v>#N/A</v>
      </c>
      <c r="T129" t="e">
        <f t="shared" si="7"/>
        <v>#N/A</v>
      </c>
      <c r="U129" t="e">
        <f t="shared" si="8"/>
        <v>#N/A</v>
      </c>
    </row>
    <row r="130" spans="2:21" ht="15.75" customHeight="1" x14ac:dyDescent="0.25">
      <c r="B130">
        <v>127</v>
      </c>
      <c r="M130">
        <v>6</v>
      </c>
      <c r="N130">
        <v>8</v>
      </c>
      <c r="O130">
        <v>8</v>
      </c>
      <c r="P130">
        <v>16</v>
      </c>
      <c r="S130" t="e">
        <v>#N/A</v>
      </c>
      <c r="T130" t="e">
        <f t="shared" si="7"/>
        <v>#N/A</v>
      </c>
      <c r="U130" t="e">
        <f t="shared" si="8"/>
        <v>#N/A</v>
      </c>
    </row>
  </sheetData>
  <conditionalFormatting sqref="Q2:Q67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68:Q1048576 Q1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2:R67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68:R1048576 R1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:S126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27:S130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31:S1048576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">
    <cfRule type="top10" dxfId="65" priority="9" bottom="1" rank="1"/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:T130">
    <cfRule type="expression" dxfId="64" priority="8">
      <formula>T2 &lt;= MIN($T$2:$T$66) + 2</formula>
    </cfRule>
  </conditionalFormatting>
  <conditionalFormatting sqref="T131:T1048576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2:U130">
    <cfRule type="expression" dxfId="63" priority="7">
      <formula>U2 &lt;= MIN($U$2:$U$66) + 2</formula>
    </cfRule>
  </conditionalFormatting>
  <conditionalFormatting sqref="U131:U1048576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130"/>
  <sheetViews>
    <sheetView tabSelected="1" zoomScaleNormal="100" workbookViewId="0">
      <selection activeCell="V7" sqref="V7"/>
    </sheetView>
  </sheetViews>
  <sheetFormatPr defaultRowHeight="15" x14ac:dyDescent="0.25"/>
  <cols>
    <col min="1" max="1" width="6.5703125" bestFit="1" customWidth="1"/>
    <col min="2" max="2" width="4" bestFit="1" customWidth="1"/>
    <col min="3" max="3" width="12" bestFit="1" customWidth="1"/>
    <col min="4" max="4" width="10" bestFit="1" customWidth="1"/>
    <col min="5" max="5" width="8.28515625" bestFit="1" customWidth="1"/>
    <col min="6" max="6" width="6" bestFit="1" customWidth="1"/>
    <col min="7" max="8" width="6.5703125" bestFit="1" customWidth="1"/>
    <col min="9" max="9" width="4.5703125" bestFit="1" customWidth="1"/>
    <col min="10" max="10" width="4.5703125" customWidth="1"/>
    <col min="11" max="11" width="6.5703125" bestFit="1" customWidth="1"/>
    <col min="12" max="12" width="8.5703125" bestFit="1" customWidth="1"/>
    <col min="13" max="13" width="4.28515625" bestFit="1" customWidth="1"/>
    <col min="14" max="14" width="4.140625" bestFit="1" customWidth="1"/>
    <col min="15" max="15" width="6.42578125" bestFit="1" customWidth="1"/>
    <col min="16" max="16" width="3" bestFit="1" customWidth="1"/>
    <col min="17" max="17" width="6.5703125" bestFit="1" customWidth="1"/>
    <col min="18" max="18" width="6.28515625" bestFit="1" customWidth="1"/>
  </cols>
  <sheetData>
    <row r="1" spans="1:18" ht="15.75" customHeight="1" x14ac:dyDescent="0.25">
      <c r="A1">
        <v>207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17</v>
      </c>
      <c r="R1" t="s">
        <v>18</v>
      </c>
    </row>
    <row r="2" spans="1:18" x14ac:dyDescent="0.25">
      <c r="B2">
        <v>18</v>
      </c>
      <c r="G2">
        <v>7.6143368939486492E-2</v>
      </c>
      <c r="H2">
        <v>0.36149999499320995</v>
      </c>
      <c r="I2">
        <v>1.3799999952316295</v>
      </c>
      <c r="J2">
        <v>0.50005313615246649</v>
      </c>
      <c r="K2">
        <v>8.9390001296997053</v>
      </c>
      <c r="L2">
        <v>13018.999999999836</v>
      </c>
      <c r="M2">
        <v>2</v>
      </c>
      <c r="N2">
        <v>8</v>
      </c>
      <c r="O2">
        <v>8</v>
      </c>
      <c r="P2">
        <v>16</v>
      </c>
      <c r="Q2">
        <v>1.14218289774823</v>
      </c>
      <c r="R2">
        <v>-38.234359490929101</v>
      </c>
    </row>
    <row r="3" spans="1:18" ht="15.75" customHeight="1" x14ac:dyDescent="0.25">
      <c r="B3">
        <v>14</v>
      </c>
      <c r="G3">
        <v>0.11980000138282798</v>
      </c>
      <c r="H3">
        <v>0.25825422801650227</v>
      </c>
      <c r="I3">
        <v>1.3799999952316295</v>
      </c>
      <c r="J3">
        <v>0.66046457569638772</v>
      </c>
      <c r="K3">
        <v>8.9390001296997053</v>
      </c>
      <c r="L3">
        <v>13018.999999999836</v>
      </c>
      <c r="M3">
        <v>2</v>
      </c>
      <c r="N3">
        <v>8</v>
      </c>
      <c r="O3">
        <v>8</v>
      </c>
      <c r="P3">
        <v>16</v>
      </c>
      <c r="Q3">
        <v>1.2866731127033599</v>
      </c>
      <c r="R3">
        <v>-36.328461081129902</v>
      </c>
    </row>
    <row r="4" spans="1:18" ht="15.75" customHeight="1" x14ac:dyDescent="0.25">
      <c r="B4">
        <v>28</v>
      </c>
      <c r="G4">
        <v>0.11980000138282798</v>
      </c>
      <c r="H4">
        <v>0.99546370926487893</v>
      </c>
      <c r="I4">
        <v>1.9141557348078961</v>
      </c>
      <c r="J4">
        <v>1.25</v>
      </c>
      <c r="K4">
        <v>8.9390001296997053</v>
      </c>
      <c r="L4">
        <v>314521.84687026433</v>
      </c>
      <c r="M4">
        <v>3</v>
      </c>
      <c r="N4">
        <v>8</v>
      </c>
      <c r="O4">
        <v>8</v>
      </c>
      <c r="P4">
        <v>16</v>
      </c>
      <c r="Q4">
        <v>1.1544873318500599</v>
      </c>
      <c r="R4">
        <v>-36.062917525326498</v>
      </c>
    </row>
    <row r="5" spans="1:18" ht="15.75" customHeight="1" x14ac:dyDescent="0.25">
      <c r="B5">
        <v>32</v>
      </c>
      <c r="G5">
        <v>0.11868294053204806</v>
      </c>
      <c r="H5">
        <v>0.36149999499320995</v>
      </c>
      <c r="I5">
        <v>1.3799999952316295</v>
      </c>
      <c r="J5">
        <v>0.74714921456216232</v>
      </c>
      <c r="K5">
        <v>8.9390001296997053</v>
      </c>
      <c r="L5">
        <v>686706.54104882362</v>
      </c>
      <c r="M5">
        <v>3</v>
      </c>
      <c r="N5">
        <v>8</v>
      </c>
      <c r="O5">
        <v>8</v>
      </c>
      <c r="P5">
        <v>16</v>
      </c>
      <c r="Q5">
        <v>1.1940961063295501</v>
      </c>
      <c r="R5">
        <v>-35.523187511125201</v>
      </c>
    </row>
    <row r="6" spans="1:18" ht="15.75" customHeight="1" x14ac:dyDescent="0.25">
      <c r="B6">
        <v>34</v>
      </c>
      <c r="G6">
        <v>0.50405756934213153</v>
      </c>
      <c r="H6">
        <v>0.36149999499320995</v>
      </c>
      <c r="I6">
        <v>2.2622153234458775</v>
      </c>
      <c r="J6">
        <v>1.25</v>
      </c>
      <c r="K6">
        <v>8.9390001296997053</v>
      </c>
      <c r="L6">
        <v>162578.15053549202</v>
      </c>
      <c r="M6">
        <v>3</v>
      </c>
      <c r="N6">
        <v>8</v>
      </c>
      <c r="O6">
        <v>8</v>
      </c>
      <c r="P6">
        <v>16</v>
      </c>
      <c r="Q6">
        <v>1.2391782854165201</v>
      </c>
      <c r="R6">
        <v>-34.9302437654218</v>
      </c>
    </row>
    <row r="7" spans="1:18" ht="15.75" customHeight="1" x14ac:dyDescent="0.25">
      <c r="B7">
        <v>48</v>
      </c>
      <c r="G7">
        <v>0.22063999883695301</v>
      </c>
      <c r="H7">
        <v>0.36149999499320995</v>
      </c>
      <c r="I7">
        <v>1.6564077864843196</v>
      </c>
      <c r="J7">
        <v>0.91793425323192324</v>
      </c>
      <c r="K7">
        <v>8.9390001296997053</v>
      </c>
      <c r="L7">
        <v>942109.63866049028</v>
      </c>
      <c r="M7">
        <v>4</v>
      </c>
      <c r="N7">
        <v>8</v>
      </c>
      <c r="O7">
        <v>8</v>
      </c>
      <c r="P7">
        <v>16</v>
      </c>
      <c r="Q7">
        <v>1.1074803380357801</v>
      </c>
      <c r="R7">
        <v>-34.728020046828497</v>
      </c>
    </row>
    <row r="8" spans="1:18" ht="15.75" customHeight="1" x14ac:dyDescent="0.25">
      <c r="B8">
        <v>47</v>
      </c>
      <c r="G8">
        <v>0.23485150307018901</v>
      </c>
      <c r="H8">
        <v>0.36149999499320995</v>
      </c>
      <c r="I8">
        <v>1.0706785201368298</v>
      </c>
      <c r="J8">
        <v>1.25</v>
      </c>
      <c r="K8">
        <v>2.837377803622676</v>
      </c>
      <c r="L8">
        <v>271432.61862808681</v>
      </c>
      <c r="M8">
        <v>4</v>
      </c>
      <c r="N8">
        <v>8</v>
      </c>
      <c r="O8">
        <v>8</v>
      </c>
      <c r="P8">
        <v>16</v>
      </c>
      <c r="Q8">
        <v>1.1191732673402599</v>
      </c>
      <c r="R8">
        <v>-34.559975418610897</v>
      </c>
    </row>
    <row r="9" spans="1:18" ht="15.75" customHeight="1" x14ac:dyDescent="0.25">
      <c r="B9">
        <v>26</v>
      </c>
      <c r="G9">
        <v>0.11980000138282798</v>
      </c>
      <c r="H9">
        <v>0.29340117202498434</v>
      </c>
      <c r="I9">
        <v>1.3799999952316295</v>
      </c>
      <c r="J9">
        <v>0.59612190098240014</v>
      </c>
      <c r="K9">
        <v>8.9390001296997053</v>
      </c>
      <c r="L9">
        <v>522006.23077219666</v>
      </c>
      <c r="M9">
        <v>3</v>
      </c>
      <c r="N9">
        <v>8</v>
      </c>
      <c r="O9">
        <v>8</v>
      </c>
      <c r="P9">
        <v>16</v>
      </c>
      <c r="Q9">
        <v>1.28086051025572</v>
      </c>
      <c r="R9">
        <v>-34.400905544730698</v>
      </c>
    </row>
    <row r="10" spans="1:18" ht="15.75" customHeight="1" x14ac:dyDescent="0.25">
      <c r="B10">
        <v>51</v>
      </c>
      <c r="G10">
        <v>0.12199686120764706</v>
      </c>
      <c r="H10">
        <v>0.47745415623304954</v>
      </c>
      <c r="I10">
        <v>1.3799999952316295</v>
      </c>
      <c r="J10">
        <v>1.2859365302662691</v>
      </c>
      <c r="K10">
        <v>8.9390001296997053</v>
      </c>
      <c r="L10">
        <v>979710.72966818127</v>
      </c>
      <c r="M10">
        <v>4</v>
      </c>
      <c r="N10">
        <v>8</v>
      </c>
      <c r="O10">
        <v>8</v>
      </c>
      <c r="P10">
        <v>16</v>
      </c>
      <c r="Q10">
        <v>1.1488271251404001</v>
      </c>
      <c r="R10">
        <v>-34.141555063836599</v>
      </c>
    </row>
    <row r="11" spans="1:18" ht="15.75" customHeight="1" x14ac:dyDescent="0.25">
      <c r="B11">
        <v>11</v>
      </c>
      <c r="G11">
        <v>0.11980000138282798</v>
      </c>
      <c r="H11">
        <v>0.36149999499320995</v>
      </c>
      <c r="I11">
        <v>1.6250826917609165</v>
      </c>
      <c r="J11">
        <v>0.55735734340481047</v>
      </c>
      <c r="K11">
        <v>8.9390001296997053</v>
      </c>
      <c r="L11">
        <v>13018.999999999836</v>
      </c>
      <c r="M11">
        <v>2</v>
      </c>
      <c r="N11">
        <v>8</v>
      </c>
      <c r="O11">
        <v>8</v>
      </c>
      <c r="P11">
        <v>16</v>
      </c>
      <c r="Q11">
        <v>1.49568773035509</v>
      </c>
      <c r="R11">
        <v>-33.920041613914002</v>
      </c>
    </row>
    <row r="12" spans="1:18" ht="15.75" customHeight="1" x14ac:dyDescent="0.25">
      <c r="B12">
        <v>39</v>
      </c>
      <c r="G12">
        <v>0.18488952388603908</v>
      </c>
      <c r="H12">
        <v>0.14985141089674814</v>
      </c>
      <c r="I12">
        <v>1.3799999952316295</v>
      </c>
      <c r="J12">
        <v>0.528924898059701</v>
      </c>
      <c r="K12">
        <v>8.9390001296997053</v>
      </c>
      <c r="L12">
        <v>13018.999999999836</v>
      </c>
      <c r="M12">
        <v>3</v>
      </c>
      <c r="N12">
        <v>8</v>
      </c>
      <c r="O12">
        <v>8</v>
      </c>
      <c r="P12">
        <v>16</v>
      </c>
      <c r="Q12">
        <v>1.3268725761636599</v>
      </c>
      <c r="R12">
        <v>-33.836223927864303</v>
      </c>
    </row>
    <row r="13" spans="1:18" ht="15.75" customHeight="1" x14ac:dyDescent="0.25">
      <c r="B13">
        <v>36</v>
      </c>
      <c r="G13">
        <v>0.64649817509590191</v>
      </c>
      <c r="H13">
        <v>0.36149999499320995</v>
      </c>
      <c r="I13">
        <v>2.8018120893539895</v>
      </c>
      <c r="J13">
        <v>0.55889663854307192</v>
      </c>
      <c r="K13">
        <v>8.9390001296997053</v>
      </c>
      <c r="L13">
        <v>13018.999999999836</v>
      </c>
      <c r="M13">
        <v>3</v>
      </c>
      <c r="N13">
        <v>8</v>
      </c>
      <c r="O13">
        <v>8</v>
      </c>
      <c r="P13">
        <v>16</v>
      </c>
      <c r="Q13">
        <v>1.3304253090223901</v>
      </c>
      <c r="R13">
        <v>-33.793440798486202</v>
      </c>
    </row>
    <row r="14" spans="1:18" ht="15.75" customHeight="1" x14ac:dyDescent="0.25">
      <c r="A14" t="s">
        <v>20</v>
      </c>
      <c r="B14">
        <v>-1</v>
      </c>
      <c r="C14">
        <v>1.0888E-4</v>
      </c>
      <c r="D14">
        <v>400000000</v>
      </c>
      <c r="E14">
        <v>2.9780000000000001E-2</v>
      </c>
      <c r="F14">
        <v>13.933999999999999</v>
      </c>
      <c r="G14">
        <v>0.11982208879050223</v>
      </c>
      <c r="H14">
        <v>0.36149999499320995</v>
      </c>
      <c r="I14">
        <v>1.3799999952316295</v>
      </c>
      <c r="J14">
        <v>1.25</v>
      </c>
      <c r="K14">
        <v>8.9390001296997053</v>
      </c>
      <c r="L14">
        <v>13018.999999999836</v>
      </c>
      <c r="M14">
        <v>0</v>
      </c>
      <c r="N14">
        <v>8</v>
      </c>
      <c r="O14">
        <v>8</v>
      </c>
      <c r="P14">
        <v>16</v>
      </c>
      <c r="Q14">
        <v>1.9379999999999999</v>
      </c>
      <c r="R14">
        <f>P14*LN(Q14/P14)</f>
        <v>-33.774915340339305</v>
      </c>
    </row>
    <row r="15" spans="1:18" ht="15.75" customHeight="1" x14ac:dyDescent="0.25">
      <c r="A15" t="s">
        <v>21</v>
      </c>
      <c r="B15">
        <v>0</v>
      </c>
      <c r="C15">
        <v>4.2463248104772299E-5</v>
      </c>
      <c r="E15">
        <v>0.96346408773374004</v>
      </c>
      <c r="F15">
        <v>246.441513925984</v>
      </c>
      <c r="G15">
        <v>0.11980000138282798</v>
      </c>
      <c r="H15">
        <v>0.36149999499320995</v>
      </c>
      <c r="I15">
        <v>1.3799999952316295</v>
      </c>
      <c r="J15">
        <v>1.25</v>
      </c>
      <c r="K15">
        <v>8.9390001296997053</v>
      </c>
      <c r="L15">
        <v>4843.1576428208737</v>
      </c>
      <c r="M15">
        <v>0</v>
      </c>
      <c r="N15">
        <v>8</v>
      </c>
      <c r="O15">
        <v>8</v>
      </c>
      <c r="P15">
        <v>16</v>
      </c>
      <c r="Q15">
        <v>1.9380748239705701</v>
      </c>
      <c r="R15">
        <v>-33.774297610505002</v>
      </c>
    </row>
    <row r="16" spans="1:18" ht="15.75" customHeight="1" x14ac:dyDescent="0.25">
      <c r="B16">
        <v>23</v>
      </c>
      <c r="G16">
        <v>0.11980000138282798</v>
      </c>
      <c r="H16">
        <v>0.36149999499320995</v>
      </c>
      <c r="I16">
        <v>1.4107887241947898</v>
      </c>
      <c r="J16">
        <v>0.5345208326133134</v>
      </c>
      <c r="K16">
        <v>8.9390001296997053</v>
      </c>
      <c r="L16">
        <v>956373.08968266414</v>
      </c>
      <c r="M16">
        <v>3</v>
      </c>
      <c r="N16">
        <v>8</v>
      </c>
      <c r="O16">
        <v>8</v>
      </c>
      <c r="P16">
        <v>16</v>
      </c>
      <c r="Q16">
        <v>1.35604605048588</v>
      </c>
      <c r="R16">
        <v>-33.4882491642066</v>
      </c>
    </row>
    <row r="17" spans="1:18" ht="15.75" customHeight="1" x14ac:dyDescent="0.25">
      <c r="B17">
        <v>9</v>
      </c>
      <c r="G17">
        <v>0.11980000138282798</v>
      </c>
      <c r="H17">
        <v>0.36149999499320995</v>
      </c>
      <c r="I17">
        <v>1.2044337920777901</v>
      </c>
      <c r="J17">
        <v>1.25</v>
      </c>
      <c r="K17">
        <v>8.9390001296997053</v>
      </c>
      <c r="L17">
        <v>717172.56416669872</v>
      </c>
      <c r="M17">
        <v>2</v>
      </c>
      <c r="N17">
        <v>8</v>
      </c>
      <c r="O17">
        <v>8</v>
      </c>
      <c r="P17">
        <v>16</v>
      </c>
      <c r="Q17">
        <v>1.57475299250214</v>
      </c>
      <c r="R17">
        <v>-33.095844678699002</v>
      </c>
    </row>
    <row r="18" spans="1:18" ht="15.75" customHeight="1" x14ac:dyDescent="0.25">
      <c r="B18">
        <v>60</v>
      </c>
      <c r="G18">
        <v>0.22630043047057408</v>
      </c>
      <c r="H18">
        <v>0.33765582023703011</v>
      </c>
      <c r="I18">
        <v>1.6095327068252581</v>
      </c>
      <c r="J18">
        <v>1.4852859485086694</v>
      </c>
      <c r="K18">
        <v>8.9390001296997053</v>
      </c>
      <c r="L18">
        <v>123000.12483285477</v>
      </c>
      <c r="M18">
        <v>5</v>
      </c>
      <c r="N18">
        <v>8</v>
      </c>
      <c r="O18">
        <v>8</v>
      </c>
      <c r="P18">
        <v>16</v>
      </c>
      <c r="Q18">
        <v>1.0854600790550299</v>
      </c>
      <c r="R18">
        <v>-33.049356626076701</v>
      </c>
    </row>
    <row r="19" spans="1:18" ht="15.75" customHeight="1" x14ac:dyDescent="0.25">
      <c r="B19">
        <v>17</v>
      </c>
      <c r="G19">
        <v>0.47026650091966776</v>
      </c>
      <c r="H19">
        <v>0.36149999499320995</v>
      </c>
      <c r="I19">
        <v>1.3799999952316295</v>
      </c>
      <c r="J19">
        <v>1.25</v>
      </c>
      <c r="K19">
        <v>2.3077210993174782</v>
      </c>
      <c r="L19">
        <v>13018.999999999836</v>
      </c>
      <c r="M19">
        <v>2</v>
      </c>
      <c r="N19">
        <v>8</v>
      </c>
      <c r="O19">
        <v>8</v>
      </c>
      <c r="P19">
        <v>16</v>
      </c>
      <c r="Q19">
        <v>1.6403039654895799</v>
      </c>
      <c r="R19">
        <v>-32.443314444274897</v>
      </c>
    </row>
    <row r="20" spans="1:18" ht="15.75" customHeight="1" x14ac:dyDescent="0.25">
      <c r="B20">
        <v>13</v>
      </c>
      <c r="G20">
        <v>0.11980000138282798</v>
      </c>
      <c r="H20">
        <v>0.97897579930211698</v>
      </c>
      <c r="I20">
        <v>1.3799999952316295</v>
      </c>
      <c r="J20">
        <v>1.25</v>
      </c>
      <c r="K20">
        <v>3.246937221197745</v>
      </c>
      <c r="L20">
        <v>13018.999999999836</v>
      </c>
      <c r="M20">
        <v>2</v>
      </c>
      <c r="N20">
        <v>8</v>
      </c>
      <c r="O20">
        <v>8</v>
      </c>
      <c r="P20">
        <v>16</v>
      </c>
      <c r="Q20">
        <v>1.6464543203731901</v>
      </c>
      <c r="R20">
        <v>-32.383434292199198</v>
      </c>
    </row>
    <row r="21" spans="1:18" ht="15.75" customHeight="1" x14ac:dyDescent="0.25">
      <c r="B21">
        <v>53</v>
      </c>
      <c r="G21">
        <v>0.49872354060965257</v>
      </c>
      <c r="H21">
        <v>0.1795569650393353</v>
      </c>
      <c r="I21">
        <v>1.7337157556414373</v>
      </c>
      <c r="J21">
        <v>1.25</v>
      </c>
      <c r="K21">
        <v>8.9390001296997053</v>
      </c>
      <c r="L21">
        <v>302249.30057709286</v>
      </c>
      <c r="M21">
        <v>4</v>
      </c>
      <c r="N21">
        <v>8</v>
      </c>
      <c r="O21">
        <v>8</v>
      </c>
      <c r="P21">
        <v>16</v>
      </c>
      <c r="Q21">
        <v>1.2991424789594701</v>
      </c>
      <c r="R21">
        <v>-32.174148911912802</v>
      </c>
    </row>
    <row r="22" spans="1:18" ht="15.75" customHeight="1" x14ac:dyDescent="0.25">
      <c r="B22">
        <v>63</v>
      </c>
      <c r="G22">
        <v>17.376982506984351</v>
      </c>
      <c r="H22">
        <v>4.748753790858995E-2</v>
      </c>
      <c r="I22">
        <v>1.54150336592457</v>
      </c>
      <c r="J22">
        <v>4.4560002336229658</v>
      </c>
      <c r="K22">
        <v>2.157311414441125</v>
      </c>
      <c r="L22">
        <v>622079.02940718236</v>
      </c>
      <c r="M22">
        <v>6</v>
      </c>
      <c r="N22">
        <v>8</v>
      </c>
      <c r="O22">
        <v>8</v>
      </c>
      <c r="P22">
        <v>16</v>
      </c>
      <c r="Q22">
        <v>1.0126646363492799</v>
      </c>
      <c r="R22">
        <v>-32.160057786528498</v>
      </c>
    </row>
    <row r="23" spans="1:18" ht="15.75" customHeight="1" x14ac:dyDescent="0.25">
      <c r="B23">
        <v>43</v>
      </c>
      <c r="G23">
        <v>0.11980000138282798</v>
      </c>
      <c r="H23">
        <v>0.71394933644045011</v>
      </c>
      <c r="I23">
        <v>0.98695678663642705</v>
      </c>
      <c r="J23">
        <v>1.25</v>
      </c>
      <c r="K23">
        <v>2.2416562307865457</v>
      </c>
      <c r="L23">
        <v>677657.47568640357</v>
      </c>
      <c r="M23">
        <v>4</v>
      </c>
      <c r="N23">
        <v>8</v>
      </c>
      <c r="O23">
        <v>8</v>
      </c>
      <c r="P23">
        <v>16</v>
      </c>
      <c r="Q23">
        <v>1.3204826681245301</v>
      </c>
      <c r="R23">
        <v>-31.913462316926001</v>
      </c>
    </row>
    <row r="24" spans="1:18" ht="15.75" customHeight="1" x14ac:dyDescent="0.25">
      <c r="B24">
        <v>8</v>
      </c>
      <c r="G24">
        <v>0.11980000138282798</v>
      </c>
      <c r="H24">
        <v>0.36149999499320995</v>
      </c>
      <c r="I24">
        <v>1.3799999952316295</v>
      </c>
      <c r="J24">
        <v>0.53008366626189096</v>
      </c>
      <c r="K24">
        <v>5.7269269178804709</v>
      </c>
      <c r="L24">
        <v>13018.999999999836</v>
      </c>
      <c r="M24">
        <v>2</v>
      </c>
      <c r="N24">
        <v>8</v>
      </c>
      <c r="O24">
        <v>8</v>
      </c>
      <c r="P24">
        <v>16</v>
      </c>
      <c r="Q24">
        <v>1.69864119526445</v>
      </c>
      <c r="R24">
        <v>-31.884161403023398</v>
      </c>
    </row>
    <row r="25" spans="1:18" ht="15.75" customHeight="1" x14ac:dyDescent="0.25">
      <c r="B25">
        <v>5</v>
      </c>
      <c r="G25">
        <v>0.12034488458779899</v>
      </c>
      <c r="H25">
        <v>0.36149999499320995</v>
      </c>
      <c r="I25">
        <v>1.3799999952316295</v>
      </c>
      <c r="J25">
        <v>1.25</v>
      </c>
      <c r="K25">
        <v>8.9390001296997053</v>
      </c>
      <c r="L25">
        <v>13018.999999999836</v>
      </c>
      <c r="M25">
        <v>1</v>
      </c>
      <c r="N25">
        <v>8</v>
      </c>
      <c r="O25">
        <v>8</v>
      </c>
      <c r="P25">
        <v>16</v>
      </c>
      <c r="Q25">
        <v>1.92810922930857</v>
      </c>
      <c r="R25">
        <v>-31.856781975208399</v>
      </c>
    </row>
    <row r="26" spans="1:18" ht="15.75" customHeight="1" x14ac:dyDescent="0.25">
      <c r="B26">
        <v>6</v>
      </c>
      <c r="G26">
        <v>0.11980000138282798</v>
      </c>
      <c r="H26">
        <v>0.36149999499320995</v>
      </c>
      <c r="I26">
        <v>1.3799999952316295</v>
      </c>
      <c r="J26">
        <v>1.25</v>
      </c>
      <c r="K26">
        <v>8.9572839435206291</v>
      </c>
      <c r="L26">
        <v>1547.1540959794013</v>
      </c>
      <c r="M26">
        <v>1</v>
      </c>
      <c r="N26">
        <v>8</v>
      </c>
      <c r="O26">
        <v>8</v>
      </c>
      <c r="P26">
        <v>16</v>
      </c>
      <c r="Q26">
        <v>1.9281108331136301</v>
      </c>
      <c r="R26">
        <v>-31.856768666382401</v>
      </c>
    </row>
    <row r="27" spans="1:18" ht="15.75" customHeight="1" x14ac:dyDescent="0.25">
      <c r="A27" t="s">
        <v>22</v>
      </c>
      <c r="B27">
        <v>3</v>
      </c>
      <c r="G27">
        <v>0.11980000138282798</v>
      </c>
      <c r="H27">
        <v>0.36149999499320995</v>
      </c>
      <c r="I27">
        <v>1.3775736978847184</v>
      </c>
      <c r="J27">
        <v>1.25</v>
      </c>
      <c r="K27">
        <v>8.9390001296997053</v>
      </c>
      <c r="L27">
        <v>13018.999999999836</v>
      </c>
      <c r="M27">
        <v>1</v>
      </c>
      <c r="N27">
        <v>8</v>
      </c>
      <c r="O27">
        <v>8</v>
      </c>
      <c r="P27">
        <v>16</v>
      </c>
      <c r="Q27">
        <v>1.92831307656201</v>
      </c>
      <c r="R27">
        <v>-31.855090482005899</v>
      </c>
    </row>
    <row r="28" spans="1:18" ht="15.75" customHeight="1" x14ac:dyDescent="0.25">
      <c r="A28">
        <v>7.2640000000000002</v>
      </c>
      <c r="B28">
        <v>4</v>
      </c>
      <c r="G28">
        <v>0.11980000138282798</v>
      </c>
      <c r="H28">
        <v>0.36316140638280631</v>
      </c>
      <c r="I28">
        <v>1.3799999952316295</v>
      </c>
      <c r="J28">
        <v>1.25</v>
      </c>
      <c r="K28">
        <v>8.9390001296997053</v>
      </c>
      <c r="L28">
        <v>13018.999999999836</v>
      </c>
      <c r="M28">
        <v>1</v>
      </c>
      <c r="N28">
        <v>8</v>
      </c>
      <c r="O28">
        <v>8</v>
      </c>
      <c r="P28">
        <v>16</v>
      </c>
      <c r="Q28">
        <v>1.9287966606209499</v>
      </c>
      <c r="R28">
        <v>-31.8510784908982</v>
      </c>
    </row>
    <row r="29" spans="1:18" ht="15.75" customHeight="1" x14ac:dyDescent="0.25">
      <c r="B29">
        <v>1</v>
      </c>
      <c r="G29">
        <v>0.11980000138282798</v>
      </c>
      <c r="H29">
        <v>0.36149999499320995</v>
      </c>
      <c r="I29">
        <v>1.3799999952316295</v>
      </c>
      <c r="J29">
        <v>1.25</v>
      </c>
      <c r="K29">
        <v>8.9771673998495896</v>
      </c>
      <c r="L29">
        <v>13018.999999999836</v>
      </c>
      <c r="M29">
        <v>1</v>
      </c>
      <c r="N29">
        <v>8</v>
      </c>
      <c r="O29">
        <v>8</v>
      </c>
      <c r="P29">
        <v>16</v>
      </c>
      <c r="Q29">
        <v>1.93193215888062</v>
      </c>
      <c r="R29">
        <v>-31.825089624272099</v>
      </c>
    </row>
    <row r="30" spans="1:18" ht="15.75" customHeight="1" x14ac:dyDescent="0.25">
      <c r="B30">
        <v>2</v>
      </c>
      <c r="G30">
        <v>0.11980000138282798</v>
      </c>
      <c r="H30">
        <v>0.36149999499320995</v>
      </c>
      <c r="I30">
        <v>1.3799999952316295</v>
      </c>
      <c r="J30">
        <v>1.2384039527145299</v>
      </c>
      <c r="K30">
        <v>8.9390001296997053</v>
      </c>
      <c r="L30">
        <v>13018.999999999836</v>
      </c>
      <c r="M30">
        <v>1</v>
      </c>
      <c r="N30">
        <v>8</v>
      </c>
      <c r="O30">
        <v>8</v>
      </c>
      <c r="P30">
        <v>16</v>
      </c>
      <c r="Q30">
        <v>1.9319947701726199</v>
      </c>
      <c r="R30">
        <v>-31.824571094449698</v>
      </c>
    </row>
    <row r="31" spans="1:18" ht="15.75" customHeight="1" x14ac:dyDescent="0.25">
      <c r="B31">
        <v>62</v>
      </c>
      <c r="G31">
        <v>0.49787742980016331</v>
      </c>
      <c r="H31">
        <v>7.8050578014918839E-2</v>
      </c>
      <c r="I31">
        <v>0.76221831286858133</v>
      </c>
      <c r="J31">
        <v>0.56488811070417244</v>
      </c>
      <c r="K31">
        <v>1.765471081958278</v>
      </c>
      <c r="L31">
        <v>50482.43059166173</v>
      </c>
      <c r="M31">
        <v>5</v>
      </c>
      <c r="N31">
        <v>8</v>
      </c>
      <c r="O31">
        <v>8</v>
      </c>
      <c r="P31">
        <v>16</v>
      </c>
      <c r="Q31">
        <v>1.17361357992788</v>
      </c>
      <c r="R31">
        <v>-31.8000192526037</v>
      </c>
    </row>
    <row r="32" spans="1:18" ht="15.75" customHeight="1" x14ac:dyDescent="0.25">
      <c r="B32">
        <v>58</v>
      </c>
      <c r="G32">
        <v>0.96469861545988622</v>
      </c>
      <c r="H32">
        <v>0.26598474389705612</v>
      </c>
      <c r="I32">
        <v>1.3799999952316295</v>
      </c>
      <c r="J32">
        <v>1.04281110194211</v>
      </c>
      <c r="K32">
        <v>1.5308094555245377</v>
      </c>
      <c r="L32">
        <v>267044.51655393949</v>
      </c>
      <c r="M32">
        <v>5</v>
      </c>
      <c r="N32">
        <v>8</v>
      </c>
      <c r="O32">
        <v>8</v>
      </c>
      <c r="P32">
        <v>16</v>
      </c>
      <c r="Q32">
        <v>1.1812664111392099</v>
      </c>
      <c r="R32">
        <v>-31.6960260717211</v>
      </c>
    </row>
    <row r="33" spans="2:18" ht="15.75" customHeight="1" x14ac:dyDescent="0.25">
      <c r="B33">
        <v>59</v>
      </c>
      <c r="G33">
        <v>0.10690024811365405</v>
      </c>
      <c r="H33">
        <v>0.77086337699601915</v>
      </c>
      <c r="I33">
        <v>0.90169244549933503</v>
      </c>
      <c r="J33">
        <v>1.25</v>
      </c>
      <c r="K33">
        <v>1.7703504855077867</v>
      </c>
      <c r="L33">
        <v>2389.9466797538039</v>
      </c>
      <c r="M33">
        <v>5</v>
      </c>
      <c r="N33">
        <v>8</v>
      </c>
      <c r="O33">
        <v>8</v>
      </c>
      <c r="P33">
        <v>16</v>
      </c>
      <c r="Q33">
        <v>1.1910795606675</v>
      </c>
      <c r="R33">
        <v>-31.563658120475701</v>
      </c>
    </row>
    <row r="34" spans="2:18" ht="15.75" customHeight="1" x14ac:dyDescent="0.25">
      <c r="B34">
        <v>22</v>
      </c>
      <c r="G34">
        <v>0.11980000138282798</v>
      </c>
      <c r="H34">
        <v>0.36149999499320995</v>
      </c>
      <c r="I34">
        <v>0.62120334309516723</v>
      </c>
      <c r="J34">
        <v>1.25</v>
      </c>
      <c r="K34">
        <v>1.7744928043161974</v>
      </c>
      <c r="L34">
        <v>769.06138096450525</v>
      </c>
      <c r="M34">
        <v>3</v>
      </c>
      <c r="N34">
        <v>8</v>
      </c>
      <c r="O34">
        <v>8</v>
      </c>
      <c r="P34">
        <v>16</v>
      </c>
      <c r="Q34">
        <v>1.54016219735291</v>
      </c>
      <c r="R34">
        <v>-31.451215814462099</v>
      </c>
    </row>
    <row r="35" spans="2:18" ht="15.75" customHeight="1" x14ac:dyDescent="0.25">
      <c r="B35">
        <v>30</v>
      </c>
      <c r="G35">
        <v>0.11980000138282798</v>
      </c>
      <c r="H35">
        <v>0.79514834289018299</v>
      </c>
      <c r="I35">
        <v>2.0199737817697474</v>
      </c>
      <c r="J35">
        <v>0.74911163968968497</v>
      </c>
      <c r="K35">
        <v>8.9390001296997053</v>
      </c>
      <c r="L35">
        <v>13018.999999999836</v>
      </c>
      <c r="M35">
        <v>3</v>
      </c>
      <c r="N35">
        <v>8</v>
      </c>
      <c r="O35">
        <v>8</v>
      </c>
      <c r="P35">
        <v>16</v>
      </c>
      <c r="Q35">
        <v>1.54492163139508</v>
      </c>
      <c r="R35">
        <v>-31.401848595083301</v>
      </c>
    </row>
    <row r="36" spans="2:18" ht="15.75" customHeight="1" x14ac:dyDescent="0.25">
      <c r="B36">
        <v>24</v>
      </c>
      <c r="G36">
        <v>0.11980000138282798</v>
      </c>
      <c r="H36">
        <v>0.36149999499320995</v>
      </c>
      <c r="I36">
        <v>1.19319780321131</v>
      </c>
      <c r="J36">
        <v>0.50786194793070993</v>
      </c>
      <c r="K36">
        <v>4.0267999965943417</v>
      </c>
      <c r="L36">
        <v>13018.999999999836</v>
      </c>
      <c r="M36">
        <v>3</v>
      </c>
      <c r="N36">
        <v>8</v>
      </c>
      <c r="O36">
        <v>8</v>
      </c>
      <c r="P36">
        <v>16</v>
      </c>
      <c r="Q36">
        <v>1.5549690760847601</v>
      </c>
      <c r="R36">
        <v>-31.298129017096599</v>
      </c>
    </row>
    <row r="37" spans="2:18" ht="15.75" customHeight="1" x14ac:dyDescent="0.25">
      <c r="B37">
        <v>20</v>
      </c>
      <c r="G37">
        <v>0.12536846928592218</v>
      </c>
      <c r="H37">
        <v>0.34767514636958813</v>
      </c>
      <c r="I37">
        <v>1.3799999952316295</v>
      </c>
      <c r="J37">
        <v>1.25</v>
      </c>
      <c r="K37">
        <v>8.9390001296997053</v>
      </c>
      <c r="L37">
        <v>13018.999999999836</v>
      </c>
      <c r="M37">
        <v>2</v>
      </c>
      <c r="N37">
        <v>8</v>
      </c>
      <c r="O37">
        <v>8</v>
      </c>
      <c r="P37">
        <v>16</v>
      </c>
      <c r="Q37">
        <v>1.80669578342293</v>
      </c>
      <c r="R37">
        <v>-30.897425268807101</v>
      </c>
    </row>
    <row r="38" spans="2:18" ht="15.75" customHeight="1" x14ac:dyDescent="0.25">
      <c r="B38">
        <v>19</v>
      </c>
      <c r="G38">
        <v>0.810100432750404</v>
      </c>
      <c r="H38">
        <v>0.36149999499320995</v>
      </c>
      <c r="I38">
        <v>2.6647398836404559</v>
      </c>
      <c r="J38">
        <v>1.25</v>
      </c>
      <c r="K38">
        <v>8.9390001296997053</v>
      </c>
      <c r="L38">
        <v>13018.999999999836</v>
      </c>
      <c r="M38">
        <v>2</v>
      </c>
      <c r="N38">
        <v>8</v>
      </c>
      <c r="O38">
        <v>8</v>
      </c>
      <c r="P38">
        <v>16</v>
      </c>
      <c r="Q38">
        <v>1.8398443077862501</v>
      </c>
      <c r="R38">
        <v>-30.606524312520399</v>
      </c>
    </row>
    <row r="39" spans="2:18" ht="15.75" customHeight="1" x14ac:dyDescent="0.25">
      <c r="B39">
        <v>10</v>
      </c>
      <c r="G39">
        <v>0.11980000138282798</v>
      </c>
      <c r="H39">
        <v>0.36149999499320995</v>
      </c>
      <c r="I39">
        <v>0.81437093561710217</v>
      </c>
      <c r="J39">
        <v>1.25</v>
      </c>
      <c r="K39">
        <v>2.7145196171534902</v>
      </c>
      <c r="L39">
        <v>13018.999999999836</v>
      </c>
      <c r="M39">
        <v>2</v>
      </c>
      <c r="N39">
        <v>8</v>
      </c>
      <c r="O39">
        <v>8</v>
      </c>
      <c r="P39">
        <v>16</v>
      </c>
      <c r="Q39">
        <v>1.85985096084391</v>
      </c>
      <c r="R39">
        <v>-30.433477860858801</v>
      </c>
    </row>
    <row r="40" spans="2:18" ht="15.75" customHeight="1" x14ac:dyDescent="0.25">
      <c r="B40">
        <v>15</v>
      </c>
      <c r="G40">
        <v>0.11980000138282798</v>
      </c>
      <c r="H40">
        <v>0.78321796751012651</v>
      </c>
      <c r="I40">
        <v>1.8413532912428376</v>
      </c>
      <c r="J40">
        <v>1.25</v>
      </c>
      <c r="K40">
        <v>8.9390001296997053</v>
      </c>
      <c r="L40">
        <v>13018.999999999836</v>
      </c>
      <c r="M40">
        <v>2</v>
      </c>
      <c r="N40">
        <v>8</v>
      </c>
      <c r="O40">
        <v>8</v>
      </c>
      <c r="P40">
        <v>16</v>
      </c>
      <c r="Q40">
        <v>1.8673387445283001</v>
      </c>
      <c r="R40">
        <v>-30.369190980074499</v>
      </c>
    </row>
    <row r="41" spans="2:18" ht="15.75" customHeight="1" x14ac:dyDescent="0.25">
      <c r="B41">
        <v>33</v>
      </c>
      <c r="G41">
        <v>0.47925049046578894</v>
      </c>
      <c r="H41">
        <v>0.36149999499320995</v>
      </c>
      <c r="I41">
        <v>1.3799999952316295</v>
      </c>
      <c r="J41">
        <v>2.0132264525477486</v>
      </c>
      <c r="K41">
        <v>3.1029731787803896</v>
      </c>
      <c r="L41">
        <v>13018.999999999836</v>
      </c>
      <c r="M41">
        <v>3</v>
      </c>
      <c r="N41">
        <v>8</v>
      </c>
      <c r="O41">
        <v>8</v>
      </c>
      <c r="P41">
        <v>16</v>
      </c>
      <c r="Q41">
        <v>1.6480512214710199</v>
      </c>
      <c r="R41">
        <v>-30.367923363932899</v>
      </c>
    </row>
    <row r="42" spans="2:18" ht="15.75" customHeight="1" x14ac:dyDescent="0.25">
      <c r="B42">
        <v>50</v>
      </c>
      <c r="G42">
        <v>0.31621349083134664</v>
      </c>
      <c r="H42">
        <v>0.77118678138046814</v>
      </c>
      <c r="I42">
        <v>1.3799999952316295</v>
      </c>
      <c r="J42">
        <v>1.25</v>
      </c>
      <c r="K42">
        <v>2.1374200750913501</v>
      </c>
      <c r="L42">
        <v>673476.49089308968</v>
      </c>
      <c r="M42">
        <v>4</v>
      </c>
      <c r="N42">
        <v>8</v>
      </c>
      <c r="O42">
        <v>8</v>
      </c>
      <c r="P42">
        <v>16</v>
      </c>
      <c r="Q42">
        <v>1.4556957778895501</v>
      </c>
      <c r="R42">
        <v>-30.353675808868001</v>
      </c>
    </row>
    <row r="43" spans="2:18" ht="15.75" customHeight="1" x14ac:dyDescent="0.25">
      <c r="B43">
        <v>46</v>
      </c>
      <c r="G43">
        <v>0.35378527483600092</v>
      </c>
      <c r="H43">
        <v>0.36149999499320995</v>
      </c>
      <c r="I43">
        <v>1.3799999952316295</v>
      </c>
      <c r="J43">
        <v>0.7859498875468981</v>
      </c>
      <c r="K43">
        <v>2.3046457511773073</v>
      </c>
      <c r="L43">
        <v>229.52550175923423</v>
      </c>
      <c r="M43">
        <v>4</v>
      </c>
      <c r="N43">
        <v>8</v>
      </c>
      <c r="O43">
        <v>8</v>
      </c>
      <c r="P43">
        <v>16</v>
      </c>
      <c r="Q43">
        <v>1.4621498316731001</v>
      </c>
      <c r="R43">
        <v>-30.282894113900699</v>
      </c>
    </row>
    <row r="44" spans="2:18" ht="15.75" customHeight="1" x14ac:dyDescent="0.25">
      <c r="B44">
        <v>16</v>
      </c>
      <c r="G44">
        <v>0.17057804383734718</v>
      </c>
      <c r="H44">
        <v>0.36149999499320995</v>
      </c>
      <c r="I44">
        <v>1.3799999952316295</v>
      </c>
      <c r="J44">
        <v>1.25</v>
      </c>
      <c r="K44">
        <v>8.9390001296997053</v>
      </c>
      <c r="L44">
        <v>909816.36976325163</v>
      </c>
      <c r="M44">
        <v>2</v>
      </c>
      <c r="N44">
        <v>8</v>
      </c>
      <c r="O44">
        <v>8</v>
      </c>
      <c r="P44">
        <v>16</v>
      </c>
      <c r="Q44">
        <v>1.8858814392012699</v>
      </c>
      <c r="R44">
        <v>-30.211094458089001</v>
      </c>
    </row>
    <row r="45" spans="2:18" ht="15.75" customHeight="1" x14ac:dyDescent="0.25">
      <c r="B45">
        <v>38</v>
      </c>
      <c r="G45">
        <v>0.37492997724891813</v>
      </c>
      <c r="H45">
        <v>0.74821280359230269</v>
      </c>
      <c r="I45">
        <v>1.3799999952316295</v>
      </c>
      <c r="J45">
        <v>1.25</v>
      </c>
      <c r="K45">
        <v>1.3438748020029072</v>
      </c>
      <c r="L45">
        <v>13018.999999999836</v>
      </c>
      <c r="M45">
        <v>3</v>
      </c>
      <c r="N45">
        <v>8</v>
      </c>
      <c r="O45">
        <v>8</v>
      </c>
      <c r="P45">
        <v>16</v>
      </c>
      <c r="Q45">
        <v>1.6884975135493401</v>
      </c>
      <c r="R45">
        <v>-29.9799941436317</v>
      </c>
    </row>
    <row r="46" spans="2:18" ht="15.75" customHeight="1" x14ac:dyDescent="0.25">
      <c r="B46">
        <v>21</v>
      </c>
      <c r="G46">
        <v>0.11980000138282798</v>
      </c>
      <c r="H46">
        <v>0.36149999499320995</v>
      </c>
      <c r="I46">
        <v>1.3799999952316295</v>
      </c>
      <c r="J46">
        <v>0.5720725759973303</v>
      </c>
      <c r="K46">
        <v>6.0376931347546279</v>
      </c>
      <c r="L46">
        <v>18255.431670996037</v>
      </c>
      <c r="M46">
        <v>2</v>
      </c>
      <c r="N46">
        <v>8</v>
      </c>
      <c r="O46">
        <v>8</v>
      </c>
      <c r="P46">
        <v>16</v>
      </c>
      <c r="Q46">
        <v>1.9303036156075899</v>
      </c>
      <c r="R46">
        <v>-29.8385826865469</v>
      </c>
    </row>
    <row r="47" spans="2:18" ht="15.75" customHeight="1" x14ac:dyDescent="0.25">
      <c r="B47">
        <v>7</v>
      </c>
      <c r="G47">
        <v>0.11980000138282798</v>
      </c>
      <c r="H47">
        <v>0.36149999499320995</v>
      </c>
      <c r="I47">
        <v>1.3799999952316295</v>
      </c>
      <c r="J47">
        <v>0.67967240366813597</v>
      </c>
      <c r="K47">
        <v>8.9390001296997053</v>
      </c>
      <c r="L47">
        <v>731920.11380166071</v>
      </c>
      <c r="M47">
        <v>2</v>
      </c>
      <c r="N47">
        <v>8</v>
      </c>
      <c r="O47">
        <v>8</v>
      </c>
      <c r="P47">
        <v>16</v>
      </c>
      <c r="Q47">
        <v>1.9365510520665901</v>
      </c>
      <c r="R47">
        <v>-29.786882232866301</v>
      </c>
    </row>
    <row r="48" spans="2:18" ht="15.75" customHeight="1" x14ac:dyDescent="0.25">
      <c r="B48">
        <v>55</v>
      </c>
      <c r="G48">
        <v>9.7057729609836524E-2</v>
      </c>
      <c r="H48">
        <v>0.49579752696831197</v>
      </c>
      <c r="I48">
        <v>1.6748854375073379</v>
      </c>
      <c r="J48">
        <v>0.52200649969564539</v>
      </c>
      <c r="K48">
        <v>8.9390001296997053</v>
      </c>
      <c r="L48">
        <v>13018.999999999836</v>
      </c>
      <c r="M48">
        <v>4</v>
      </c>
      <c r="N48">
        <v>8</v>
      </c>
      <c r="O48">
        <v>8</v>
      </c>
      <c r="P48">
        <v>16</v>
      </c>
      <c r="Q48">
        <v>1.5224312085231</v>
      </c>
      <c r="R48">
        <v>-29.636482974315498</v>
      </c>
    </row>
    <row r="49" spans="2:18" ht="15.75" customHeight="1" x14ac:dyDescent="0.25">
      <c r="B49">
        <v>29</v>
      </c>
      <c r="G49">
        <v>0.11980000138282798</v>
      </c>
      <c r="H49">
        <v>0.62070523779840125</v>
      </c>
      <c r="I49">
        <v>0.5983681893229168</v>
      </c>
      <c r="J49">
        <v>1.25</v>
      </c>
      <c r="K49">
        <v>0.97043780124635826</v>
      </c>
      <c r="L49">
        <v>13018.999999999836</v>
      </c>
      <c r="M49">
        <v>3</v>
      </c>
      <c r="N49">
        <v>8</v>
      </c>
      <c r="O49">
        <v>8</v>
      </c>
      <c r="P49">
        <v>16</v>
      </c>
      <c r="Q49">
        <v>1.73708020655193</v>
      </c>
      <c r="R49">
        <v>-29.526128971435501</v>
      </c>
    </row>
    <row r="50" spans="2:18" ht="15.75" customHeight="1" x14ac:dyDescent="0.25">
      <c r="B50">
        <v>27</v>
      </c>
      <c r="G50">
        <v>0.11980000138282798</v>
      </c>
      <c r="H50">
        <v>0.88435122714499315</v>
      </c>
      <c r="I50">
        <v>1.3799999952316295</v>
      </c>
      <c r="J50">
        <v>0.61733985524643897</v>
      </c>
      <c r="K50">
        <v>2.4983120384815565</v>
      </c>
      <c r="L50">
        <v>13018.999999999836</v>
      </c>
      <c r="M50">
        <v>3</v>
      </c>
      <c r="N50">
        <v>8</v>
      </c>
      <c r="O50">
        <v>8</v>
      </c>
      <c r="P50">
        <v>16</v>
      </c>
      <c r="Q50">
        <v>1.7399712998647301</v>
      </c>
      <c r="R50">
        <v>-29.4995216556798</v>
      </c>
    </row>
    <row r="51" spans="2:18" ht="15.75" customHeight="1" x14ac:dyDescent="0.25">
      <c r="B51">
        <v>37</v>
      </c>
      <c r="G51">
        <v>0.11080056026904916</v>
      </c>
      <c r="H51">
        <v>0.53961022176265283</v>
      </c>
      <c r="I51">
        <v>1.3799999952316295</v>
      </c>
      <c r="J51">
        <v>1.25</v>
      </c>
      <c r="K51">
        <v>8.9390001296997053</v>
      </c>
      <c r="L51">
        <v>775270.59628276178</v>
      </c>
      <c r="M51">
        <v>3</v>
      </c>
      <c r="N51">
        <v>8</v>
      </c>
      <c r="O51">
        <v>8</v>
      </c>
      <c r="P51">
        <v>16</v>
      </c>
      <c r="Q51">
        <v>1.75545204837783</v>
      </c>
      <c r="R51">
        <v>-29.357797137056899</v>
      </c>
    </row>
    <row r="52" spans="2:18" ht="15.75" customHeight="1" x14ac:dyDescent="0.25">
      <c r="B52">
        <v>42</v>
      </c>
      <c r="G52">
        <v>0.11980000138282798</v>
      </c>
      <c r="H52">
        <v>0.81592530396858798</v>
      </c>
      <c r="I52">
        <v>1.3799999952316295</v>
      </c>
      <c r="J52">
        <v>0.82988080492930716</v>
      </c>
      <c r="K52">
        <v>3.0445804061260859</v>
      </c>
      <c r="L52">
        <v>3989.1480025347837</v>
      </c>
      <c r="M52">
        <v>4</v>
      </c>
      <c r="N52">
        <v>8</v>
      </c>
      <c r="O52">
        <v>8</v>
      </c>
      <c r="P52">
        <v>16</v>
      </c>
      <c r="Q52">
        <v>1.55755762256148</v>
      </c>
      <c r="R52">
        <v>-29.2715160706476</v>
      </c>
    </row>
    <row r="53" spans="2:18" ht="15.75" customHeight="1" x14ac:dyDescent="0.25">
      <c r="B53">
        <v>31</v>
      </c>
      <c r="G53">
        <v>0.6867401731035413</v>
      </c>
      <c r="H53">
        <v>0.36149999499320995</v>
      </c>
      <c r="I53">
        <v>1.3799999952316295</v>
      </c>
      <c r="J53">
        <v>1.25</v>
      </c>
      <c r="K53">
        <v>1.5726898256156197</v>
      </c>
      <c r="L53">
        <v>3594.8933388783548</v>
      </c>
      <c r="M53">
        <v>3</v>
      </c>
      <c r="N53">
        <v>8</v>
      </c>
      <c r="O53">
        <v>8</v>
      </c>
      <c r="P53">
        <v>16</v>
      </c>
      <c r="Q53">
        <v>1.78459508992423</v>
      </c>
      <c r="R53">
        <v>-29.0943547699029</v>
      </c>
    </row>
    <row r="54" spans="2:18" ht="15.75" customHeight="1" x14ac:dyDescent="0.25">
      <c r="B54">
        <v>12</v>
      </c>
      <c r="G54">
        <v>0.11980000138282798</v>
      </c>
      <c r="H54">
        <v>0.50118747134117703</v>
      </c>
      <c r="I54">
        <v>1.3799999952316295</v>
      </c>
      <c r="J54">
        <v>1.25</v>
      </c>
      <c r="K54">
        <v>8.9390001296997053</v>
      </c>
      <c r="L54">
        <v>886217.82600069069</v>
      </c>
      <c r="M54">
        <v>2</v>
      </c>
      <c r="N54">
        <v>8</v>
      </c>
      <c r="O54">
        <v>8</v>
      </c>
      <c r="P54">
        <v>16</v>
      </c>
      <c r="Q54">
        <v>2.04434702493243</v>
      </c>
      <c r="R54">
        <v>-28.920164591114599</v>
      </c>
    </row>
    <row r="55" spans="2:18" ht="15.75" customHeight="1" x14ac:dyDescent="0.25">
      <c r="B55">
        <v>35</v>
      </c>
      <c r="G55">
        <v>0.60281874436629046</v>
      </c>
      <c r="H55">
        <v>0.36149999499320995</v>
      </c>
      <c r="I55">
        <v>1.2275690477205199</v>
      </c>
      <c r="J55">
        <v>1.25</v>
      </c>
      <c r="K55">
        <v>1.2907815616322789</v>
      </c>
      <c r="L55">
        <v>13018.999999999836</v>
      </c>
      <c r="M55">
        <v>3</v>
      </c>
      <c r="N55">
        <v>8</v>
      </c>
      <c r="O55">
        <v>8</v>
      </c>
      <c r="P55">
        <v>16</v>
      </c>
      <c r="Q55">
        <v>1.8176230143019001</v>
      </c>
      <c r="R55">
        <v>-28.800945773718201</v>
      </c>
    </row>
    <row r="56" spans="2:18" ht="15.75" customHeight="1" x14ac:dyDescent="0.25">
      <c r="B56">
        <v>44</v>
      </c>
      <c r="G56">
        <v>0.11980000138282798</v>
      </c>
      <c r="H56">
        <v>0.31673140000868899</v>
      </c>
      <c r="I56">
        <v>1.270732492326349</v>
      </c>
      <c r="J56">
        <v>1.03504857252425</v>
      </c>
      <c r="K56">
        <v>8.9390001296997053</v>
      </c>
      <c r="L56">
        <v>473727.77337731712</v>
      </c>
      <c r="M56">
        <v>4</v>
      </c>
      <c r="N56">
        <v>8</v>
      </c>
      <c r="O56">
        <v>8</v>
      </c>
      <c r="P56">
        <v>16</v>
      </c>
      <c r="Q56">
        <v>1.6048039987634699</v>
      </c>
      <c r="R56">
        <v>-28.793393476247001</v>
      </c>
    </row>
    <row r="57" spans="2:18" ht="15.75" customHeight="1" x14ac:dyDescent="0.25">
      <c r="B57">
        <v>41</v>
      </c>
      <c r="G57">
        <v>0.11980000138282798</v>
      </c>
      <c r="H57">
        <v>0.36149999499320995</v>
      </c>
      <c r="I57">
        <v>0.50706099800730819</v>
      </c>
      <c r="J57">
        <v>0.58826428047100177</v>
      </c>
      <c r="K57">
        <v>0.83760140763438107</v>
      </c>
      <c r="L57">
        <v>149246.24707906847</v>
      </c>
      <c r="M57">
        <v>3</v>
      </c>
      <c r="N57">
        <v>8</v>
      </c>
      <c r="O57">
        <v>8</v>
      </c>
      <c r="P57">
        <v>16</v>
      </c>
      <c r="Q57">
        <v>1.82338777772675</v>
      </c>
      <c r="R57">
        <v>-28.750280561699501</v>
      </c>
    </row>
    <row r="58" spans="2:18" ht="15.75" customHeight="1" x14ac:dyDescent="0.25">
      <c r="B58">
        <v>49</v>
      </c>
      <c r="G58">
        <v>0.68800797651431911</v>
      </c>
      <c r="H58">
        <v>0.36149999499320995</v>
      </c>
      <c r="I58">
        <v>1.3356718628414892</v>
      </c>
      <c r="J58">
        <v>4.7958326503213824</v>
      </c>
      <c r="K58">
        <v>4.2541327719363506</v>
      </c>
      <c r="L58">
        <v>13018.999999999836</v>
      </c>
      <c r="M58">
        <v>4</v>
      </c>
      <c r="N58">
        <v>8</v>
      </c>
      <c r="O58">
        <v>8</v>
      </c>
      <c r="P58">
        <v>16</v>
      </c>
      <c r="Q58">
        <v>1.62372788014717</v>
      </c>
      <c r="R58">
        <v>-28.605824896416301</v>
      </c>
    </row>
    <row r="59" spans="2:18" ht="15.75" customHeight="1" x14ac:dyDescent="0.25">
      <c r="B59">
        <v>25</v>
      </c>
      <c r="G59">
        <v>0.11980000138282798</v>
      </c>
      <c r="H59">
        <v>0.91914425682524503</v>
      </c>
      <c r="I59">
        <v>1.3799999952316295</v>
      </c>
      <c r="J59">
        <v>1.25</v>
      </c>
      <c r="K59">
        <v>3.5469654213169988</v>
      </c>
      <c r="L59">
        <v>6263.4681711590183</v>
      </c>
      <c r="M59">
        <v>3</v>
      </c>
      <c r="N59">
        <v>8</v>
      </c>
      <c r="O59">
        <v>8</v>
      </c>
      <c r="P59">
        <v>16</v>
      </c>
      <c r="Q59">
        <v>1.85791654848718</v>
      </c>
      <c r="R59">
        <v>-28.4501279609111</v>
      </c>
    </row>
    <row r="60" spans="2:18" ht="15.75" customHeight="1" x14ac:dyDescent="0.25">
      <c r="B60">
        <v>40</v>
      </c>
      <c r="G60">
        <v>0.3746205844501983</v>
      </c>
      <c r="H60">
        <v>0.68563248308918123</v>
      </c>
      <c r="I60">
        <v>2.5561430199140167</v>
      </c>
      <c r="J60">
        <v>1.25</v>
      </c>
      <c r="K60">
        <v>8.9390001296997053</v>
      </c>
      <c r="L60">
        <v>13018.999999999836</v>
      </c>
      <c r="M60">
        <v>3</v>
      </c>
      <c r="N60">
        <v>8</v>
      </c>
      <c r="O60">
        <v>8</v>
      </c>
      <c r="P60">
        <v>16</v>
      </c>
      <c r="Q60">
        <v>1.9346214346388799</v>
      </c>
      <c r="R60">
        <v>-27.802832894587699</v>
      </c>
    </row>
    <row r="61" spans="2:18" ht="15.75" customHeight="1" x14ac:dyDescent="0.25">
      <c r="B61">
        <v>54</v>
      </c>
      <c r="G61">
        <v>0.68446641722547441</v>
      </c>
      <c r="H61">
        <v>0.12807371830094696</v>
      </c>
      <c r="I61">
        <v>0.69555150960299239</v>
      </c>
      <c r="J61">
        <v>1.25</v>
      </c>
      <c r="K61">
        <v>1.0159572091627</v>
      </c>
      <c r="L61">
        <v>13018.999999999836</v>
      </c>
      <c r="M61">
        <v>4</v>
      </c>
      <c r="N61">
        <v>8</v>
      </c>
      <c r="O61">
        <v>8</v>
      </c>
      <c r="P61">
        <v>16</v>
      </c>
      <c r="Q61">
        <v>1.7641206151399</v>
      </c>
      <c r="R61">
        <v>-27.278982257008899</v>
      </c>
    </row>
    <row r="62" spans="2:18" ht="15.75" customHeight="1" x14ac:dyDescent="0.25">
      <c r="B62">
        <v>45</v>
      </c>
      <c r="G62">
        <v>0.11980000138282798</v>
      </c>
      <c r="H62">
        <v>0.184186603077789</v>
      </c>
      <c r="I62">
        <v>0.75917053603160822</v>
      </c>
      <c r="J62">
        <v>0.92080347881949598</v>
      </c>
      <c r="K62">
        <v>3.9876943786074803</v>
      </c>
      <c r="L62">
        <v>13018.999999999836</v>
      </c>
      <c r="M62">
        <v>4</v>
      </c>
      <c r="N62">
        <v>8</v>
      </c>
      <c r="O62">
        <v>8</v>
      </c>
      <c r="P62">
        <v>16</v>
      </c>
      <c r="Q62">
        <v>1.77260595765994</v>
      </c>
      <c r="R62">
        <v>-27.2022074552115</v>
      </c>
    </row>
    <row r="63" spans="2:18" ht="15.75" customHeight="1" x14ac:dyDescent="0.25">
      <c r="B63">
        <v>52</v>
      </c>
      <c r="G63">
        <v>0.59785774921873813</v>
      </c>
      <c r="H63">
        <v>0.15163111120184802</v>
      </c>
      <c r="I63">
        <v>1.3799999952316295</v>
      </c>
      <c r="J63">
        <v>0.90509455873907407</v>
      </c>
      <c r="K63">
        <v>3.479080879632555</v>
      </c>
      <c r="L63">
        <v>13018.999999999836</v>
      </c>
      <c r="M63">
        <v>4</v>
      </c>
      <c r="N63">
        <v>8</v>
      </c>
      <c r="O63">
        <v>8</v>
      </c>
      <c r="P63">
        <v>16</v>
      </c>
      <c r="Q63">
        <v>1.7896269355715599</v>
      </c>
      <c r="R63">
        <v>-27.049304639848501</v>
      </c>
    </row>
    <row r="64" spans="2:18" ht="15.75" customHeight="1" x14ac:dyDescent="0.25">
      <c r="B64">
        <v>56</v>
      </c>
      <c r="G64">
        <v>0.11988806399732121</v>
      </c>
      <c r="H64">
        <v>0.80257234286091828</v>
      </c>
      <c r="I64">
        <v>2.6822612283213894</v>
      </c>
      <c r="J64">
        <v>0.53699709536302498</v>
      </c>
      <c r="K64">
        <v>10.101713658709444</v>
      </c>
      <c r="L64">
        <v>554832.65730617743</v>
      </c>
      <c r="M64">
        <v>4</v>
      </c>
      <c r="N64">
        <v>8</v>
      </c>
      <c r="O64">
        <v>8</v>
      </c>
      <c r="P64">
        <v>16</v>
      </c>
      <c r="Q64">
        <v>1.8956354042598</v>
      </c>
      <c r="R64">
        <v>-26.1285541476765</v>
      </c>
    </row>
    <row r="65" spans="1:18" ht="15.75" customHeight="1" x14ac:dyDescent="0.25">
      <c r="B65">
        <v>61</v>
      </c>
      <c r="G65">
        <v>0.71686610883014534</v>
      </c>
      <c r="H65">
        <v>8.0658891254526507E-2</v>
      </c>
      <c r="I65">
        <v>0.86330161475912415</v>
      </c>
      <c r="J65">
        <v>1.2987116932707488</v>
      </c>
      <c r="K65">
        <v>2.4449951323195558</v>
      </c>
      <c r="L65">
        <v>13018.999999999836</v>
      </c>
      <c r="M65">
        <v>5</v>
      </c>
      <c r="N65">
        <v>8</v>
      </c>
      <c r="O65">
        <v>8</v>
      </c>
      <c r="P65">
        <v>16</v>
      </c>
      <c r="Q65">
        <v>1.8497561211689999</v>
      </c>
      <c r="R65">
        <v>-24.520558691752701</v>
      </c>
    </row>
    <row r="66" spans="1:18" ht="15.75" customHeight="1" x14ac:dyDescent="0.25">
      <c r="B66">
        <v>57</v>
      </c>
      <c r="G66">
        <v>0.64267674120646523</v>
      </c>
      <c r="H66">
        <v>0.36149999499320995</v>
      </c>
      <c r="I66">
        <v>1.1068928883816</v>
      </c>
      <c r="J66">
        <v>1.6623707673996393</v>
      </c>
      <c r="K66">
        <v>1.2130003908656697</v>
      </c>
      <c r="L66">
        <v>62321.214196578381</v>
      </c>
      <c r="M66">
        <v>5</v>
      </c>
      <c r="N66">
        <v>8</v>
      </c>
      <c r="O66">
        <v>8</v>
      </c>
      <c r="P66">
        <v>16</v>
      </c>
      <c r="Q66">
        <v>4.51155676640502</v>
      </c>
      <c r="R66">
        <v>-10.2551431562462</v>
      </c>
    </row>
    <row r="67" spans="1:18" ht="15.75" customHeight="1" x14ac:dyDescent="0.25">
      <c r="A67" t="s">
        <v>23</v>
      </c>
      <c r="B67">
        <v>64</v>
      </c>
      <c r="C67">
        <v>1.07385904002138E-4</v>
      </c>
      <c r="D67">
        <f>156970581</f>
        <v>156970581</v>
      </c>
      <c r="F67">
        <f>7.82831379135183</f>
        <v>7.8283137913518299</v>
      </c>
      <c r="G67">
        <f>37.5744905567281</f>
        <v>37.574490556728101</v>
      </c>
      <c r="H67">
        <f>0.248400388436567</f>
        <v>0.248400388436567</v>
      </c>
      <c r="I67">
        <f>1.75784939640488</f>
        <v>1.75784939640488</v>
      </c>
      <c r="J67">
        <f>85.0068295447397</f>
        <v>85.006829544739702</v>
      </c>
      <c r="K67">
        <f>5.88296867386878</f>
        <v>5.8829686738687803</v>
      </c>
      <c r="L67">
        <f>951332.314426593</f>
        <v>951332.31442659302</v>
      </c>
      <c r="M67">
        <v>0</v>
      </c>
      <c r="N67">
        <v>8</v>
      </c>
      <c r="O67">
        <v>8</v>
      </c>
      <c r="P67">
        <v>16</v>
      </c>
      <c r="Q67" t="e">
        <v>#N/A</v>
      </c>
      <c r="R67" t="e">
        <v>#N/A</v>
      </c>
    </row>
    <row r="68" spans="1:18" ht="15.75" customHeight="1" x14ac:dyDescent="0.25">
      <c r="B68">
        <v>65</v>
      </c>
      <c r="M68">
        <v>1</v>
      </c>
      <c r="N68">
        <v>8</v>
      </c>
      <c r="O68">
        <v>8</v>
      </c>
      <c r="P68">
        <v>16</v>
      </c>
      <c r="Q68" t="e">
        <v>#N/A</v>
      </c>
      <c r="R68" t="e">
        <v>#N/A</v>
      </c>
    </row>
    <row r="69" spans="1:18" ht="15.75" customHeight="1" x14ac:dyDescent="0.25">
      <c r="B69">
        <v>66</v>
      </c>
      <c r="M69">
        <v>1</v>
      </c>
      <c r="N69">
        <v>8</v>
      </c>
      <c r="O69">
        <v>8</v>
      </c>
      <c r="P69">
        <v>16</v>
      </c>
      <c r="Q69" t="e">
        <v>#N/A</v>
      </c>
      <c r="R69" t="e">
        <v>#N/A</v>
      </c>
    </row>
    <row r="70" spans="1:18" ht="15.75" customHeight="1" x14ac:dyDescent="0.25">
      <c r="B70">
        <v>67</v>
      </c>
      <c r="M70">
        <v>1</v>
      </c>
      <c r="N70">
        <v>8</v>
      </c>
      <c r="O70">
        <v>8</v>
      </c>
      <c r="P70">
        <v>16</v>
      </c>
      <c r="Q70" t="e">
        <v>#N/A</v>
      </c>
      <c r="R70" t="e">
        <v>#N/A</v>
      </c>
    </row>
    <row r="71" spans="1:18" ht="15.75" customHeight="1" x14ac:dyDescent="0.25">
      <c r="B71">
        <v>68</v>
      </c>
      <c r="M71">
        <v>1</v>
      </c>
      <c r="N71">
        <v>8</v>
      </c>
      <c r="O71">
        <v>8</v>
      </c>
      <c r="P71">
        <v>16</v>
      </c>
      <c r="Q71" t="e">
        <v>#N/A</v>
      </c>
      <c r="R71" t="e">
        <v>#N/A</v>
      </c>
    </row>
    <row r="72" spans="1:18" ht="15.75" customHeight="1" x14ac:dyDescent="0.25">
      <c r="B72">
        <v>69</v>
      </c>
      <c r="M72">
        <v>1</v>
      </c>
      <c r="N72">
        <v>8</v>
      </c>
      <c r="O72">
        <v>8</v>
      </c>
      <c r="P72">
        <v>16</v>
      </c>
      <c r="Q72" t="e">
        <v>#N/A</v>
      </c>
      <c r="R72" t="e">
        <v>#N/A</v>
      </c>
    </row>
    <row r="73" spans="1:18" ht="15.75" customHeight="1" x14ac:dyDescent="0.25">
      <c r="B73">
        <v>70</v>
      </c>
      <c r="M73">
        <v>1</v>
      </c>
      <c r="N73">
        <v>8</v>
      </c>
      <c r="O73">
        <v>8</v>
      </c>
      <c r="P73">
        <v>16</v>
      </c>
      <c r="Q73" t="e">
        <v>#N/A</v>
      </c>
      <c r="R73" t="e">
        <v>#N/A</v>
      </c>
    </row>
    <row r="74" spans="1:18" ht="15.75" customHeight="1" x14ac:dyDescent="0.25">
      <c r="B74">
        <v>71</v>
      </c>
      <c r="M74">
        <v>2</v>
      </c>
      <c r="N74">
        <v>8</v>
      </c>
      <c r="O74">
        <v>8</v>
      </c>
      <c r="P74">
        <v>16</v>
      </c>
      <c r="Q74" t="e">
        <v>#N/A</v>
      </c>
      <c r="R74" t="e">
        <v>#N/A</v>
      </c>
    </row>
    <row r="75" spans="1:18" ht="15.75" customHeight="1" x14ac:dyDescent="0.25">
      <c r="B75">
        <v>72</v>
      </c>
      <c r="M75">
        <v>2</v>
      </c>
      <c r="N75">
        <v>8</v>
      </c>
      <c r="O75">
        <v>8</v>
      </c>
      <c r="P75">
        <v>16</v>
      </c>
      <c r="Q75" t="e">
        <v>#N/A</v>
      </c>
      <c r="R75" t="e">
        <v>#N/A</v>
      </c>
    </row>
    <row r="76" spans="1:18" ht="15.75" customHeight="1" x14ac:dyDescent="0.25">
      <c r="B76">
        <v>73</v>
      </c>
      <c r="M76">
        <v>2</v>
      </c>
      <c r="N76">
        <v>8</v>
      </c>
      <c r="O76">
        <v>8</v>
      </c>
      <c r="P76">
        <v>16</v>
      </c>
      <c r="Q76" t="e">
        <v>#N/A</v>
      </c>
      <c r="R76" t="e">
        <v>#N/A</v>
      </c>
    </row>
    <row r="77" spans="1:18" ht="15.75" customHeight="1" x14ac:dyDescent="0.25">
      <c r="B77">
        <v>74</v>
      </c>
      <c r="M77">
        <v>2</v>
      </c>
      <c r="N77">
        <v>8</v>
      </c>
      <c r="O77">
        <v>8</v>
      </c>
      <c r="P77">
        <v>16</v>
      </c>
      <c r="Q77" t="e">
        <v>#N/A</v>
      </c>
      <c r="R77" t="e">
        <v>#N/A</v>
      </c>
    </row>
    <row r="78" spans="1:18" ht="15.75" customHeight="1" x14ac:dyDescent="0.25">
      <c r="B78">
        <v>75</v>
      </c>
      <c r="M78">
        <v>2</v>
      </c>
      <c r="N78">
        <v>8</v>
      </c>
      <c r="O78">
        <v>8</v>
      </c>
      <c r="P78">
        <v>16</v>
      </c>
      <c r="Q78" t="e">
        <v>#N/A</v>
      </c>
      <c r="R78" t="e">
        <v>#N/A</v>
      </c>
    </row>
    <row r="79" spans="1:18" ht="15.75" customHeight="1" x14ac:dyDescent="0.25">
      <c r="B79">
        <v>76</v>
      </c>
      <c r="M79">
        <v>2</v>
      </c>
      <c r="N79">
        <v>8</v>
      </c>
      <c r="O79">
        <v>8</v>
      </c>
      <c r="P79">
        <v>16</v>
      </c>
      <c r="Q79" t="e">
        <v>#N/A</v>
      </c>
      <c r="R79" t="e">
        <v>#N/A</v>
      </c>
    </row>
    <row r="80" spans="1:18" ht="15.75" customHeight="1" x14ac:dyDescent="0.25">
      <c r="B80">
        <v>77</v>
      </c>
      <c r="M80">
        <v>2</v>
      </c>
      <c r="N80">
        <v>8</v>
      </c>
      <c r="O80">
        <v>8</v>
      </c>
      <c r="P80">
        <v>16</v>
      </c>
      <c r="Q80" t="e">
        <v>#N/A</v>
      </c>
      <c r="R80" t="e">
        <v>#N/A</v>
      </c>
    </row>
    <row r="81" spans="2:18" ht="15.75" customHeight="1" x14ac:dyDescent="0.25">
      <c r="B81">
        <v>78</v>
      </c>
      <c r="M81">
        <v>2</v>
      </c>
      <c r="N81">
        <v>8</v>
      </c>
      <c r="O81">
        <v>8</v>
      </c>
      <c r="P81">
        <v>16</v>
      </c>
      <c r="Q81" t="e">
        <v>#N/A</v>
      </c>
      <c r="R81" t="e">
        <v>#N/A</v>
      </c>
    </row>
    <row r="82" spans="2:18" ht="15.75" customHeight="1" x14ac:dyDescent="0.25">
      <c r="B82">
        <v>79</v>
      </c>
      <c r="M82">
        <v>2</v>
      </c>
      <c r="N82">
        <v>8</v>
      </c>
      <c r="O82">
        <v>8</v>
      </c>
      <c r="P82">
        <v>16</v>
      </c>
      <c r="Q82" t="e">
        <v>#N/A</v>
      </c>
      <c r="R82" t="e">
        <v>#N/A</v>
      </c>
    </row>
    <row r="83" spans="2:18" ht="15.75" customHeight="1" x14ac:dyDescent="0.25">
      <c r="B83">
        <v>80</v>
      </c>
      <c r="M83">
        <v>2</v>
      </c>
      <c r="N83">
        <v>8</v>
      </c>
      <c r="O83">
        <v>8</v>
      </c>
      <c r="P83">
        <v>16</v>
      </c>
      <c r="Q83" t="e">
        <v>#N/A</v>
      </c>
      <c r="R83" t="e">
        <v>#N/A</v>
      </c>
    </row>
    <row r="84" spans="2:18" ht="15.75" customHeight="1" x14ac:dyDescent="0.25">
      <c r="B84">
        <v>81</v>
      </c>
      <c r="M84">
        <v>2</v>
      </c>
      <c r="N84">
        <v>8</v>
      </c>
      <c r="O84">
        <v>8</v>
      </c>
      <c r="P84">
        <v>16</v>
      </c>
      <c r="Q84" t="e">
        <v>#N/A</v>
      </c>
      <c r="R84" t="e">
        <v>#N/A</v>
      </c>
    </row>
    <row r="85" spans="2:18" ht="15.75" customHeight="1" x14ac:dyDescent="0.25">
      <c r="B85">
        <v>82</v>
      </c>
      <c r="M85">
        <v>2</v>
      </c>
      <c r="N85">
        <v>8</v>
      </c>
      <c r="O85">
        <v>8</v>
      </c>
      <c r="P85">
        <v>16</v>
      </c>
      <c r="Q85" t="e">
        <v>#N/A</v>
      </c>
      <c r="R85" t="e">
        <v>#N/A</v>
      </c>
    </row>
    <row r="86" spans="2:18" ht="15.75" customHeight="1" x14ac:dyDescent="0.25">
      <c r="B86">
        <v>83</v>
      </c>
      <c r="M86">
        <v>2</v>
      </c>
      <c r="N86">
        <v>8</v>
      </c>
      <c r="O86">
        <v>8</v>
      </c>
      <c r="P86">
        <v>16</v>
      </c>
      <c r="Q86" t="e">
        <v>#N/A</v>
      </c>
      <c r="R86" t="e">
        <v>#N/A</v>
      </c>
    </row>
    <row r="87" spans="2:18" ht="15.75" customHeight="1" x14ac:dyDescent="0.25">
      <c r="B87">
        <v>84</v>
      </c>
      <c r="M87">
        <v>2</v>
      </c>
      <c r="N87">
        <v>8</v>
      </c>
      <c r="O87">
        <v>8</v>
      </c>
      <c r="P87">
        <v>16</v>
      </c>
      <c r="Q87" t="e">
        <v>#N/A</v>
      </c>
      <c r="R87" t="e">
        <v>#N/A</v>
      </c>
    </row>
    <row r="88" spans="2:18" ht="15.75" customHeight="1" x14ac:dyDescent="0.25">
      <c r="B88">
        <v>85</v>
      </c>
      <c r="M88">
        <v>2</v>
      </c>
      <c r="N88">
        <v>8</v>
      </c>
      <c r="O88">
        <v>8</v>
      </c>
      <c r="P88">
        <v>16</v>
      </c>
      <c r="Q88" t="e">
        <v>#N/A</v>
      </c>
      <c r="R88" t="e">
        <v>#N/A</v>
      </c>
    </row>
    <row r="89" spans="2:18" ht="15.75" customHeight="1" x14ac:dyDescent="0.25">
      <c r="B89">
        <v>86</v>
      </c>
      <c r="M89">
        <v>3</v>
      </c>
      <c r="N89">
        <v>8</v>
      </c>
      <c r="O89">
        <v>8</v>
      </c>
      <c r="P89">
        <v>16</v>
      </c>
      <c r="Q89" t="e">
        <v>#N/A</v>
      </c>
      <c r="R89" t="e">
        <v>#N/A</v>
      </c>
    </row>
    <row r="90" spans="2:18" ht="15.75" customHeight="1" x14ac:dyDescent="0.25">
      <c r="B90">
        <v>87</v>
      </c>
      <c r="M90">
        <v>3</v>
      </c>
      <c r="N90">
        <v>8</v>
      </c>
      <c r="O90">
        <v>8</v>
      </c>
      <c r="P90">
        <v>16</v>
      </c>
      <c r="Q90" t="e">
        <v>#N/A</v>
      </c>
      <c r="R90" t="e">
        <v>#N/A</v>
      </c>
    </row>
    <row r="91" spans="2:18" ht="15.75" customHeight="1" x14ac:dyDescent="0.25">
      <c r="B91">
        <v>88</v>
      </c>
      <c r="M91">
        <v>3</v>
      </c>
      <c r="N91">
        <v>8</v>
      </c>
      <c r="O91">
        <v>8</v>
      </c>
      <c r="P91">
        <v>16</v>
      </c>
      <c r="Q91" t="e">
        <v>#N/A</v>
      </c>
      <c r="R91" t="e">
        <v>#N/A</v>
      </c>
    </row>
    <row r="92" spans="2:18" ht="15.75" customHeight="1" x14ac:dyDescent="0.25">
      <c r="B92">
        <v>89</v>
      </c>
      <c r="M92">
        <v>3</v>
      </c>
      <c r="N92">
        <v>8</v>
      </c>
      <c r="O92">
        <v>8</v>
      </c>
      <c r="P92">
        <v>16</v>
      </c>
      <c r="Q92" t="e">
        <v>#N/A</v>
      </c>
      <c r="R92" t="e">
        <v>#N/A</v>
      </c>
    </row>
    <row r="93" spans="2:18" ht="15.75" customHeight="1" x14ac:dyDescent="0.25">
      <c r="B93">
        <v>90</v>
      </c>
      <c r="M93">
        <v>3</v>
      </c>
      <c r="N93">
        <v>8</v>
      </c>
      <c r="O93">
        <v>8</v>
      </c>
      <c r="P93">
        <v>16</v>
      </c>
      <c r="Q93" t="e">
        <v>#N/A</v>
      </c>
      <c r="R93" t="e">
        <v>#N/A</v>
      </c>
    </row>
    <row r="94" spans="2:18" ht="15.75" customHeight="1" x14ac:dyDescent="0.25">
      <c r="B94">
        <v>91</v>
      </c>
      <c r="M94">
        <v>3</v>
      </c>
      <c r="N94">
        <v>8</v>
      </c>
      <c r="O94">
        <v>8</v>
      </c>
      <c r="P94">
        <v>16</v>
      </c>
      <c r="Q94" t="e">
        <v>#N/A</v>
      </c>
      <c r="R94" t="e">
        <v>#N/A</v>
      </c>
    </row>
    <row r="95" spans="2:18" ht="15.75" customHeight="1" x14ac:dyDescent="0.25">
      <c r="B95">
        <v>92</v>
      </c>
      <c r="M95">
        <v>3</v>
      </c>
      <c r="N95">
        <v>8</v>
      </c>
      <c r="O95">
        <v>8</v>
      </c>
      <c r="P95">
        <v>16</v>
      </c>
      <c r="Q95" t="e">
        <v>#N/A</v>
      </c>
      <c r="R95" t="e">
        <v>#N/A</v>
      </c>
    </row>
    <row r="96" spans="2:18" ht="15.75" customHeight="1" x14ac:dyDescent="0.25">
      <c r="B96">
        <v>93</v>
      </c>
      <c r="M96">
        <v>3</v>
      </c>
      <c r="N96">
        <v>8</v>
      </c>
      <c r="O96">
        <v>8</v>
      </c>
      <c r="P96">
        <v>16</v>
      </c>
      <c r="Q96" t="e">
        <v>#N/A</v>
      </c>
      <c r="R96" t="e">
        <v>#N/A</v>
      </c>
    </row>
    <row r="97" spans="2:18" ht="15.75" customHeight="1" x14ac:dyDescent="0.25">
      <c r="B97">
        <v>94</v>
      </c>
      <c r="M97">
        <v>3</v>
      </c>
      <c r="N97">
        <v>8</v>
      </c>
      <c r="O97">
        <v>8</v>
      </c>
      <c r="P97">
        <v>16</v>
      </c>
      <c r="Q97" t="e">
        <v>#N/A</v>
      </c>
      <c r="R97" t="e">
        <v>#N/A</v>
      </c>
    </row>
    <row r="98" spans="2:18" ht="15.75" customHeight="1" x14ac:dyDescent="0.25">
      <c r="B98">
        <v>95</v>
      </c>
      <c r="M98">
        <v>3</v>
      </c>
      <c r="N98">
        <v>8</v>
      </c>
      <c r="O98">
        <v>8</v>
      </c>
      <c r="P98">
        <v>16</v>
      </c>
      <c r="Q98" t="e">
        <v>#N/A</v>
      </c>
      <c r="R98" t="e">
        <v>#N/A</v>
      </c>
    </row>
    <row r="99" spans="2:18" ht="15.75" customHeight="1" x14ac:dyDescent="0.25">
      <c r="B99">
        <v>96</v>
      </c>
      <c r="M99">
        <v>3</v>
      </c>
      <c r="N99">
        <v>8</v>
      </c>
      <c r="O99">
        <v>8</v>
      </c>
      <c r="P99">
        <v>16</v>
      </c>
      <c r="Q99" t="e">
        <v>#N/A</v>
      </c>
      <c r="R99" t="e">
        <v>#N/A</v>
      </c>
    </row>
    <row r="100" spans="2:18" ht="15.75" customHeight="1" x14ac:dyDescent="0.25">
      <c r="B100">
        <v>97</v>
      </c>
      <c r="M100">
        <v>3</v>
      </c>
      <c r="N100">
        <v>8</v>
      </c>
      <c r="O100">
        <v>8</v>
      </c>
      <c r="P100">
        <v>16</v>
      </c>
      <c r="Q100" t="e">
        <v>#N/A</v>
      </c>
      <c r="R100" t="e">
        <v>#N/A</v>
      </c>
    </row>
    <row r="101" spans="2:18" ht="15.75" customHeight="1" x14ac:dyDescent="0.25">
      <c r="B101">
        <v>98</v>
      </c>
      <c r="M101">
        <v>3</v>
      </c>
      <c r="N101">
        <v>8</v>
      </c>
      <c r="O101">
        <v>8</v>
      </c>
      <c r="P101">
        <v>16</v>
      </c>
      <c r="Q101" t="e">
        <v>#N/A</v>
      </c>
      <c r="R101" t="e">
        <v>#N/A</v>
      </c>
    </row>
    <row r="102" spans="2:18" ht="15.75" customHeight="1" x14ac:dyDescent="0.25">
      <c r="B102">
        <v>99</v>
      </c>
      <c r="M102">
        <v>3</v>
      </c>
      <c r="N102">
        <v>8</v>
      </c>
      <c r="O102">
        <v>8</v>
      </c>
      <c r="P102">
        <v>16</v>
      </c>
      <c r="Q102" t="e">
        <v>#N/A</v>
      </c>
      <c r="R102" t="e">
        <v>#N/A</v>
      </c>
    </row>
    <row r="103" spans="2:18" ht="15.75" customHeight="1" x14ac:dyDescent="0.25">
      <c r="B103">
        <v>100</v>
      </c>
      <c r="M103">
        <v>3</v>
      </c>
      <c r="N103">
        <v>8</v>
      </c>
      <c r="O103">
        <v>8</v>
      </c>
      <c r="P103">
        <v>16</v>
      </c>
      <c r="Q103" t="e">
        <v>#N/A</v>
      </c>
      <c r="R103" t="e">
        <v>#N/A</v>
      </c>
    </row>
    <row r="104" spans="2:18" ht="15.75" customHeight="1" x14ac:dyDescent="0.25">
      <c r="B104">
        <v>101</v>
      </c>
      <c r="M104">
        <v>3</v>
      </c>
      <c r="N104">
        <v>8</v>
      </c>
      <c r="O104">
        <v>8</v>
      </c>
      <c r="P104">
        <v>16</v>
      </c>
      <c r="Q104" t="e">
        <v>#N/A</v>
      </c>
      <c r="R104" t="e">
        <v>#N/A</v>
      </c>
    </row>
    <row r="105" spans="2:18" ht="15.75" customHeight="1" x14ac:dyDescent="0.25">
      <c r="B105">
        <v>102</v>
      </c>
      <c r="M105">
        <v>3</v>
      </c>
      <c r="N105">
        <v>8</v>
      </c>
      <c r="O105">
        <v>8</v>
      </c>
      <c r="P105">
        <v>16</v>
      </c>
      <c r="Q105" t="e">
        <v>#N/A</v>
      </c>
      <c r="R105" t="e">
        <v>#N/A</v>
      </c>
    </row>
    <row r="106" spans="2:18" ht="15.75" customHeight="1" x14ac:dyDescent="0.25">
      <c r="B106">
        <v>103</v>
      </c>
      <c r="M106">
        <v>3</v>
      </c>
      <c r="N106">
        <v>8</v>
      </c>
      <c r="O106">
        <v>8</v>
      </c>
      <c r="P106">
        <v>16</v>
      </c>
      <c r="Q106" t="e">
        <v>#N/A</v>
      </c>
      <c r="R106" t="e">
        <v>#N/A</v>
      </c>
    </row>
    <row r="107" spans="2:18" ht="15.75" customHeight="1" x14ac:dyDescent="0.25">
      <c r="B107">
        <v>104</v>
      </c>
      <c r="M107">
        <v>3</v>
      </c>
      <c r="N107">
        <v>8</v>
      </c>
      <c r="O107">
        <v>8</v>
      </c>
      <c r="P107">
        <v>16</v>
      </c>
      <c r="Q107" t="e">
        <v>#N/A</v>
      </c>
      <c r="R107" t="e">
        <v>#N/A</v>
      </c>
    </row>
    <row r="108" spans="2:18" ht="15.75" customHeight="1" x14ac:dyDescent="0.25">
      <c r="B108">
        <v>105</v>
      </c>
      <c r="M108">
        <v>3</v>
      </c>
      <c r="N108">
        <v>8</v>
      </c>
      <c r="O108">
        <v>8</v>
      </c>
      <c r="P108">
        <v>16</v>
      </c>
      <c r="Q108" t="e">
        <v>#N/A</v>
      </c>
      <c r="R108" t="e">
        <v>#N/A</v>
      </c>
    </row>
    <row r="109" spans="2:18" ht="15.75" customHeight="1" x14ac:dyDescent="0.25">
      <c r="B109">
        <v>106</v>
      </c>
      <c r="M109">
        <v>4</v>
      </c>
      <c r="N109">
        <v>8</v>
      </c>
      <c r="O109">
        <v>8</v>
      </c>
      <c r="P109">
        <v>16</v>
      </c>
      <c r="Q109" t="e">
        <v>#N/A</v>
      </c>
      <c r="R109" t="e">
        <v>#N/A</v>
      </c>
    </row>
    <row r="110" spans="2:18" ht="15.75" customHeight="1" x14ac:dyDescent="0.25">
      <c r="B110">
        <v>107</v>
      </c>
      <c r="M110">
        <v>4</v>
      </c>
      <c r="N110">
        <v>8</v>
      </c>
      <c r="O110">
        <v>8</v>
      </c>
      <c r="P110">
        <v>16</v>
      </c>
      <c r="Q110" t="e">
        <v>#N/A</v>
      </c>
      <c r="R110" t="e">
        <v>#N/A</v>
      </c>
    </row>
    <row r="111" spans="2:18" ht="15.75" customHeight="1" x14ac:dyDescent="0.25">
      <c r="B111">
        <v>108</v>
      </c>
      <c r="M111">
        <v>4</v>
      </c>
      <c r="N111">
        <v>8</v>
      </c>
      <c r="O111">
        <v>8</v>
      </c>
      <c r="P111">
        <v>16</v>
      </c>
      <c r="Q111" t="e">
        <v>#N/A</v>
      </c>
      <c r="R111" t="e">
        <v>#N/A</v>
      </c>
    </row>
    <row r="112" spans="2:18" ht="15.75" customHeight="1" x14ac:dyDescent="0.25">
      <c r="B112">
        <v>109</v>
      </c>
      <c r="M112">
        <v>4</v>
      </c>
      <c r="N112">
        <v>8</v>
      </c>
      <c r="O112">
        <v>8</v>
      </c>
      <c r="P112">
        <v>16</v>
      </c>
      <c r="Q112" t="e">
        <v>#N/A</v>
      </c>
      <c r="R112" t="e">
        <v>#N/A</v>
      </c>
    </row>
    <row r="113" spans="2:18" ht="15.75" customHeight="1" x14ac:dyDescent="0.25">
      <c r="B113">
        <v>110</v>
      </c>
      <c r="M113">
        <v>4</v>
      </c>
      <c r="N113">
        <v>8</v>
      </c>
      <c r="O113">
        <v>8</v>
      </c>
      <c r="P113">
        <v>16</v>
      </c>
      <c r="Q113" t="e">
        <v>#N/A</v>
      </c>
      <c r="R113" t="e">
        <v>#N/A</v>
      </c>
    </row>
    <row r="114" spans="2:18" ht="15.75" customHeight="1" x14ac:dyDescent="0.25">
      <c r="B114">
        <v>111</v>
      </c>
      <c r="M114">
        <v>4</v>
      </c>
      <c r="N114">
        <v>8</v>
      </c>
      <c r="O114">
        <v>8</v>
      </c>
      <c r="P114">
        <v>16</v>
      </c>
      <c r="Q114" t="e">
        <v>#N/A</v>
      </c>
      <c r="R114" t="e">
        <v>#N/A</v>
      </c>
    </row>
    <row r="115" spans="2:18" ht="15.75" customHeight="1" x14ac:dyDescent="0.25">
      <c r="B115">
        <v>112</v>
      </c>
      <c r="M115">
        <v>4</v>
      </c>
      <c r="N115">
        <v>8</v>
      </c>
      <c r="O115">
        <v>8</v>
      </c>
      <c r="P115">
        <v>16</v>
      </c>
      <c r="Q115" t="e">
        <v>#N/A</v>
      </c>
      <c r="R115" t="e">
        <v>#N/A</v>
      </c>
    </row>
    <row r="116" spans="2:18" ht="15.75" customHeight="1" x14ac:dyDescent="0.25">
      <c r="B116">
        <v>113</v>
      </c>
      <c r="M116">
        <v>4</v>
      </c>
      <c r="N116">
        <v>8</v>
      </c>
      <c r="O116">
        <v>8</v>
      </c>
      <c r="P116">
        <v>16</v>
      </c>
      <c r="Q116" t="e">
        <v>#N/A</v>
      </c>
      <c r="R116" t="e">
        <v>#N/A</v>
      </c>
    </row>
    <row r="117" spans="2:18" ht="15.75" customHeight="1" x14ac:dyDescent="0.25">
      <c r="B117">
        <v>114</v>
      </c>
      <c r="M117">
        <v>4</v>
      </c>
      <c r="N117">
        <v>8</v>
      </c>
      <c r="O117">
        <v>8</v>
      </c>
      <c r="P117">
        <v>16</v>
      </c>
      <c r="Q117" t="e">
        <v>#N/A</v>
      </c>
      <c r="R117" t="e">
        <v>#N/A</v>
      </c>
    </row>
    <row r="118" spans="2:18" ht="15.75" customHeight="1" x14ac:dyDescent="0.25">
      <c r="B118">
        <v>115</v>
      </c>
      <c r="M118">
        <v>4</v>
      </c>
      <c r="N118">
        <v>8</v>
      </c>
      <c r="O118">
        <v>8</v>
      </c>
      <c r="P118">
        <v>16</v>
      </c>
      <c r="Q118" t="e">
        <v>#N/A</v>
      </c>
      <c r="R118" t="e">
        <v>#N/A</v>
      </c>
    </row>
    <row r="119" spans="2:18" ht="15.75" customHeight="1" x14ac:dyDescent="0.25">
      <c r="B119">
        <v>116</v>
      </c>
      <c r="M119">
        <v>4</v>
      </c>
      <c r="N119">
        <v>8</v>
      </c>
      <c r="O119">
        <v>8</v>
      </c>
      <c r="P119">
        <v>16</v>
      </c>
      <c r="Q119" t="e">
        <v>#N/A</v>
      </c>
      <c r="R119" t="e">
        <v>#N/A</v>
      </c>
    </row>
    <row r="120" spans="2:18" ht="15.75" customHeight="1" x14ac:dyDescent="0.25">
      <c r="B120">
        <v>117</v>
      </c>
      <c r="M120">
        <v>4</v>
      </c>
      <c r="N120">
        <v>8</v>
      </c>
      <c r="O120">
        <v>8</v>
      </c>
      <c r="P120">
        <v>16</v>
      </c>
      <c r="Q120" t="e">
        <v>#N/A</v>
      </c>
      <c r="R120" t="e">
        <v>#N/A</v>
      </c>
    </row>
    <row r="121" spans="2:18" ht="15.75" customHeight="1" x14ac:dyDescent="0.25">
      <c r="B121">
        <v>118</v>
      </c>
      <c r="M121">
        <v>4</v>
      </c>
      <c r="N121">
        <v>8</v>
      </c>
      <c r="O121">
        <v>8</v>
      </c>
      <c r="P121">
        <v>16</v>
      </c>
      <c r="Q121" t="e">
        <v>#N/A</v>
      </c>
      <c r="R121" t="e">
        <v>#N/A</v>
      </c>
    </row>
    <row r="122" spans="2:18" ht="15.75" customHeight="1" x14ac:dyDescent="0.25">
      <c r="B122">
        <v>119</v>
      </c>
      <c r="M122">
        <v>4</v>
      </c>
      <c r="N122">
        <v>8</v>
      </c>
      <c r="O122">
        <v>8</v>
      </c>
      <c r="P122">
        <v>16</v>
      </c>
      <c r="Q122" t="e">
        <v>#N/A</v>
      </c>
      <c r="R122" t="e">
        <v>#N/A</v>
      </c>
    </row>
    <row r="123" spans="2:18" ht="15.75" customHeight="1" x14ac:dyDescent="0.25">
      <c r="B123">
        <v>120</v>
      </c>
      <c r="M123">
        <v>4</v>
      </c>
      <c r="N123">
        <v>8</v>
      </c>
      <c r="O123">
        <v>8</v>
      </c>
      <c r="P123">
        <v>16</v>
      </c>
      <c r="Q123" t="e">
        <v>#N/A</v>
      </c>
      <c r="R123" t="e">
        <v>#N/A</v>
      </c>
    </row>
    <row r="124" spans="2:18" ht="15.75" customHeight="1" x14ac:dyDescent="0.25">
      <c r="B124">
        <v>121</v>
      </c>
      <c r="M124">
        <v>5</v>
      </c>
      <c r="N124">
        <v>8</v>
      </c>
      <c r="O124">
        <v>8</v>
      </c>
      <c r="P124">
        <v>16</v>
      </c>
      <c r="Q124" t="e">
        <v>#N/A</v>
      </c>
      <c r="R124" t="e">
        <v>#N/A</v>
      </c>
    </row>
    <row r="125" spans="2:18" ht="15.75" customHeight="1" x14ac:dyDescent="0.25">
      <c r="B125">
        <v>122</v>
      </c>
      <c r="M125">
        <v>5</v>
      </c>
      <c r="N125">
        <v>8</v>
      </c>
      <c r="O125">
        <v>8</v>
      </c>
      <c r="P125">
        <v>16</v>
      </c>
      <c r="Q125" t="e">
        <v>#N/A</v>
      </c>
      <c r="R125" t="e">
        <v>#N/A</v>
      </c>
    </row>
    <row r="126" spans="2:18" ht="15.75" customHeight="1" x14ac:dyDescent="0.25">
      <c r="B126">
        <v>123</v>
      </c>
      <c r="M126">
        <v>5</v>
      </c>
      <c r="N126">
        <v>8</v>
      </c>
      <c r="O126">
        <v>8</v>
      </c>
      <c r="P126">
        <v>16</v>
      </c>
      <c r="Q126" t="e">
        <v>#N/A</v>
      </c>
      <c r="R126" t="e">
        <v>#N/A</v>
      </c>
    </row>
    <row r="127" spans="2:18" ht="15.75" customHeight="1" x14ac:dyDescent="0.25">
      <c r="B127">
        <v>124</v>
      </c>
      <c r="M127">
        <v>5</v>
      </c>
      <c r="N127">
        <v>8</v>
      </c>
      <c r="O127">
        <v>8</v>
      </c>
      <c r="P127">
        <v>16</v>
      </c>
      <c r="Q127" t="e">
        <v>#N/A</v>
      </c>
      <c r="R127" t="e">
        <v>#N/A</v>
      </c>
    </row>
    <row r="128" spans="2:18" ht="15.75" customHeight="1" x14ac:dyDescent="0.25">
      <c r="B128">
        <v>125</v>
      </c>
      <c r="M128">
        <v>5</v>
      </c>
      <c r="N128">
        <v>8</v>
      </c>
      <c r="O128">
        <v>8</v>
      </c>
      <c r="P128">
        <v>16</v>
      </c>
      <c r="Q128" t="e">
        <v>#N/A</v>
      </c>
      <c r="R128" t="e">
        <v>#N/A</v>
      </c>
    </row>
    <row r="129" spans="2:18" ht="15.75" customHeight="1" x14ac:dyDescent="0.25">
      <c r="B129">
        <v>126</v>
      </c>
      <c r="M129">
        <v>5</v>
      </c>
      <c r="N129">
        <v>8</v>
      </c>
      <c r="O129">
        <v>8</v>
      </c>
      <c r="P129">
        <v>16</v>
      </c>
      <c r="Q129" t="e">
        <v>#N/A</v>
      </c>
      <c r="R129" t="e">
        <v>#N/A</v>
      </c>
    </row>
    <row r="130" spans="2:18" ht="15.75" customHeight="1" x14ac:dyDescent="0.25">
      <c r="B130">
        <v>127</v>
      </c>
      <c r="M130">
        <v>6</v>
      </c>
      <c r="N130">
        <v>8</v>
      </c>
      <c r="O130">
        <v>8</v>
      </c>
      <c r="P130">
        <v>16</v>
      </c>
      <c r="Q130" t="e">
        <v>#N/A</v>
      </c>
      <c r="R130" t="e">
        <v>#N/A</v>
      </c>
    </row>
  </sheetData>
  <sortState xmlns:xlrd2="http://schemas.microsoft.com/office/spreadsheetml/2017/richdata2" ref="A2:R130">
    <sortCondition ref="R2:R130"/>
  </sortState>
  <conditionalFormatting sqref="Q2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3:Q66 Q1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67:Q130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131:Q1048576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1">
    <cfRule type="top10" dxfId="26" priority="22" bottom="1" rank="1"/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67:R130">
    <cfRule type="expression" dxfId="25" priority="19">
      <formula>R67 &lt;= MIN($R$67:$R$130) + 2</formula>
    </cfRule>
  </conditionalFormatting>
  <conditionalFormatting sqref="R131:R1048576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3:R66">
    <cfRule type="expression" dxfId="18" priority="55">
      <formula>R3 &lt;= MIN($R$3:$R$66) + 2</formula>
    </cfRule>
  </conditionalFormatting>
  <conditionalFormatting sqref="Q2:Q6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CF783-202E-4D34-8828-2D6DB81DD846}">
  <dimension ref="C13:P86"/>
  <sheetViews>
    <sheetView topLeftCell="A11" workbookViewId="0">
      <selection activeCell="G38" sqref="C31:G38"/>
    </sheetView>
  </sheetViews>
  <sheetFormatPr defaultRowHeight="15" x14ac:dyDescent="0.25"/>
  <cols>
    <col min="9" max="9" width="3" bestFit="1" customWidth="1"/>
    <col min="10" max="11" width="5" bestFit="1" customWidth="1"/>
    <col min="12" max="14" width="4" bestFit="1" customWidth="1"/>
    <col min="15" max="15" width="5.5703125" bestFit="1" customWidth="1"/>
    <col min="16" max="16" width="4.7109375" bestFit="1" customWidth="1"/>
    <col min="18" max="18" width="3" bestFit="1" customWidth="1"/>
  </cols>
  <sheetData>
    <row r="13" spans="9:16" x14ac:dyDescent="0.25">
      <c r="I13" t="s">
        <v>0</v>
      </c>
      <c r="J13" s="5" t="s">
        <v>25</v>
      </c>
      <c r="K13" t="s">
        <v>6</v>
      </c>
      <c r="L13" s="5" t="s">
        <v>26</v>
      </c>
      <c r="M13" t="s">
        <v>27</v>
      </c>
      <c r="N13" t="s">
        <v>28</v>
      </c>
      <c r="O13" t="s">
        <v>29</v>
      </c>
      <c r="P13" t="s">
        <v>11</v>
      </c>
    </row>
    <row r="14" spans="9:16" x14ac:dyDescent="0.25">
      <c r="I14">
        <v>0</v>
      </c>
      <c r="J14">
        <v>0.12</v>
      </c>
      <c r="K14">
        <v>0.36</v>
      </c>
      <c r="L14">
        <v>1.4</v>
      </c>
      <c r="M14">
        <v>1.3</v>
      </c>
      <c r="N14">
        <v>8.9</v>
      </c>
      <c r="O14" s="7" t="s">
        <v>30</v>
      </c>
      <c r="P14">
        <v>0</v>
      </c>
    </row>
    <row r="15" spans="9:16" x14ac:dyDescent="0.25">
      <c r="I15">
        <v>1</v>
      </c>
      <c r="J15" s="6"/>
      <c r="P15">
        <v>1</v>
      </c>
    </row>
    <row r="16" spans="9:16" ht="15.75" thickBot="1" x14ac:dyDescent="0.3">
      <c r="I16">
        <v>2</v>
      </c>
      <c r="K16" s="6"/>
      <c r="P16">
        <v>1</v>
      </c>
    </row>
    <row r="17" spans="3:16" ht="15.75" thickBot="1" x14ac:dyDescent="0.3">
      <c r="I17" s="8">
        <v>3</v>
      </c>
      <c r="J17" s="9"/>
      <c r="K17" s="9"/>
      <c r="L17" s="10"/>
      <c r="M17" s="9"/>
      <c r="N17" s="9"/>
      <c r="O17" s="9"/>
      <c r="P17" s="11">
        <v>1</v>
      </c>
    </row>
    <row r="18" spans="3:16" x14ac:dyDescent="0.25">
      <c r="I18">
        <v>4</v>
      </c>
      <c r="M18" s="6"/>
      <c r="P18">
        <v>1</v>
      </c>
    </row>
    <row r="19" spans="3:16" x14ac:dyDescent="0.25">
      <c r="I19">
        <v>5</v>
      </c>
      <c r="N19" s="6"/>
      <c r="P19">
        <v>1</v>
      </c>
    </row>
    <row r="20" spans="3:16" x14ac:dyDescent="0.25">
      <c r="I20">
        <v>6</v>
      </c>
      <c r="O20" s="6"/>
      <c r="P20">
        <v>1</v>
      </c>
    </row>
    <row r="23" spans="3:16" ht="15.75" thickBot="1" x14ac:dyDescent="0.3">
      <c r="I23" t="s">
        <v>0</v>
      </c>
      <c r="J23" s="5" t="s">
        <v>25</v>
      </c>
      <c r="K23" t="s">
        <v>6</v>
      </c>
      <c r="L23" s="5" t="s">
        <v>26</v>
      </c>
      <c r="M23" t="s">
        <v>27</v>
      </c>
      <c r="N23" t="s">
        <v>28</v>
      </c>
      <c r="O23" t="s">
        <v>29</v>
      </c>
      <c r="P23" t="s">
        <v>11</v>
      </c>
    </row>
    <row r="24" spans="3:16" ht="15.75" thickBot="1" x14ac:dyDescent="0.3">
      <c r="I24" s="8">
        <v>22</v>
      </c>
      <c r="J24" s="10"/>
      <c r="K24" s="10"/>
      <c r="L24" s="10"/>
      <c r="M24" s="9"/>
      <c r="N24" s="9"/>
      <c r="O24" s="9"/>
      <c r="P24" s="11">
        <v>3</v>
      </c>
    </row>
    <row r="25" spans="3:16" x14ac:dyDescent="0.25">
      <c r="I25">
        <v>23</v>
      </c>
      <c r="J25" s="6"/>
      <c r="K25" s="6"/>
      <c r="M25" s="6"/>
      <c r="P25">
        <v>3</v>
      </c>
    </row>
    <row r="26" spans="3:16" x14ac:dyDescent="0.25">
      <c r="I26">
        <v>24</v>
      </c>
      <c r="J26" s="6"/>
      <c r="K26" s="6"/>
      <c r="N26" s="6"/>
      <c r="P26">
        <v>3</v>
      </c>
    </row>
    <row r="27" spans="3:16" ht="15.75" thickBot="1" x14ac:dyDescent="0.3">
      <c r="I27">
        <v>25</v>
      </c>
      <c r="J27" s="6"/>
      <c r="K27" s="6"/>
      <c r="O27" s="6"/>
      <c r="P27">
        <v>3</v>
      </c>
    </row>
    <row r="28" spans="3:16" ht="15.75" thickBot="1" x14ac:dyDescent="0.3">
      <c r="I28" s="8">
        <v>26</v>
      </c>
      <c r="J28" s="10"/>
      <c r="K28" s="9"/>
      <c r="L28" s="10"/>
      <c r="M28" s="10"/>
      <c r="N28" s="9"/>
      <c r="O28" s="9"/>
      <c r="P28" s="11">
        <v>3</v>
      </c>
    </row>
    <row r="29" spans="3:16" x14ac:dyDescent="0.25">
      <c r="I29">
        <v>27</v>
      </c>
      <c r="J29" s="6"/>
      <c r="L29" s="6"/>
      <c r="N29" s="6"/>
      <c r="P29">
        <v>3</v>
      </c>
    </row>
    <row r="30" spans="3:16" x14ac:dyDescent="0.25">
      <c r="I30">
        <v>28</v>
      </c>
      <c r="J30" s="6"/>
      <c r="L30" s="6"/>
      <c r="O30" s="6"/>
      <c r="P30">
        <v>3</v>
      </c>
    </row>
    <row r="31" spans="3:16" x14ac:dyDescent="0.25">
      <c r="C31" t="s">
        <v>11</v>
      </c>
      <c r="D31" t="s">
        <v>33</v>
      </c>
      <c r="E31" t="s">
        <v>34</v>
      </c>
      <c r="F31" t="s">
        <v>31</v>
      </c>
      <c r="G31" t="s">
        <v>32</v>
      </c>
      <c r="I31">
        <v>29</v>
      </c>
      <c r="J31" s="6"/>
      <c r="M31" s="6"/>
      <c r="N31" s="6"/>
      <c r="P31">
        <v>3</v>
      </c>
    </row>
    <row r="32" spans="3:16" x14ac:dyDescent="0.25">
      <c r="C32">
        <v>1</v>
      </c>
      <c r="D32">
        <v>1000</v>
      </c>
      <c r="E32">
        <v>6</v>
      </c>
      <c r="F32">
        <f>E32*D32</f>
        <v>6000</v>
      </c>
      <c r="G32">
        <v>1000</v>
      </c>
      <c r="I32">
        <v>30</v>
      </c>
      <c r="J32" s="6"/>
      <c r="M32" s="6"/>
      <c r="O32" s="6"/>
      <c r="P32">
        <v>3</v>
      </c>
    </row>
    <row r="33" spans="3:16" ht="15.75" thickBot="1" x14ac:dyDescent="0.3">
      <c r="C33">
        <v>2</v>
      </c>
      <c r="D33">
        <f>1000*C33^2</f>
        <v>4000</v>
      </c>
      <c r="E33">
        <v>15</v>
      </c>
      <c r="F33">
        <f t="shared" ref="F33:F37" si="0">E33*D33</f>
        <v>60000</v>
      </c>
      <c r="G33">
        <v>4000</v>
      </c>
      <c r="I33">
        <v>31</v>
      </c>
      <c r="J33" s="6"/>
      <c r="N33" s="6"/>
      <c r="O33" s="6"/>
      <c r="P33">
        <v>3</v>
      </c>
    </row>
    <row r="34" spans="3:16" ht="15.75" thickBot="1" x14ac:dyDescent="0.3">
      <c r="C34">
        <v>3</v>
      </c>
      <c r="D34">
        <f t="shared" ref="D34:D37" si="1">1000*C34^2</f>
        <v>9000</v>
      </c>
      <c r="E34">
        <v>20</v>
      </c>
      <c r="F34">
        <f t="shared" si="0"/>
        <v>180000</v>
      </c>
      <c r="G34">
        <f>F34*0.1</f>
        <v>18000</v>
      </c>
      <c r="I34" s="8">
        <v>32</v>
      </c>
      <c r="J34" s="9"/>
      <c r="K34" s="10"/>
      <c r="L34" s="10"/>
      <c r="M34" s="10"/>
      <c r="N34" s="9"/>
      <c r="O34" s="9"/>
      <c r="P34" s="11">
        <v>3</v>
      </c>
    </row>
    <row r="35" spans="3:16" x14ac:dyDescent="0.25">
      <c r="C35">
        <v>4</v>
      </c>
      <c r="D35">
        <f t="shared" si="1"/>
        <v>16000</v>
      </c>
      <c r="E35">
        <v>15</v>
      </c>
      <c r="F35">
        <f t="shared" si="0"/>
        <v>240000</v>
      </c>
      <c r="G35">
        <f t="shared" ref="G35:G37" si="2">F35*0.1</f>
        <v>24000</v>
      </c>
      <c r="I35">
        <v>33</v>
      </c>
      <c r="K35" s="6"/>
      <c r="L35" s="6"/>
      <c r="N35" s="6"/>
      <c r="P35">
        <v>3</v>
      </c>
    </row>
    <row r="36" spans="3:16" x14ac:dyDescent="0.25">
      <c r="C36">
        <v>5</v>
      </c>
      <c r="D36">
        <f t="shared" si="1"/>
        <v>25000</v>
      </c>
      <c r="E36">
        <v>6</v>
      </c>
      <c r="F36">
        <f t="shared" si="0"/>
        <v>150000</v>
      </c>
      <c r="G36">
        <f t="shared" si="2"/>
        <v>15000</v>
      </c>
      <c r="I36">
        <v>34</v>
      </c>
      <c r="K36" s="6"/>
      <c r="L36" s="6"/>
      <c r="O36" s="6"/>
      <c r="P36">
        <v>3</v>
      </c>
    </row>
    <row r="37" spans="3:16" x14ac:dyDescent="0.25">
      <c r="C37">
        <v>6</v>
      </c>
      <c r="D37">
        <f t="shared" si="1"/>
        <v>36000</v>
      </c>
      <c r="E37">
        <v>1</v>
      </c>
      <c r="F37">
        <f t="shared" si="0"/>
        <v>36000</v>
      </c>
      <c r="G37">
        <f t="shared" si="2"/>
        <v>3600</v>
      </c>
      <c r="I37">
        <v>35</v>
      </c>
      <c r="K37" s="6"/>
      <c r="M37" s="6"/>
      <c r="N37" s="6"/>
      <c r="P37">
        <v>3</v>
      </c>
    </row>
    <row r="38" spans="3:16" x14ac:dyDescent="0.25">
      <c r="E38" t="s">
        <v>31</v>
      </c>
      <c r="F38">
        <f>SUM(F32:F37)</f>
        <v>672000</v>
      </c>
      <c r="G38">
        <f>SUM(G32:G37)</f>
        <v>65600</v>
      </c>
      <c r="I38">
        <v>36</v>
      </c>
      <c r="K38" s="6"/>
      <c r="M38" s="6"/>
      <c r="O38" s="6"/>
      <c r="P38">
        <v>3</v>
      </c>
    </row>
    <row r="39" spans="3:16" ht="15.75" thickBot="1" x14ac:dyDescent="0.3">
      <c r="I39">
        <v>37</v>
      </c>
      <c r="K39" s="6"/>
      <c r="N39" s="6"/>
      <c r="O39" s="6"/>
      <c r="P39">
        <v>3</v>
      </c>
    </row>
    <row r="40" spans="3:16" ht="15.75" thickBot="1" x14ac:dyDescent="0.3">
      <c r="I40" s="8">
        <v>38</v>
      </c>
      <c r="J40" s="9"/>
      <c r="K40" s="9"/>
      <c r="L40" s="10"/>
      <c r="M40" s="10"/>
      <c r="N40" s="10"/>
      <c r="O40" s="9"/>
      <c r="P40" s="11">
        <v>3</v>
      </c>
    </row>
    <row r="41" spans="3:16" x14ac:dyDescent="0.25">
      <c r="I41">
        <v>39</v>
      </c>
      <c r="L41" s="6"/>
      <c r="M41" s="6"/>
      <c r="O41" s="6"/>
      <c r="P41">
        <v>3</v>
      </c>
    </row>
    <row r="42" spans="3:16" x14ac:dyDescent="0.25">
      <c r="I42">
        <v>40</v>
      </c>
      <c r="L42" s="6"/>
      <c r="N42" s="6"/>
      <c r="O42" s="6"/>
      <c r="P42">
        <v>3</v>
      </c>
    </row>
    <row r="43" spans="3:16" x14ac:dyDescent="0.25">
      <c r="I43">
        <v>41</v>
      </c>
      <c r="M43" s="6"/>
      <c r="N43" s="6"/>
      <c r="O43" s="6"/>
      <c r="P43">
        <v>3</v>
      </c>
    </row>
    <row r="45" spans="3:16" ht="15.75" thickBot="1" x14ac:dyDescent="0.3">
      <c r="I45" t="s">
        <v>0</v>
      </c>
      <c r="J45" s="5" t="s">
        <v>25</v>
      </c>
      <c r="K45" t="s">
        <v>6</v>
      </c>
      <c r="L45" s="5" t="s">
        <v>26</v>
      </c>
      <c r="M45" t="s">
        <v>27</v>
      </c>
      <c r="N45" t="s">
        <v>28</v>
      </c>
      <c r="O45" t="s">
        <v>29</v>
      </c>
      <c r="P45" t="s">
        <v>11</v>
      </c>
    </row>
    <row r="46" spans="3:16" ht="15.75" thickBot="1" x14ac:dyDescent="0.3">
      <c r="I46" s="8">
        <v>57</v>
      </c>
      <c r="J46" s="10"/>
      <c r="K46" s="10"/>
      <c r="L46" s="10"/>
      <c r="M46" s="10"/>
      <c r="N46" s="10"/>
      <c r="O46" s="9"/>
      <c r="P46" s="11">
        <v>5</v>
      </c>
    </row>
    <row r="47" spans="3:16" ht="15.75" thickBot="1" x14ac:dyDescent="0.3">
      <c r="I47" s="8">
        <v>58</v>
      </c>
      <c r="J47" s="10"/>
      <c r="K47" s="10"/>
      <c r="L47" s="10"/>
      <c r="M47" s="10"/>
      <c r="N47" s="9"/>
      <c r="O47" s="10"/>
      <c r="P47" s="11">
        <v>5</v>
      </c>
    </row>
    <row r="48" spans="3:16" ht="15.75" thickBot="1" x14ac:dyDescent="0.3">
      <c r="I48" s="8">
        <v>59</v>
      </c>
      <c r="J48" s="10"/>
      <c r="K48" s="10"/>
      <c r="L48" s="10"/>
      <c r="M48" s="9"/>
      <c r="N48" s="10"/>
      <c r="O48" s="10"/>
      <c r="P48" s="11">
        <v>5</v>
      </c>
    </row>
    <row r="49" spans="9:16" ht="15.75" thickBot="1" x14ac:dyDescent="0.3">
      <c r="I49">
        <v>60</v>
      </c>
      <c r="J49" s="6"/>
      <c r="K49" s="6"/>
      <c r="M49" s="6"/>
      <c r="N49" s="6"/>
      <c r="O49" s="6"/>
      <c r="P49">
        <v>5</v>
      </c>
    </row>
    <row r="50" spans="9:16" ht="15.75" thickBot="1" x14ac:dyDescent="0.3">
      <c r="I50" s="8">
        <v>61</v>
      </c>
      <c r="J50" s="10"/>
      <c r="K50" s="9"/>
      <c r="L50" s="10"/>
      <c r="M50" s="10"/>
      <c r="N50" s="10"/>
      <c r="O50" s="10"/>
      <c r="P50" s="11">
        <v>5</v>
      </c>
    </row>
    <row r="51" spans="9:16" ht="15.75" thickBot="1" x14ac:dyDescent="0.3">
      <c r="I51" s="8">
        <v>62</v>
      </c>
      <c r="J51" s="9"/>
      <c r="K51" s="10"/>
      <c r="L51" s="10"/>
      <c r="M51" s="10"/>
      <c r="N51" s="10"/>
      <c r="O51" s="10"/>
      <c r="P51" s="11">
        <v>5</v>
      </c>
    </row>
    <row r="52" spans="9:16" ht="15.75" thickBot="1" x14ac:dyDescent="0.3">
      <c r="I52" s="8">
        <v>63</v>
      </c>
      <c r="J52" s="10"/>
      <c r="K52" s="10"/>
      <c r="L52" s="10"/>
      <c r="M52" s="10"/>
      <c r="N52" s="10"/>
      <c r="O52" s="10"/>
      <c r="P52" s="11">
        <v>6</v>
      </c>
    </row>
    <row r="54" spans="9:16" ht="15.75" thickBot="1" x14ac:dyDescent="0.3">
      <c r="I54" t="s">
        <v>0</v>
      </c>
      <c r="J54" s="5" t="s">
        <v>25</v>
      </c>
      <c r="K54" t="s">
        <v>6</v>
      </c>
      <c r="L54" s="5" t="s">
        <v>26</v>
      </c>
      <c r="M54" t="s">
        <v>27</v>
      </c>
      <c r="N54" t="s">
        <v>28</v>
      </c>
      <c r="O54" t="s">
        <v>29</v>
      </c>
      <c r="P54" t="s">
        <v>11</v>
      </c>
    </row>
    <row r="55" spans="9:16" ht="15.75" thickBot="1" x14ac:dyDescent="0.3">
      <c r="I55" s="8">
        <v>7</v>
      </c>
      <c r="J55" s="10"/>
      <c r="K55" s="10"/>
      <c r="L55" s="9"/>
      <c r="M55" s="9"/>
      <c r="N55" s="9"/>
      <c r="O55" s="9"/>
      <c r="P55" s="11">
        <v>2</v>
      </c>
    </row>
    <row r="56" spans="9:16" ht="15.75" thickBot="1" x14ac:dyDescent="0.3">
      <c r="I56" s="8">
        <v>8</v>
      </c>
      <c r="J56" s="10"/>
      <c r="K56" s="9"/>
      <c r="L56" s="10"/>
      <c r="M56" s="9"/>
      <c r="N56" s="9"/>
      <c r="O56" s="9"/>
      <c r="P56" s="11">
        <v>2</v>
      </c>
    </row>
    <row r="57" spans="9:16" x14ac:dyDescent="0.25">
      <c r="I57">
        <v>9</v>
      </c>
      <c r="J57" s="6"/>
      <c r="M57" s="6"/>
      <c r="P57">
        <v>2</v>
      </c>
    </row>
    <row r="58" spans="9:16" x14ac:dyDescent="0.25">
      <c r="I58">
        <v>10</v>
      </c>
      <c r="J58" s="6"/>
      <c r="N58" s="6"/>
      <c r="P58">
        <v>2</v>
      </c>
    </row>
    <row r="59" spans="9:16" ht="15.75" thickBot="1" x14ac:dyDescent="0.3">
      <c r="I59">
        <v>11</v>
      </c>
      <c r="J59" s="6"/>
      <c r="O59" s="6"/>
      <c r="P59">
        <v>2</v>
      </c>
    </row>
    <row r="60" spans="9:16" ht="15.75" thickBot="1" x14ac:dyDescent="0.3">
      <c r="I60" s="8">
        <v>12</v>
      </c>
      <c r="J60" s="9"/>
      <c r="K60" s="10"/>
      <c r="L60" s="10"/>
      <c r="M60" s="9"/>
      <c r="N60" s="9"/>
      <c r="O60" s="9"/>
      <c r="P60" s="11">
        <v>2</v>
      </c>
    </row>
    <row r="61" spans="9:16" x14ac:dyDescent="0.25">
      <c r="I61">
        <v>13</v>
      </c>
      <c r="K61" s="6"/>
      <c r="M61" s="6"/>
      <c r="P61">
        <v>2</v>
      </c>
    </row>
    <row r="62" spans="9:16" x14ac:dyDescent="0.25">
      <c r="I62">
        <v>14</v>
      </c>
      <c r="K62" s="6"/>
      <c r="N62" s="6"/>
      <c r="P62">
        <v>2</v>
      </c>
    </row>
    <row r="63" spans="9:16" ht="15.75" thickBot="1" x14ac:dyDescent="0.3">
      <c r="I63">
        <v>15</v>
      </c>
      <c r="K63" s="6"/>
      <c r="O63" s="6"/>
      <c r="P63">
        <v>2</v>
      </c>
    </row>
    <row r="64" spans="9:16" ht="15.75" thickBot="1" x14ac:dyDescent="0.3">
      <c r="I64" s="8">
        <v>16</v>
      </c>
      <c r="J64" s="9"/>
      <c r="K64" s="9"/>
      <c r="L64" s="10"/>
      <c r="M64" s="10"/>
      <c r="N64" s="9"/>
      <c r="O64" s="9"/>
      <c r="P64" s="11">
        <v>2</v>
      </c>
    </row>
    <row r="65" spans="9:16" x14ac:dyDescent="0.25">
      <c r="I65">
        <v>17</v>
      </c>
      <c r="L65" s="6"/>
      <c r="N65" s="6"/>
      <c r="P65">
        <v>2</v>
      </c>
    </row>
    <row r="66" spans="9:16" ht="15.75" thickBot="1" x14ac:dyDescent="0.3">
      <c r="I66">
        <v>18</v>
      </c>
      <c r="L66" s="6"/>
      <c r="O66" s="6"/>
      <c r="P66">
        <v>2</v>
      </c>
    </row>
    <row r="67" spans="9:16" ht="15.75" thickBot="1" x14ac:dyDescent="0.3">
      <c r="I67" s="8">
        <v>19</v>
      </c>
      <c r="J67" s="9"/>
      <c r="K67" s="9"/>
      <c r="L67" s="9"/>
      <c r="M67" s="10"/>
      <c r="N67" s="10"/>
      <c r="O67" s="9"/>
      <c r="P67" s="11">
        <v>2</v>
      </c>
    </row>
    <row r="68" spans="9:16" x14ac:dyDescent="0.25">
      <c r="I68">
        <v>20</v>
      </c>
      <c r="M68" s="6"/>
      <c r="O68" s="6"/>
      <c r="P68">
        <v>2</v>
      </c>
    </row>
    <row r="69" spans="9:16" x14ac:dyDescent="0.25">
      <c r="I69">
        <v>21</v>
      </c>
      <c r="N69" s="6"/>
      <c r="O69" s="6"/>
      <c r="P69">
        <v>2</v>
      </c>
    </row>
    <row r="71" spans="9:16" ht="15.75" thickBot="1" x14ac:dyDescent="0.3">
      <c r="I71" t="s">
        <v>0</v>
      </c>
      <c r="J71" s="5" t="s">
        <v>25</v>
      </c>
      <c r="K71" t="s">
        <v>6</v>
      </c>
      <c r="L71" s="5" t="s">
        <v>26</v>
      </c>
      <c r="M71" t="s">
        <v>27</v>
      </c>
      <c r="N71" t="s">
        <v>28</v>
      </c>
      <c r="O71" t="s">
        <v>29</v>
      </c>
      <c r="P71" t="s">
        <v>11</v>
      </c>
    </row>
    <row r="72" spans="9:16" ht="15.75" thickBot="1" x14ac:dyDescent="0.3">
      <c r="I72" s="8">
        <v>42</v>
      </c>
      <c r="J72" s="10"/>
      <c r="K72" s="10"/>
      <c r="L72" s="10"/>
      <c r="M72" s="10"/>
      <c r="N72" s="9"/>
      <c r="O72" s="9"/>
      <c r="P72" s="11">
        <v>4</v>
      </c>
    </row>
    <row r="73" spans="9:16" ht="15.75" thickBot="1" x14ac:dyDescent="0.3">
      <c r="I73" s="8">
        <v>43</v>
      </c>
      <c r="J73" s="10"/>
      <c r="K73" s="10"/>
      <c r="L73" s="10"/>
      <c r="M73" s="9"/>
      <c r="N73" s="10"/>
      <c r="O73" s="9"/>
      <c r="P73" s="11">
        <v>4</v>
      </c>
    </row>
    <row r="74" spans="9:16" ht="15.75" thickBot="1" x14ac:dyDescent="0.3">
      <c r="I74" s="8">
        <v>44</v>
      </c>
      <c r="J74" s="10"/>
      <c r="K74" s="10"/>
      <c r="L74" s="10"/>
      <c r="M74" s="9"/>
      <c r="N74" s="9"/>
      <c r="O74" s="10"/>
      <c r="P74" s="11">
        <v>4</v>
      </c>
    </row>
    <row r="75" spans="9:16" x14ac:dyDescent="0.25">
      <c r="I75">
        <v>45</v>
      </c>
      <c r="J75" s="6"/>
      <c r="K75" s="6"/>
      <c r="M75" s="6"/>
      <c r="N75" s="6"/>
      <c r="P75">
        <v>4</v>
      </c>
    </row>
    <row r="76" spans="9:16" x14ac:dyDescent="0.25">
      <c r="I76">
        <v>46</v>
      </c>
      <c r="J76" s="6"/>
      <c r="K76" s="6"/>
      <c r="M76" s="6"/>
      <c r="O76" s="6"/>
      <c r="P76">
        <v>4</v>
      </c>
    </row>
    <row r="77" spans="9:16" ht="15.75" thickBot="1" x14ac:dyDescent="0.3">
      <c r="I77">
        <v>47</v>
      </c>
      <c r="J77" s="6"/>
      <c r="K77" s="6"/>
      <c r="N77" s="6"/>
      <c r="O77" s="6"/>
      <c r="P77">
        <v>4</v>
      </c>
    </row>
    <row r="78" spans="9:16" ht="15.75" thickBot="1" x14ac:dyDescent="0.3">
      <c r="I78" s="8">
        <v>48</v>
      </c>
      <c r="J78" s="10"/>
      <c r="K78" s="9"/>
      <c r="L78" s="10"/>
      <c r="M78" s="10"/>
      <c r="N78" s="10"/>
      <c r="O78" s="9"/>
      <c r="P78" s="11">
        <v>4</v>
      </c>
    </row>
    <row r="79" spans="9:16" ht="15.75" thickBot="1" x14ac:dyDescent="0.3">
      <c r="I79" s="8">
        <v>49</v>
      </c>
      <c r="J79" s="10"/>
      <c r="K79" s="9"/>
      <c r="L79" s="10"/>
      <c r="M79" s="10"/>
      <c r="N79" s="9"/>
      <c r="O79" s="10"/>
      <c r="P79" s="11">
        <v>4</v>
      </c>
    </row>
    <row r="80" spans="9:16" ht="15.75" thickBot="1" x14ac:dyDescent="0.3">
      <c r="I80" s="8">
        <v>50</v>
      </c>
      <c r="J80" s="10"/>
      <c r="K80" s="9"/>
      <c r="L80" s="10"/>
      <c r="M80" s="9"/>
      <c r="N80" s="10"/>
      <c r="O80" s="10"/>
      <c r="P80" s="11">
        <v>4</v>
      </c>
    </row>
    <row r="81" spans="9:16" ht="15.75" thickBot="1" x14ac:dyDescent="0.3">
      <c r="I81">
        <v>51</v>
      </c>
      <c r="J81" s="6"/>
      <c r="M81" s="6"/>
      <c r="N81" s="6"/>
      <c r="O81" s="6"/>
      <c r="P81">
        <v>4</v>
      </c>
    </row>
    <row r="82" spans="9:16" ht="15.75" thickBot="1" x14ac:dyDescent="0.3">
      <c r="I82" s="8">
        <v>52</v>
      </c>
      <c r="J82" s="9"/>
      <c r="K82" s="10"/>
      <c r="L82" s="10"/>
      <c r="M82" s="10"/>
      <c r="N82" s="10"/>
      <c r="O82" s="9"/>
      <c r="P82" s="11">
        <v>4</v>
      </c>
    </row>
    <row r="83" spans="9:16" ht="15.75" thickBot="1" x14ac:dyDescent="0.3">
      <c r="I83" s="8">
        <v>53</v>
      </c>
      <c r="J83" s="9"/>
      <c r="K83" s="10"/>
      <c r="L83" s="10"/>
      <c r="M83" s="10"/>
      <c r="N83" s="9"/>
      <c r="O83" s="10"/>
      <c r="P83" s="11">
        <v>4</v>
      </c>
    </row>
    <row r="84" spans="9:16" ht="15.75" thickBot="1" x14ac:dyDescent="0.3">
      <c r="I84" s="8">
        <v>54</v>
      </c>
      <c r="J84" s="9"/>
      <c r="K84" s="10"/>
      <c r="L84" s="10"/>
      <c r="M84" s="9"/>
      <c r="N84" s="10"/>
      <c r="O84" s="10"/>
      <c r="P84" s="11">
        <v>4</v>
      </c>
    </row>
    <row r="85" spans="9:16" ht="15.75" thickBot="1" x14ac:dyDescent="0.3">
      <c r="I85" s="8">
        <v>55</v>
      </c>
      <c r="J85" s="9"/>
      <c r="K85" s="10"/>
      <c r="L85" s="9"/>
      <c r="M85" s="10"/>
      <c r="N85" s="10"/>
      <c r="O85" s="10"/>
      <c r="P85" s="11">
        <v>4</v>
      </c>
    </row>
    <row r="86" spans="9:16" x14ac:dyDescent="0.25">
      <c r="I86">
        <v>56</v>
      </c>
      <c r="L86" s="6"/>
      <c r="M86" s="6"/>
      <c r="N86" s="6"/>
      <c r="O86" s="6"/>
      <c r="P86">
        <v>4</v>
      </c>
    </row>
  </sheetData>
  <pageMargins left="0.7" right="0.7" top="0.75" bottom="0.75" header="0.3" footer="0.3"/>
  <ignoredErrors>
    <ignoredError sqref="O14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130"/>
  <sheetViews>
    <sheetView zoomScaleNormal="100" workbookViewId="0">
      <pane ySplit="1" topLeftCell="A42" activePane="bottomLeft" state="frozen"/>
      <selection activeCell="C1" sqref="C1"/>
      <selection pane="bottomLeft" activeCell="C67" sqref="C67:L67"/>
    </sheetView>
  </sheetViews>
  <sheetFormatPr defaultRowHeight="15" x14ac:dyDescent="0.25"/>
  <cols>
    <col min="1" max="1" width="6.5703125" bestFit="1" customWidth="1"/>
    <col min="2" max="2" width="4" bestFit="1" customWidth="1"/>
    <col min="3" max="3" width="12" bestFit="1" customWidth="1"/>
    <col min="4" max="4" width="10" bestFit="1" customWidth="1"/>
    <col min="5" max="5" width="8.28515625" bestFit="1" customWidth="1"/>
    <col min="6" max="6" width="6" bestFit="1" customWidth="1"/>
    <col min="7" max="8" width="6.5703125" bestFit="1" customWidth="1"/>
    <col min="9" max="9" width="4.5703125" bestFit="1" customWidth="1"/>
    <col min="10" max="10" width="4.5703125" customWidth="1"/>
    <col min="11" max="11" width="6.5703125" bestFit="1" customWidth="1"/>
    <col min="12" max="12" width="8.5703125" bestFit="1" customWidth="1"/>
    <col min="13" max="13" width="4.28515625" bestFit="1" customWidth="1"/>
    <col min="14" max="14" width="4.140625" bestFit="1" customWidth="1"/>
    <col min="15" max="15" width="6.42578125" bestFit="1" customWidth="1"/>
    <col min="16" max="16" width="3" bestFit="1" customWidth="1"/>
    <col min="17" max="17" width="6.5703125" bestFit="1" customWidth="1"/>
    <col min="18" max="18" width="6.42578125" bestFit="1" customWidth="1"/>
    <col min="19" max="19" width="6.5703125" bestFit="1" customWidth="1"/>
    <col min="20" max="21" width="6.28515625" bestFit="1" customWidth="1"/>
  </cols>
  <sheetData>
    <row r="1" spans="1:21" ht="15.75" customHeight="1" x14ac:dyDescent="0.25">
      <c r="A1">
        <v>302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20</v>
      </c>
      <c r="B2">
        <v>-1</v>
      </c>
      <c r="C2">
        <v>1.0888E-4</v>
      </c>
      <c r="D2">
        <v>400000000</v>
      </c>
      <c r="E2">
        <v>2.9780000000000001E-2</v>
      </c>
      <c r="F2">
        <v>13.933999999999999</v>
      </c>
      <c r="G2">
        <v>0.12</v>
      </c>
      <c r="H2">
        <v>0.36149999999999999</v>
      </c>
      <c r="I2">
        <v>1.38</v>
      </c>
      <c r="J2">
        <v>1.25</v>
      </c>
      <c r="K2">
        <v>8.9390000000000001</v>
      </c>
      <c r="L2">
        <v>13019</v>
      </c>
      <c r="M2">
        <v>0</v>
      </c>
      <c r="N2">
        <v>8</v>
      </c>
      <c r="O2">
        <v>8</v>
      </c>
      <c r="P2">
        <v>16</v>
      </c>
      <c r="Q2">
        <v>6.3368000000000002</v>
      </c>
      <c r="R2">
        <v>0.78059999999999996</v>
      </c>
      <c r="S2">
        <v>7.1173999999999999</v>
      </c>
      <c r="T2">
        <v>-12.960739712727831</v>
      </c>
      <c r="U2">
        <v>-12.960739712727831</v>
      </c>
    </row>
    <row r="3" spans="1:21" ht="15.75" customHeight="1" x14ac:dyDescent="0.25">
      <c r="A3" t="s">
        <v>21</v>
      </c>
      <c r="B3">
        <v>0</v>
      </c>
      <c r="C3">
        <v>9.6800440536892698E-7</v>
      </c>
      <c r="E3">
        <v>49.350832811187402</v>
      </c>
      <c r="F3">
        <v>576.42168890727498</v>
      </c>
      <c r="G3">
        <v>0.12</v>
      </c>
      <c r="H3">
        <v>0.36149999999999999</v>
      </c>
      <c r="I3">
        <v>1.38</v>
      </c>
      <c r="J3">
        <v>1.25</v>
      </c>
      <c r="K3">
        <v>8.9390000000000001</v>
      </c>
      <c r="L3">
        <v>13019</v>
      </c>
      <c r="M3">
        <v>0</v>
      </c>
      <c r="N3">
        <v>8</v>
      </c>
      <c r="O3">
        <v>8</v>
      </c>
      <c r="P3">
        <v>16</v>
      </c>
      <c r="Q3">
        <v>0.94485967000000004</v>
      </c>
      <c r="R3">
        <v>1.0891528699999999</v>
      </c>
      <c r="S3">
        <v>2.03401254</v>
      </c>
      <c r="T3">
        <v>-33.001252151050828</v>
      </c>
      <c r="U3">
        <v>-33.001252151050828</v>
      </c>
    </row>
    <row r="4" spans="1:21" ht="15.75" customHeight="1" x14ac:dyDescent="0.25">
      <c r="B4">
        <v>1</v>
      </c>
      <c r="G4">
        <v>0.1373711161155384</v>
      </c>
      <c r="M4">
        <v>1</v>
      </c>
      <c r="N4">
        <v>8</v>
      </c>
      <c r="O4">
        <v>8</v>
      </c>
      <c r="P4">
        <v>16</v>
      </c>
      <c r="Q4">
        <v>1.3917893100000001</v>
      </c>
      <c r="R4">
        <v>0.96516078000000005</v>
      </c>
      <c r="S4">
        <v>2.3463441899999999</v>
      </c>
      <c r="T4">
        <v>-28.715684307438259</v>
      </c>
      <c r="U4">
        <v>-28.429970021723982</v>
      </c>
    </row>
    <row r="5" spans="1:21" ht="15.75" customHeight="1" x14ac:dyDescent="0.25">
      <c r="B5">
        <v>2</v>
      </c>
      <c r="H5">
        <v>0.41673748493981222</v>
      </c>
      <c r="M5">
        <v>1</v>
      </c>
      <c r="N5">
        <v>8</v>
      </c>
      <c r="O5">
        <v>8</v>
      </c>
      <c r="P5">
        <v>16</v>
      </c>
      <c r="Q5">
        <v>1.4327444</v>
      </c>
      <c r="R5">
        <v>0.96044156000000003</v>
      </c>
      <c r="S5">
        <v>2.45922763</v>
      </c>
      <c r="T5">
        <v>-27.963862290233759</v>
      </c>
      <c r="U5">
        <v>-27.678148004519471</v>
      </c>
    </row>
    <row r="6" spans="1:21" ht="15.75" customHeight="1" x14ac:dyDescent="0.25">
      <c r="A6" t="s">
        <v>22</v>
      </c>
      <c r="B6">
        <v>3</v>
      </c>
      <c r="I6">
        <v>1.306352589442513</v>
      </c>
      <c r="M6">
        <v>1</v>
      </c>
      <c r="N6">
        <v>8</v>
      </c>
      <c r="O6">
        <v>8</v>
      </c>
      <c r="P6">
        <v>16</v>
      </c>
      <c r="Q6">
        <v>1.4807879399999999</v>
      </c>
      <c r="R6">
        <v>0.97087628999999998</v>
      </c>
      <c r="S6">
        <v>1.9340977699999999</v>
      </c>
      <c r="T6">
        <v>-31.807164371663269</v>
      </c>
      <c r="U6">
        <v>-31.521450085948981</v>
      </c>
    </row>
    <row r="7" spans="1:21" ht="15.75" customHeight="1" x14ac:dyDescent="0.25">
      <c r="A7">
        <v>7.5179999999999998</v>
      </c>
      <c r="B7">
        <v>4</v>
      </c>
      <c r="J7">
        <v>0.99519159131585155</v>
      </c>
      <c r="M7">
        <v>1</v>
      </c>
      <c r="N7">
        <v>8</v>
      </c>
      <c r="O7">
        <v>8</v>
      </c>
      <c r="P7">
        <v>16</v>
      </c>
      <c r="Q7">
        <v>1.30124766</v>
      </c>
      <c r="R7">
        <v>0.95939786000000005</v>
      </c>
      <c r="S7">
        <v>2.31156176</v>
      </c>
      <c r="T7">
        <v>-28.95464543311304</v>
      </c>
      <c r="U7">
        <v>-28.668931147398759</v>
      </c>
    </row>
    <row r="8" spans="1:21" ht="15.75" customHeight="1" x14ac:dyDescent="0.25">
      <c r="B8">
        <v>5</v>
      </c>
      <c r="K8">
        <v>5.6006011620004159</v>
      </c>
      <c r="M8">
        <v>1</v>
      </c>
      <c r="N8">
        <v>8</v>
      </c>
      <c r="O8">
        <v>8</v>
      </c>
      <c r="P8">
        <v>16</v>
      </c>
      <c r="Q8">
        <v>0.80343346000000004</v>
      </c>
      <c r="R8">
        <v>1.0876472500000001</v>
      </c>
      <c r="S8">
        <v>1.5917775700000001</v>
      </c>
      <c r="T8">
        <v>-34.923797790650397</v>
      </c>
      <c r="U8">
        <v>-34.638083504936112</v>
      </c>
    </row>
    <row r="9" spans="1:21" ht="15.75" customHeight="1" x14ac:dyDescent="0.25">
      <c r="B9">
        <v>6</v>
      </c>
      <c r="L9">
        <v>669500.66029065766</v>
      </c>
      <c r="M9">
        <v>1</v>
      </c>
      <c r="N9">
        <v>8</v>
      </c>
      <c r="O9">
        <v>8</v>
      </c>
      <c r="P9">
        <v>16</v>
      </c>
      <c r="Q9">
        <v>0.82812330000000001</v>
      </c>
      <c r="R9">
        <v>1.0889247</v>
      </c>
      <c r="S9">
        <v>1.7017772099999999</v>
      </c>
      <c r="T9">
        <v>-33.85464959358454</v>
      </c>
      <c r="U9">
        <v>-33.568935307870262</v>
      </c>
    </row>
    <row r="10" spans="1:21" ht="15.75" customHeight="1" x14ac:dyDescent="0.25">
      <c r="B10">
        <v>7</v>
      </c>
      <c r="G10">
        <v>0.20187157457348801</v>
      </c>
      <c r="H10">
        <v>0.24613959142660849</v>
      </c>
      <c r="M10">
        <v>2</v>
      </c>
      <c r="N10">
        <v>8</v>
      </c>
      <c r="O10">
        <v>8</v>
      </c>
      <c r="P10">
        <v>16</v>
      </c>
      <c r="Q10">
        <v>1.3919466</v>
      </c>
      <c r="R10">
        <v>0.96468014000000002</v>
      </c>
      <c r="S10">
        <v>1.9680845899999999</v>
      </c>
      <c r="T10">
        <v>-29.52844706895797</v>
      </c>
      <c r="U10">
        <v>-28.605370145881039</v>
      </c>
    </row>
    <row r="11" spans="1:21" ht="15.75" customHeight="1" x14ac:dyDescent="0.25">
      <c r="B11">
        <v>8</v>
      </c>
      <c r="G11">
        <v>6.8464824912766176E-2</v>
      </c>
      <c r="I11">
        <v>1.0470902582119199</v>
      </c>
      <c r="M11">
        <v>2</v>
      </c>
      <c r="N11">
        <v>8</v>
      </c>
      <c r="O11">
        <v>8</v>
      </c>
      <c r="P11">
        <v>16</v>
      </c>
      <c r="Q11">
        <v>1.5089003599999999</v>
      </c>
      <c r="R11">
        <v>1.0499577499999999</v>
      </c>
      <c r="S11">
        <v>1.75281178</v>
      </c>
      <c r="T11">
        <v>-31.381879876604071</v>
      </c>
      <c r="U11">
        <v>-30.458802953527151</v>
      </c>
    </row>
    <row r="12" spans="1:21" ht="15.75" customHeight="1" x14ac:dyDescent="0.25">
      <c r="B12">
        <v>9</v>
      </c>
      <c r="G12">
        <v>5.9238205026122053</v>
      </c>
      <c r="J12">
        <v>78.989171177727073</v>
      </c>
      <c r="M12">
        <v>2</v>
      </c>
      <c r="N12">
        <v>8</v>
      </c>
      <c r="O12">
        <v>8</v>
      </c>
      <c r="P12">
        <v>16</v>
      </c>
      <c r="Q12">
        <v>1.57843373</v>
      </c>
      <c r="R12">
        <v>1.02732142</v>
      </c>
      <c r="S12">
        <v>2.38728842</v>
      </c>
      <c r="T12">
        <v>-26.438888843028739</v>
      </c>
      <c r="U12">
        <v>-25.515811919951808</v>
      </c>
    </row>
    <row r="13" spans="1:21" ht="15.75" customHeight="1" x14ac:dyDescent="0.25">
      <c r="B13">
        <v>10</v>
      </c>
      <c r="G13">
        <v>0.57419731965758203</v>
      </c>
      <c r="K13">
        <v>1.330867619463461</v>
      </c>
      <c r="M13">
        <v>2</v>
      </c>
      <c r="N13">
        <v>8</v>
      </c>
      <c r="O13">
        <v>8</v>
      </c>
      <c r="P13">
        <v>16</v>
      </c>
      <c r="Q13">
        <v>0.80380344000000004</v>
      </c>
      <c r="R13">
        <v>0.31858026</v>
      </c>
      <c r="S13">
        <v>1.21162554</v>
      </c>
      <c r="T13">
        <v>-37.290013483628712</v>
      </c>
      <c r="U13">
        <v>-36.366936560551792</v>
      </c>
    </row>
    <row r="14" spans="1:21" ht="15.75" customHeight="1" x14ac:dyDescent="0.25">
      <c r="B14">
        <v>11</v>
      </c>
      <c r="G14">
        <v>0.21738366491722871</v>
      </c>
      <c r="L14">
        <v>998242.23894220288</v>
      </c>
      <c r="M14">
        <v>2</v>
      </c>
      <c r="N14">
        <v>8</v>
      </c>
      <c r="O14">
        <v>8</v>
      </c>
      <c r="P14">
        <v>16</v>
      </c>
      <c r="Q14">
        <v>1.81172054</v>
      </c>
      <c r="R14">
        <v>0.59862731999999996</v>
      </c>
      <c r="S14">
        <v>2.1436839000000001</v>
      </c>
      <c r="T14">
        <v>-28.16100679363652</v>
      </c>
      <c r="U14">
        <v>-27.23792987055959</v>
      </c>
    </row>
    <row r="15" spans="1:21" ht="15.75" customHeight="1" x14ac:dyDescent="0.25">
      <c r="B15">
        <v>12</v>
      </c>
      <c r="H15">
        <v>0.26514672587123211</v>
      </c>
      <c r="I15">
        <v>1.1676411324108891</v>
      </c>
      <c r="M15">
        <v>2</v>
      </c>
      <c r="N15">
        <v>8</v>
      </c>
      <c r="O15">
        <v>8</v>
      </c>
      <c r="P15">
        <v>16</v>
      </c>
      <c r="Q15">
        <v>1.3476276199999999</v>
      </c>
      <c r="R15">
        <v>1.0249952200000001</v>
      </c>
      <c r="S15">
        <v>1.9131331199999999</v>
      </c>
      <c r="T15">
        <v>-29.981543154666589</v>
      </c>
      <c r="U15">
        <v>-29.058466231589669</v>
      </c>
    </row>
    <row r="16" spans="1:21" ht="15.75" customHeight="1" x14ac:dyDescent="0.25">
      <c r="B16">
        <v>13</v>
      </c>
      <c r="H16">
        <v>9.2892607209916935</v>
      </c>
      <c r="J16">
        <v>40.857590736460089</v>
      </c>
      <c r="M16">
        <v>2</v>
      </c>
      <c r="N16">
        <v>8</v>
      </c>
      <c r="O16">
        <v>8</v>
      </c>
      <c r="P16">
        <v>16</v>
      </c>
      <c r="Q16">
        <v>1.58136849</v>
      </c>
      <c r="R16">
        <v>1.0266784900000001</v>
      </c>
      <c r="S16">
        <v>2.0261673500000001</v>
      </c>
      <c r="T16">
        <v>-29.063083498239671</v>
      </c>
      <c r="U16">
        <v>-28.140006575162751</v>
      </c>
    </row>
    <row r="17" spans="2:21" ht="15.75" customHeight="1" x14ac:dyDescent="0.25">
      <c r="B17">
        <v>14</v>
      </c>
      <c r="H17">
        <v>1.7257638049199631</v>
      </c>
      <c r="K17">
        <v>1.3183898561638401</v>
      </c>
      <c r="M17">
        <v>2</v>
      </c>
      <c r="N17">
        <v>8</v>
      </c>
      <c r="O17">
        <v>8</v>
      </c>
      <c r="P17">
        <v>16</v>
      </c>
      <c r="Q17">
        <v>0.80409284000000003</v>
      </c>
      <c r="R17">
        <v>0.31785746999999998</v>
      </c>
      <c r="S17">
        <v>1.11872152</v>
      </c>
      <c r="T17">
        <v>-38.566435023042047</v>
      </c>
      <c r="U17">
        <v>-37.643358099965127</v>
      </c>
    </row>
    <row r="18" spans="2:21" ht="15.75" customHeight="1" x14ac:dyDescent="0.25">
      <c r="B18">
        <v>15</v>
      </c>
      <c r="H18">
        <v>0.66727251748340333</v>
      </c>
      <c r="L18">
        <v>996832.15966235928</v>
      </c>
      <c r="M18">
        <v>2</v>
      </c>
      <c r="N18">
        <v>8</v>
      </c>
      <c r="O18">
        <v>8</v>
      </c>
      <c r="P18">
        <v>16</v>
      </c>
      <c r="Q18">
        <v>1.91849946</v>
      </c>
      <c r="R18">
        <v>0.58706276999999996</v>
      </c>
      <c r="S18">
        <v>2.24097539</v>
      </c>
      <c r="T18">
        <v>-27.450840146974191</v>
      </c>
      <c r="U18">
        <v>-26.527763223897271</v>
      </c>
    </row>
    <row r="19" spans="2:21" ht="15.75" customHeight="1" x14ac:dyDescent="0.25">
      <c r="B19">
        <v>16</v>
      </c>
      <c r="I19">
        <v>0.49370395057460043</v>
      </c>
      <c r="J19">
        <v>9.2017151743219685</v>
      </c>
      <c r="M19">
        <v>2</v>
      </c>
      <c r="N19">
        <v>8</v>
      </c>
      <c r="O19">
        <v>8</v>
      </c>
      <c r="P19">
        <v>16</v>
      </c>
      <c r="Q19">
        <v>1.4216471900000001</v>
      </c>
      <c r="R19">
        <v>1.65467816</v>
      </c>
      <c r="S19">
        <v>2.4343452499999998</v>
      </c>
      <c r="T19">
        <v>-26.126574288533948</v>
      </c>
      <c r="U19">
        <v>-25.203497365457029</v>
      </c>
    </row>
    <row r="20" spans="2:21" ht="15.75" customHeight="1" x14ac:dyDescent="0.25">
      <c r="B20">
        <v>17</v>
      </c>
      <c r="I20">
        <v>0.55268966134222497</v>
      </c>
      <c r="K20">
        <v>0.43097432049302847</v>
      </c>
      <c r="M20">
        <v>2</v>
      </c>
      <c r="N20">
        <v>8</v>
      </c>
      <c r="O20">
        <v>8</v>
      </c>
      <c r="P20">
        <v>16</v>
      </c>
      <c r="Q20">
        <v>0.83587971999999999</v>
      </c>
      <c r="R20">
        <v>0.11109598</v>
      </c>
      <c r="S20">
        <v>0.91222392999999991</v>
      </c>
      <c r="T20">
        <v>-41.831336064099681</v>
      </c>
      <c r="U20">
        <v>-40.908259141022761</v>
      </c>
    </row>
    <row r="21" spans="2:21" ht="15.75" customHeight="1" x14ac:dyDescent="0.25">
      <c r="B21">
        <v>18</v>
      </c>
      <c r="I21">
        <v>1.0495055911954589</v>
      </c>
      <c r="L21">
        <v>999071.29225818545</v>
      </c>
      <c r="M21">
        <v>2</v>
      </c>
      <c r="N21">
        <v>8</v>
      </c>
      <c r="O21">
        <v>8</v>
      </c>
      <c r="P21">
        <v>16</v>
      </c>
      <c r="Q21">
        <v>2.6993582599999999</v>
      </c>
      <c r="R21">
        <v>0.55743292</v>
      </c>
      <c r="S21">
        <v>2.5108794900000002</v>
      </c>
      <c r="T21">
        <v>-25.63129017676108</v>
      </c>
      <c r="U21">
        <v>-24.70821325368415</v>
      </c>
    </row>
    <row r="22" spans="2:21" ht="15.75" customHeight="1" x14ac:dyDescent="0.25">
      <c r="B22">
        <v>19</v>
      </c>
      <c r="J22">
        <v>0.5086283803136098</v>
      </c>
      <c r="K22">
        <v>4.1213063164468409</v>
      </c>
      <c r="M22">
        <v>2</v>
      </c>
      <c r="N22">
        <v>8</v>
      </c>
      <c r="O22">
        <v>8</v>
      </c>
      <c r="P22">
        <v>16</v>
      </c>
      <c r="Q22">
        <v>0.80513259999999998</v>
      </c>
      <c r="R22">
        <v>0.72068582999999997</v>
      </c>
      <c r="S22">
        <v>1.20319438</v>
      </c>
      <c r="T22">
        <v>-37.401739502638577</v>
      </c>
      <c r="U22">
        <v>-36.478662579561657</v>
      </c>
    </row>
    <row r="23" spans="2:21" ht="15.75" customHeight="1" x14ac:dyDescent="0.25">
      <c r="B23">
        <v>20</v>
      </c>
      <c r="J23">
        <v>0.60221627759058549</v>
      </c>
      <c r="L23">
        <v>999857.74134853028</v>
      </c>
      <c r="M23">
        <v>2</v>
      </c>
      <c r="N23">
        <v>8</v>
      </c>
      <c r="O23">
        <v>8</v>
      </c>
      <c r="P23">
        <v>16</v>
      </c>
      <c r="Q23">
        <v>1.0094129300000001</v>
      </c>
      <c r="R23">
        <v>0.76291162999999995</v>
      </c>
      <c r="S23">
        <v>1.6905987099999999</v>
      </c>
      <c r="T23">
        <v>-31.960095836321418</v>
      </c>
      <c r="U23">
        <v>-31.037018913244498</v>
      </c>
    </row>
    <row r="24" spans="2:21" ht="15.75" customHeight="1" x14ac:dyDescent="0.25">
      <c r="B24">
        <v>21</v>
      </c>
      <c r="K24">
        <v>6.3500118637182439</v>
      </c>
      <c r="L24">
        <v>391769.49347683688</v>
      </c>
      <c r="M24">
        <v>2</v>
      </c>
      <c r="N24">
        <v>8</v>
      </c>
      <c r="O24">
        <v>8</v>
      </c>
      <c r="P24">
        <v>16</v>
      </c>
      <c r="Q24">
        <v>0.80113833000000001</v>
      </c>
      <c r="R24">
        <v>1.0878627400000001</v>
      </c>
      <c r="S24">
        <v>1.5858483699999999</v>
      </c>
      <c r="T24">
        <v>-32.983507342303128</v>
      </c>
      <c r="U24">
        <v>-32.060430419226208</v>
      </c>
    </row>
    <row r="25" spans="2:21" ht="15.75" customHeight="1" x14ac:dyDescent="0.25">
      <c r="B25">
        <v>22</v>
      </c>
      <c r="G25">
        <v>0.36929544334454428</v>
      </c>
      <c r="H25">
        <v>4.4258413382578077E-2</v>
      </c>
      <c r="I25">
        <v>0.87415179982310365</v>
      </c>
      <c r="M25">
        <v>3</v>
      </c>
      <c r="N25">
        <v>8</v>
      </c>
      <c r="O25">
        <v>8</v>
      </c>
      <c r="P25">
        <v>16</v>
      </c>
      <c r="Q25">
        <v>1.48026367</v>
      </c>
      <c r="R25">
        <v>1.13979809</v>
      </c>
      <c r="S25">
        <v>1.8612100899999999</v>
      </c>
      <c r="T25">
        <v>-28.42178976052011</v>
      </c>
      <c r="U25">
        <v>-26.42178976052011</v>
      </c>
    </row>
    <row r="26" spans="2:21" ht="15.75" customHeight="1" x14ac:dyDescent="0.25">
      <c r="B26">
        <v>23</v>
      </c>
      <c r="G26">
        <v>1.2924227076276691</v>
      </c>
      <c r="H26">
        <v>1.7182860094625521</v>
      </c>
      <c r="J26">
        <v>81.844411384173071</v>
      </c>
      <c r="M26">
        <v>3</v>
      </c>
      <c r="N26">
        <v>8</v>
      </c>
      <c r="O26">
        <v>8</v>
      </c>
      <c r="P26">
        <v>16</v>
      </c>
      <c r="Q26">
        <v>1.58512875</v>
      </c>
      <c r="R26">
        <v>1.0263338399999999</v>
      </c>
      <c r="S26">
        <v>2.1766989400000001</v>
      </c>
      <c r="T26">
        <v>-25.916467852431079</v>
      </c>
      <c r="U26">
        <v>-23.916467852431079</v>
      </c>
    </row>
    <row r="27" spans="2:21" ht="15.75" customHeight="1" x14ac:dyDescent="0.25">
      <c r="B27">
        <v>24</v>
      </c>
      <c r="G27">
        <v>1.0096336335763889</v>
      </c>
      <c r="H27">
        <v>0.20721095066914949</v>
      </c>
      <c r="K27">
        <v>1.3572272163334631</v>
      </c>
      <c r="M27">
        <v>3</v>
      </c>
      <c r="N27">
        <v>8</v>
      </c>
      <c r="O27">
        <v>8</v>
      </c>
      <c r="P27">
        <v>16</v>
      </c>
      <c r="Q27">
        <v>0.80529304000000002</v>
      </c>
      <c r="R27">
        <v>0.32011954999999997</v>
      </c>
      <c r="S27">
        <v>0.79564784999999993</v>
      </c>
      <c r="T27">
        <v>-42.018997004200827</v>
      </c>
      <c r="U27">
        <v>-40.018997004200827</v>
      </c>
    </row>
    <row r="28" spans="2:21" ht="15.75" customHeight="1" x14ac:dyDescent="0.25">
      <c r="B28">
        <v>25</v>
      </c>
      <c r="G28">
        <v>0.20892601266381311</v>
      </c>
      <c r="H28">
        <v>0.38641082124564807</v>
      </c>
      <c r="L28">
        <v>999490.06557604542</v>
      </c>
      <c r="M28">
        <v>3</v>
      </c>
      <c r="N28">
        <v>8</v>
      </c>
      <c r="O28">
        <v>8</v>
      </c>
      <c r="P28">
        <v>16</v>
      </c>
      <c r="Q28">
        <v>1.97143903</v>
      </c>
      <c r="R28">
        <v>0.58042223999999998</v>
      </c>
      <c r="S28">
        <v>2.6691725700000002</v>
      </c>
      <c r="T28">
        <v>-22.653123147721718</v>
      </c>
      <c r="U28">
        <v>-20.653123147721718</v>
      </c>
    </row>
    <row r="29" spans="2:21" ht="15.75" customHeight="1" x14ac:dyDescent="0.25">
      <c r="B29">
        <v>26</v>
      </c>
      <c r="G29">
        <v>3.367504415815421</v>
      </c>
      <c r="I29">
        <v>0.98178612437523638</v>
      </c>
      <c r="J29">
        <v>96.43410899339176</v>
      </c>
      <c r="M29">
        <v>3</v>
      </c>
      <c r="N29">
        <v>8</v>
      </c>
      <c r="O29">
        <v>8</v>
      </c>
      <c r="P29">
        <v>16</v>
      </c>
      <c r="Q29">
        <v>1.5925191999999999</v>
      </c>
      <c r="R29">
        <v>1.20664638</v>
      </c>
      <c r="S29">
        <v>2.4206379600000001</v>
      </c>
      <c r="T29">
        <v>-24.216921551649261</v>
      </c>
      <c r="U29">
        <v>-22.216921551649261</v>
      </c>
    </row>
    <row r="30" spans="2:21" ht="15.75" customHeight="1" x14ac:dyDescent="0.25">
      <c r="B30">
        <v>27</v>
      </c>
      <c r="G30">
        <v>0.12872491507194889</v>
      </c>
      <c r="I30">
        <v>0.56773103753243981</v>
      </c>
      <c r="K30">
        <v>0.45104401774681691</v>
      </c>
      <c r="M30">
        <v>3</v>
      </c>
      <c r="N30">
        <v>8</v>
      </c>
      <c r="O30">
        <v>8</v>
      </c>
      <c r="P30">
        <v>16</v>
      </c>
      <c r="Q30">
        <v>0.82819147000000004</v>
      </c>
      <c r="R30">
        <v>0.10816671999999999</v>
      </c>
      <c r="S30">
        <v>0.95030241999999998</v>
      </c>
      <c r="T30">
        <v>-39.177019687098372</v>
      </c>
      <c r="U30">
        <v>-37.177019687098372</v>
      </c>
    </row>
    <row r="31" spans="2:21" ht="15.75" customHeight="1" x14ac:dyDescent="0.25">
      <c r="B31">
        <v>28</v>
      </c>
      <c r="G31">
        <v>5.584874594923761E-2</v>
      </c>
      <c r="I31">
        <v>0.72944756402932698</v>
      </c>
      <c r="L31">
        <v>998979.24703379418</v>
      </c>
      <c r="M31">
        <v>3</v>
      </c>
      <c r="N31">
        <v>8</v>
      </c>
      <c r="O31">
        <v>8</v>
      </c>
      <c r="P31">
        <v>16</v>
      </c>
      <c r="Q31">
        <v>3.0772114699999999</v>
      </c>
      <c r="R31">
        <v>0.66878669999999996</v>
      </c>
      <c r="S31">
        <v>2.3626175699999998</v>
      </c>
      <c r="T31">
        <v>-24.605097248206331</v>
      </c>
      <c r="U31">
        <v>-22.605097248206331</v>
      </c>
    </row>
    <row r="32" spans="2:21" ht="15.75" customHeight="1" x14ac:dyDescent="0.25">
      <c r="B32">
        <v>29</v>
      </c>
      <c r="G32">
        <v>41.341791930792837</v>
      </c>
      <c r="J32">
        <v>99.648323626428578</v>
      </c>
      <c r="K32">
        <v>1.0356739750974671</v>
      </c>
      <c r="M32">
        <v>3</v>
      </c>
      <c r="N32">
        <v>8</v>
      </c>
      <c r="O32">
        <v>8</v>
      </c>
      <c r="P32">
        <v>16</v>
      </c>
      <c r="Q32">
        <v>0.79616330000000002</v>
      </c>
      <c r="R32">
        <v>0.14408441</v>
      </c>
      <c r="S32">
        <v>0.94136376999999993</v>
      </c>
      <c r="T32">
        <v>-39.328229731683336</v>
      </c>
      <c r="U32">
        <v>-37.328229731683336</v>
      </c>
    </row>
    <row r="33" spans="2:21" ht="15.75" customHeight="1" x14ac:dyDescent="0.25">
      <c r="B33">
        <v>30</v>
      </c>
      <c r="G33">
        <v>9.2003128736766069</v>
      </c>
      <c r="J33">
        <v>71.026362761730653</v>
      </c>
      <c r="L33">
        <v>998803.54798739753</v>
      </c>
      <c r="M33">
        <v>3</v>
      </c>
      <c r="N33">
        <v>8</v>
      </c>
      <c r="O33">
        <v>8</v>
      </c>
      <c r="P33">
        <v>16</v>
      </c>
      <c r="Q33">
        <v>2.7567487900000001</v>
      </c>
      <c r="R33">
        <v>0.51298365000000001</v>
      </c>
      <c r="S33">
        <v>2.2638583400000001</v>
      </c>
      <c r="T33">
        <v>-25.28829015244558</v>
      </c>
      <c r="U33">
        <v>-23.28829015244558</v>
      </c>
    </row>
    <row r="34" spans="2:21" ht="15.75" customHeight="1" x14ac:dyDescent="0.25">
      <c r="B34">
        <v>31</v>
      </c>
      <c r="G34">
        <v>0.5711951237248627</v>
      </c>
      <c r="K34">
        <v>1.513136535663953</v>
      </c>
      <c r="L34">
        <v>472867.29993946839</v>
      </c>
      <c r="M34">
        <v>3</v>
      </c>
      <c r="N34">
        <v>8</v>
      </c>
      <c r="O34">
        <v>8</v>
      </c>
      <c r="P34">
        <v>16</v>
      </c>
      <c r="Q34">
        <v>0.80274188999999996</v>
      </c>
      <c r="R34">
        <v>0.31731978999999999</v>
      </c>
      <c r="S34">
        <v>0.85261827999999995</v>
      </c>
      <c r="T34">
        <v>-40.912512909126242</v>
      </c>
      <c r="U34">
        <v>-38.912512909126242</v>
      </c>
    </row>
    <row r="35" spans="2:21" ht="15.75" customHeight="1" x14ac:dyDescent="0.25">
      <c r="B35">
        <v>32</v>
      </c>
      <c r="H35">
        <v>8.1140265971748686</v>
      </c>
      <c r="I35">
        <v>0.85506489249575779</v>
      </c>
      <c r="J35">
        <v>99.587023997047311</v>
      </c>
      <c r="M35">
        <v>3</v>
      </c>
      <c r="N35">
        <v>8</v>
      </c>
      <c r="O35">
        <v>8</v>
      </c>
      <c r="P35">
        <v>16</v>
      </c>
      <c r="Q35">
        <v>1.5856915300000001</v>
      </c>
      <c r="R35">
        <v>1.29687792</v>
      </c>
      <c r="S35">
        <v>2.61005435</v>
      </c>
      <c r="T35">
        <v>-23.011482837875221</v>
      </c>
      <c r="U35">
        <v>-21.011482837875221</v>
      </c>
    </row>
    <row r="36" spans="2:21" ht="15.75" customHeight="1" x14ac:dyDescent="0.25">
      <c r="B36">
        <v>33</v>
      </c>
      <c r="H36">
        <v>0.39111482477859211</v>
      </c>
      <c r="I36">
        <v>0.567182021464534</v>
      </c>
      <c r="K36">
        <v>0.54204619266699439</v>
      </c>
      <c r="M36">
        <v>3</v>
      </c>
      <c r="N36">
        <v>8</v>
      </c>
      <c r="O36">
        <v>8</v>
      </c>
      <c r="P36">
        <v>16</v>
      </c>
      <c r="Q36">
        <v>0.81469389999999997</v>
      </c>
      <c r="R36">
        <v>0.10993795000000001</v>
      </c>
      <c r="S36">
        <v>0.93106988000000002</v>
      </c>
      <c r="T36">
        <v>-39.504154682966089</v>
      </c>
      <c r="U36">
        <v>-37.504154682966089</v>
      </c>
    </row>
    <row r="37" spans="2:21" ht="15.75" customHeight="1" x14ac:dyDescent="0.25">
      <c r="B37">
        <v>34</v>
      </c>
      <c r="H37">
        <v>0.17017333063722259</v>
      </c>
      <c r="I37">
        <v>0.73685631590382861</v>
      </c>
      <c r="L37">
        <v>999152.26516684878</v>
      </c>
      <c r="M37">
        <v>3</v>
      </c>
      <c r="N37">
        <v>8</v>
      </c>
      <c r="O37">
        <v>8</v>
      </c>
      <c r="P37">
        <v>16</v>
      </c>
      <c r="Q37">
        <v>2.9538418399999999</v>
      </c>
      <c r="R37">
        <v>0.67241687000000006</v>
      </c>
      <c r="S37">
        <v>3.6121430399999999</v>
      </c>
      <c r="T37">
        <v>-17.81259977824401</v>
      </c>
      <c r="U37">
        <v>-15.81259977824401</v>
      </c>
    </row>
    <row r="38" spans="2:21" ht="15.75" customHeight="1" x14ac:dyDescent="0.25">
      <c r="B38">
        <v>35</v>
      </c>
      <c r="H38">
        <v>9.9969506051478305</v>
      </c>
      <c r="J38">
        <v>9.0115445016423408</v>
      </c>
      <c r="K38">
        <v>1.062862089403303</v>
      </c>
      <c r="M38">
        <v>3</v>
      </c>
      <c r="N38">
        <v>8</v>
      </c>
      <c r="O38">
        <v>8</v>
      </c>
      <c r="P38">
        <v>16</v>
      </c>
      <c r="Q38">
        <v>0.79766968000000005</v>
      </c>
      <c r="R38">
        <v>0.13656198</v>
      </c>
      <c r="S38">
        <v>0.75057884000000008</v>
      </c>
      <c r="T38">
        <v>-42.951988891185181</v>
      </c>
      <c r="U38">
        <v>-40.951988891185181</v>
      </c>
    </row>
    <row r="39" spans="2:21" ht="15.75" customHeight="1" x14ac:dyDescent="0.25">
      <c r="B39">
        <v>36</v>
      </c>
      <c r="H39">
        <v>9.8460421368256306</v>
      </c>
      <c r="J39">
        <v>25.13224202705403</v>
      </c>
      <c r="L39">
        <v>997652.1235846394</v>
      </c>
      <c r="M39">
        <v>3</v>
      </c>
      <c r="N39">
        <v>8</v>
      </c>
      <c r="O39">
        <v>8</v>
      </c>
      <c r="P39">
        <v>16</v>
      </c>
      <c r="Q39">
        <v>2.6790029</v>
      </c>
      <c r="R39">
        <v>0.52114369000000005</v>
      </c>
      <c r="S39">
        <v>2.5306065100000001</v>
      </c>
      <c r="T39">
        <v>-23.506075535321859</v>
      </c>
      <c r="U39">
        <v>-21.506075535321859</v>
      </c>
    </row>
    <row r="40" spans="2:21" ht="15.75" customHeight="1" x14ac:dyDescent="0.25">
      <c r="B40">
        <v>37</v>
      </c>
      <c r="H40">
        <v>1.7505940323884459</v>
      </c>
      <c r="K40">
        <v>1.4783239823905281</v>
      </c>
      <c r="L40">
        <v>395437.53679774498</v>
      </c>
      <c r="M40">
        <v>3</v>
      </c>
      <c r="N40">
        <v>8</v>
      </c>
      <c r="O40">
        <v>8</v>
      </c>
      <c r="P40">
        <v>16</v>
      </c>
      <c r="Q40">
        <v>0.80475293999999997</v>
      </c>
      <c r="R40">
        <v>0.32060512000000002</v>
      </c>
      <c r="S40">
        <v>0.98688239999999994</v>
      </c>
      <c r="T40">
        <v>-38.572689885174483</v>
      </c>
      <c r="U40">
        <v>-36.572689885174483</v>
      </c>
    </row>
    <row r="41" spans="2:21" ht="15.75" customHeight="1" x14ac:dyDescent="0.25">
      <c r="B41">
        <v>38</v>
      </c>
      <c r="I41">
        <v>0.55256109907739703</v>
      </c>
      <c r="J41">
        <v>1.0549829842964229</v>
      </c>
      <c r="K41">
        <v>0.59726520690188067</v>
      </c>
      <c r="M41">
        <v>3</v>
      </c>
      <c r="N41">
        <v>8</v>
      </c>
      <c r="O41">
        <v>8</v>
      </c>
      <c r="P41">
        <v>16</v>
      </c>
      <c r="Q41">
        <v>0.80127915000000005</v>
      </c>
      <c r="R41">
        <v>0.11772356</v>
      </c>
      <c r="S41">
        <v>0.93796712999999998</v>
      </c>
      <c r="T41">
        <v>-39.386065527577998</v>
      </c>
      <c r="U41">
        <v>-37.386065527577998</v>
      </c>
    </row>
    <row r="42" spans="2:21" ht="15.75" customHeight="1" x14ac:dyDescent="0.25">
      <c r="B42">
        <v>39</v>
      </c>
      <c r="I42">
        <v>0.87999189794362098</v>
      </c>
      <c r="J42">
        <v>2.1957990311547988</v>
      </c>
      <c r="L42">
        <v>996915.69386417372</v>
      </c>
      <c r="M42">
        <v>3</v>
      </c>
      <c r="N42">
        <v>8</v>
      </c>
      <c r="O42">
        <v>8</v>
      </c>
      <c r="P42">
        <v>16</v>
      </c>
      <c r="Q42">
        <v>2.7361535400000001</v>
      </c>
      <c r="R42">
        <v>0.67364626999999999</v>
      </c>
      <c r="S42">
        <v>2.6903083799999998</v>
      </c>
      <c r="T42">
        <v>-22.526926332662779</v>
      </c>
      <c r="U42">
        <v>-20.526926332662779</v>
      </c>
    </row>
    <row r="43" spans="2:21" ht="15.75" customHeight="1" x14ac:dyDescent="0.25">
      <c r="B43">
        <v>40</v>
      </c>
      <c r="I43">
        <v>0.55091518697295361</v>
      </c>
      <c r="K43">
        <v>0.55053229822107141</v>
      </c>
      <c r="L43">
        <v>50734.129635216028</v>
      </c>
      <c r="M43">
        <v>3</v>
      </c>
      <c r="N43">
        <v>8</v>
      </c>
      <c r="O43">
        <v>8</v>
      </c>
      <c r="P43">
        <v>16</v>
      </c>
      <c r="Q43">
        <v>0.81580313999999998</v>
      </c>
      <c r="R43">
        <v>0.11321029000000001</v>
      </c>
      <c r="S43">
        <v>0.90700453000000003</v>
      </c>
      <c r="T43">
        <v>-39.923144906110927</v>
      </c>
      <c r="U43">
        <v>-37.923144906110927</v>
      </c>
    </row>
    <row r="44" spans="2:21" ht="15.75" customHeight="1" x14ac:dyDescent="0.25">
      <c r="B44">
        <v>41</v>
      </c>
      <c r="J44">
        <v>0.52297971441517888</v>
      </c>
      <c r="K44">
        <v>4.3137056666969542</v>
      </c>
      <c r="L44">
        <v>366926.97898642329</v>
      </c>
      <c r="M44">
        <v>3</v>
      </c>
      <c r="N44">
        <v>8</v>
      </c>
      <c r="O44">
        <v>8</v>
      </c>
      <c r="P44">
        <v>16</v>
      </c>
      <c r="Q44">
        <v>0.80365618000000005</v>
      </c>
      <c r="R44">
        <v>0.72674835999999998</v>
      </c>
      <c r="S44">
        <v>1.2247246000000001</v>
      </c>
      <c r="T44">
        <v>-35.117963517513601</v>
      </c>
      <c r="U44">
        <v>-33.117963517513601</v>
      </c>
    </row>
    <row r="45" spans="2:21" ht="15.75" customHeight="1" x14ac:dyDescent="0.25">
      <c r="B45">
        <v>42</v>
      </c>
      <c r="G45">
        <v>1.1558311562199319</v>
      </c>
      <c r="H45">
        <v>0.94915190087463142</v>
      </c>
      <c r="I45">
        <v>0.97297536274465735</v>
      </c>
      <c r="J45">
        <v>88.128022278325318</v>
      </c>
      <c r="M45">
        <v>4</v>
      </c>
      <c r="N45">
        <v>8</v>
      </c>
      <c r="O45">
        <v>8</v>
      </c>
      <c r="P45">
        <v>16</v>
      </c>
      <c r="Q45">
        <v>1.63171986</v>
      </c>
      <c r="R45">
        <v>1.20845596</v>
      </c>
      <c r="S45">
        <v>1.8592012499999999</v>
      </c>
      <c r="T45">
        <v>-26.439068195717859</v>
      </c>
      <c r="U45">
        <v>-22.802704559354218</v>
      </c>
    </row>
    <row r="46" spans="2:21" ht="15.75" customHeight="1" x14ac:dyDescent="0.25">
      <c r="B46">
        <v>43</v>
      </c>
      <c r="G46">
        <v>1.547522782763519</v>
      </c>
      <c r="H46">
        <v>3.0262182100005749E-2</v>
      </c>
      <c r="I46">
        <v>0.57134698612158874</v>
      </c>
      <c r="K46">
        <v>0.40690548683635092</v>
      </c>
      <c r="M46">
        <v>4</v>
      </c>
      <c r="N46">
        <v>8</v>
      </c>
      <c r="O46">
        <v>8</v>
      </c>
      <c r="P46">
        <v>16</v>
      </c>
      <c r="Q46">
        <v>0.83701355</v>
      </c>
      <c r="R46">
        <v>0.10634755</v>
      </c>
      <c r="S46">
        <v>0.72960301000000005</v>
      </c>
      <c r="T46">
        <v>-41.405494990752977</v>
      </c>
      <c r="U46">
        <v>-37.769131354389337</v>
      </c>
    </row>
    <row r="47" spans="2:21" ht="15.75" customHeight="1" x14ac:dyDescent="0.25">
      <c r="B47">
        <v>44</v>
      </c>
      <c r="G47">
        <v>0.18070968668209281</v>
      </c>
      <c r="H47">
        <v>0.1116095709523597</v>
      </c>
      <c r="I47">
        <v>0.73082012174057276</v>
      </c>
      <c r="L47">
        <v>999240.55785046006</v>
      </c>
      <c r="M47">
        <v>4</v>
      </c>
      <c r="N47">
        <v>8</v>
      </c>
      <c r="O47">
        <v>8</v>
      </c>
      <c r="P47">
        <v>16</v>
      </c>
      <c r="Q47">
        <v>3.0177613399999998</v>
      </c>
      <c r="R47">
        <v>0.67200740000000003</v>
      </c>
      <c r="S47">
        <v>2.24884583</v>
      </c>
      <c r="T47">
        <v>-23.39474563326668</v>
      </c>
      <c r="U47">
        <v>-19.75838199690304</v>
      </c>
    </row>
    <row r="48" spans="2:21" ht="15.75" customHeight="1" x14ac:dyDescent="0.25">
      <c r="B48">
        <v>45</v>
      </c>
      <c r="G48">
        <v>9.4595107882850034</v>
      </c>
      <c r="H48">
        <v>1.5791178852762791</v>
      </c>
      <c r="J48">
        <v>99.690375846763075</v>
      </c>
      <c r="K48">
        <v>0.99748082781320591</v>
      </c>
      <c r="M48">
        <v>4</v>
      </c>
      <c r="N48">
        <v>8</v>
      </c>
      <c r="O48">
        <v>8</v>
      </c>
      <c r="P48">
        <v>16</v>
      </c>
      <c r="Q48">
        <v>0.79660169000000003</v>
      </c>
      <c r="R48">
        <v>0.14398607999999999</v>
      </c>
      <c r="S48">
        <v>0.66889181000000009</v>
      </c>
      <c r="T48">
        <v>-42.795546770482751</v>
      </c>
      <c r="U48">
        <v>-39.159183134119118</v>
      </c>
    </row>
    <row r="49" spans="2:21" ht="15.75" customHeight="1" x14ac:dyDescent="0.25">
      <c r="B49">
        <v>46</v>
      </c>
      <c r="G49">
        <v>0.58984616753265939</v>
      </c>
      <c r="H49">
        <v>5.6237601514745919</v>
      </c>
      <c r="J49">
        <v>71.85211821636608</v>
      </c>
      <c r="L49">
        <v>998362.39801670855</v>
      </c>
      <c r="M49">
        <v>4</v>
      </c>
      <c r="N49">
        <v>8</v>
      </c>
      <c r="O49">
        <v>8</v>
      </c>
      <c r="P49">
        <v>16</v>
      </c>
      <c r="Q49">
        <v>2.61615544</v>
      </c>
      <c r="R49">
        <v>0.52473230999999998</v>
      </c>
      <c r="S49">
        <v>3.2828320199999999</v>
      </c>
      <c r="T49">
        <v>-17.342116026324501</v>
      </c>
      <c r="U49">
        <v>-13.705752389960869</v>
      </c>
    </row>
    <row r="50" spans="2:21" ht="15.75" customHeight="1" x14ac:dyDescent="0.25">
      <c r="B50">
        <v>47</v>
      </c>
      <c r="G50">
        <v>3.079408460171166</v>
      </c>
      <c r="H50">
        <v>6.7856376944127383E-2</v>
      </c>
      <c r="K50">
        <v>1.4948679310462789</v>
      </c>
      <c r="L50">
        <v>459487.72384172061</v>
      </c>
      <c r="M50">
        <v>4</v>
      </c>
      <c r="N50">
        <v>8</v>
      </c>
      <c r="O50">
        <v>8</v>
      </c>
      <c r="P50">
        <v>16</v>
      </c>
      <c r="Q50">
        <v>0.80338419999999999</v>
      </c>
      <c r="R50">
        <v>0.31974369000000002</v>
      </c>
      <c r="S50">
        <v>0.82495571000000001</v>
      </c>
      <c r="T50">
        <v>-39.440228818828878</v>
      </c>
      <c r="U50">
        <v>-35.803865182465252</v>
      </c>
    </row>
    <row r="51" spans="2:21" ht="15.75" customHeight="1" x14ac:dyDescent="0.25">
      <c r="B51">
        <v>48</v>
      </c>
      <c r="G51">
        <v>13.32342571916022</v>
      </c>
      <c r="I51">
        <v>0.9271974616900911</v>
      </c>
      <c r="J51">
        <v>73.796043361449762</v>
      </c>
      <c r="K51">
        <v>0.69280059964285101</v>
      </c>
      <c r="M51">
        <v>4</v>
      </c>
      <c r="N51">
        <v>8</v>
      </c>
      <c r="O51">
        <v>8</v>
      </c>
      <c r="P51">
        <v>16</v>
      </c>
      <c r="Q51">
        <v>0.79933781000000004</v>
      </c>
      <c r="R51">
        <v>6.4998379999999994E-2</v>
      </c>
      <c r="S51">
        <v>0.86068763999999998</v>
      </c>
      <c r="T51">
        <v>-38.761797601182771</v>
      </c>
      <c r="U51">
        <v>-35.125433964819138</v>
      </c>
    </row>
    <row r="52" spans="2:21" ht="15.75" customHeight="1" x14ac:dyDescent="0.25">
      <c r="B52">
        <v>49</v>
      </c>
      <c r="G52">
        <v>7.2614076466927386</v>
      </c>
      <c r="I52">
        <v>1.073177596924989</v>
      </c>
      <c r="J52">
        <v>97.547863414696849</v>
      </c>
      <c r="L52">
        <v>999868.68765576882</v>
      </c>
      <c r="M52">
        <v>4</v>
      </c>
      <c r="N52">
        <v>8</v>
      </c>
      <c r="O52">
        <v>8</v>
      </c>
      <c r="P52">
        <v>16</v>
      </c>
      <c r="Q52">
        <v>3.1891101800000001</v>
      </c>
      <c r="R52">
        <v>0.57905677</v>
      </c>
      <c r="S52">
        <v>4.8923178399999996</v>
      </c>
      <c r="T52">
        <v>-10.9587605622969</v>
      </c>
      <c r="U52">
        <v>-7.322396925933262</v>
      </c>
    </row>
    <row r="53" spans="2:21" ht="15.75" customHeight="1" x14ac:dyDescent="0.25">
      <c r="B53">
        <v>50</v>
      </c>
      <c r="G53">
        <v>0.13151713181260399</v>
      </c>
      <c r="I53">
        <v>0.58233450227095118</v>
      </c>
      <c r="K53">
        <v>1.5934689158184909</v>
      </c>
      <c r="L53">
        <v>469219.40639929468</v>
      </c>
      <c r="M53">
        <v>4</v>
      </c>
      <c r="N53">
        <v>8</v>
      </c>
      <c r="O53">
        <v>8</v>
      </c>
      <c r="P53">
        <v>16</v>
      </c>
      <c r="Q53">
        <v>1.1318973699999999</v>
      </c>
      <c r="R53">
        <v>0.10654872999999999</v>
      </c>
      <c r="S53">
        <v>1.04455841</v>
      </c>
      <c r="T53">
        <v>-35.663912004724928</v>
      </c>
      <c r="U53">
        <v>-32.027548368361302</v>
      </c>
    </row>
    <row r="54" spans="2:21" ht="15.75" customHeight="1" x14ac:dyDescent="0.25">
      <c r="B54">
        <v>51</v>
      </c>
      <c r="G54">
        <v>41.412609868349691</v>
      </c>
      <c r="J54">
        <v>99.986703904253133</v>
      </c>
      <c r="K54">
        <v>1.0379952470161911</v>
      </c>
      <c r="L54">
        <v>188125.51775472111</v>
      </c>
      <c r="M54">
        <v>4</v>
      </c>
      <c r="N54">
        <v>8</v>
      </c>
      <c r="O54">
        <v>8</v>
      </c>
      <c r="P54">
        <v>16</v>
      </c>
      <c r="Q54">
        <v>0.79437621000000003</v>
      </c>
      <c r="R54">
        <v>0.14354769000000001</v>
      </c>
      <c r="S54">
        <v>0.78738037999999999</v>
      </c>
      <c r="T54">
        <v>-40.186120647560983</v>
      </c>
      <c r="U54">
        <v>-36.549757011197343</v>
      </c>
    </row>
    <row r="55" spans="2:21" ht="15.75" customHeight="1" x14ac:dyDescent="0.25">
      <c r="B55">
        <v>52</v>
      </c>
      <c r="H55">
        <v>9.9950402128448808</v>
      </c>
      <c r="I55">
        <v>0.88979147033928108</v>
      </c>
      <c r="J55">
        <v>19.804215934388559</v>
      </c>
      <c r="K55">
        <v>0.69272247631491979</v>
      </c>
      <c r="M55">
        <v>4</v>
      </c>
      <c r="N55">
        <v>8</v>
      </c>
      <c r="O55">
        <v>8</v>
      </c>
      <c r="P55">
        <v>16</v>
      </c>
      <c r="Q55">
        <v>0.80109892000000005</v>
      </c>
      <c r="R55">
        <v>6.8961990000000001E-2</v>
      </c>
      <c r="S55">
        <v>0.84625957000000007</v>
      </c>
      <c r="T55">
        <v>-39.032285893511322</v>
      </c>
      <c r="U55">
        <v>-35.395922257147689</v>
      </c>
    </row>
    <row r="56" spans="2:21" ht="15.75" customHeight="1" x14ac:dyDescent="0.25">
      <c r="B56">
        <v>53</v>
      </c>
      <c r="H56">
        <v>9.7725468277664405</v>
      </c>
      <c r="I56">
        <v>1.0692965586296761</v>
      </c>
      <c r="J56">
        <v>43.829832961324207</v>
      </c>
      <c r="L56">
        <v>998621.38967858348</v>
      </c>
      <c r="M56">
        <v>4</v>
      </c>
      <c r="N56">
        <v>8</v>
      </c>
      <c r="O56">
        <v>8</v>
      </c>
      <c r="P56">
        <v>16</v>
      </c>
      <c r="Q56">
        <v>3.1509890199999999</v>
      </c>
      <c r="R56">
        <v>0.58314860999999996</v>
      </c>
      <c r="S56">
        <v>4.7024548199999998</v>
      </c>
      <c r="T56">
        <v>-11.59206476397422</v>
      </c>
      <c r="U56">
        <v>-7.9557011276105882</v>
      </c>
    </row>
    <row r="57" spans="2:21" ht="15.75" customHeight="1" x14ac:dyDescent="0.25">
      <c r="B57">
        <v>54</v>
      </c>
      <c r="H57">
        <v>0.37960785772910638</v>
      </c>
      <c r="I57">
        <v>0.56020577843276853</v>
      </c>
      <c r="K57">
        <v>0.36389633162875162</v>
      </c>
      <c r="L57">
        <v>1274.923721993109</v>
      </c>
      <c r="M57">
        <v>4</v>
      </c>
      <c r="N57">
        <v>8</v>
      </c>
      <c r="O57">
        <v>8</v>
      </c>
      <c r="P57">
        <v>16</v>
      </c>
      <c r="Q57">
        <v>0.84555223000000002</v>
      </c>
      <c r="R57">
        <v>0.10992416000000001</v>
      </c>
      <c r="S57">
        <v>0.88391138000000002</v>
      </c>
      <c r="T57">
        <v>-38.335795079652911</v>
      </c>
      <c r="U57">
        <v>-34.699431443289278</v>
      </c>
    </row>
    <row r="58" spans="2:21" ht="15.75" customHeight="1" x14ac:dyDescent="0.25">
      <c r="B58">
        <v>55</v>
      </c>
      <c r="H58">
        <v>9.9951691539730128</v>
      </c>
      <c r="J58">
        <v>9.0384627837827409</v>
      </c>
      <c r="K58">
        <v>1.313186093706832</v>
      </c>
      <c r="L58">
        <v>337484.65066897363</v>
      </c>
      <c r="M58">
        <v>4</v>
      </c>
      <c r="N58">
        <v>8</v>
      </c>
      <c r="O58">
        <v>8</v>
      </c>
      <c r="P58">
        <v>16</v>
      </c>
      <c r="Q58">
        <v>0.79968112000000002</v>
      </c>
      <c r="R58">
        <v>0.13544208999999999</v>
      </c>
      <c r="S58">
        <v>0.70163606000000001</v>
      </c>
      <c r="T58">
        <v>-42.030866634838688</v>
      </c>
      <c r="U58">
        <v>-38.394502998475048</v>
      </c>
    </row>
    <row r="59" spans="2:21" ht="15.75" customHeight="1" x14ac:dyDescent="0.25">
      <c r="B59">
        <v>56</v>
      </c>
      <c r="I59">
        <v>0.54865362893356684</v>
      </c>
      <c r="J59">
        <v>1.0626245898426701</v>
      </c>
      <c r="K59">
        <v>0.60060390570937727</v>
      </c>
      <c r="L59">
        <v>101742.8744285789</v>
      </c>
      <c r="M59">
        <v>4</v>
      </c>
      <c r="N59">
        <v>8</v>
      </c>
      <c r="O59">
        <v>8</v>
      </c>
      <c r="P59">
        <v>16</v>
      </c>
      <c r="Q59">
        <v>0.80049842000000004</v>
      </c>
      <c r="R59">
        <v>0.12001356000000001</v>
      </c>
      <c r="S59">
        <v>0.68007455999999999</v>
      </c>
      <c r="T59">
        <v>-42.53026499205987</v>
      </c>
      <c r="U59">
        <v>-38.893901355696237</v>
      </c>
    </row>
    <row r="60" spans="2:21" ht="15.75" customHeight="1" x14ac:dyDescent="0.25">
      <c r="B60">
        <v>57</v>
      </c>
      <c r="G60">
        <v>4.7510709685114847</v>
      </c>
      <c r="H60">
        <v>0.98074587761557463</v>
      </c>
      <c r="I60">
        <v>0.92427478041491806</v>
      </c>
      <c r="J60">
        <v>71.605436963684781</v>
      </c>
      <c r="K60">
        <v>0.75685193024659725</v>
      </c>
      <c r="M60">
        <v>5</v>
      </c>
      <c r="N60">
        <v>8</v>
      </c>
      <c r="O60">
        <v>8</v>
      </c>
      <c r="P60">
        <v>16</v>
      </c>
      <c r="Q60">
        <v>0.79349196</v>
      </c>
      <c r="R60">
        <v>6.5850400000000003E-2</v>
      </c>
      <c r="S60">
        <v>0.60229024000000009</v>
      </c>
      <c r="T60">
        <v>-42.47367273364425</v>
      </c>
      <c r="U60">
        <v>-36.47367273364425</v>
      </c>
    </row>
    <row r="61" spans="2:21" ht="15.75" customHeight="1" x14ac:dyDescent="0.25">
      <c r="B61">
        <v>58</v>
      </c>
      <c r="G61">
        <v>4.5480279694015104</v>
      </c>
      <c r="H61">
        <v>0.56448992227051509</v>
      </c>
      <c r="I61">
        <v>1.073128467769612</v>
      </c>
      <c r="J61">
        <v>95.71773553621864</v>
      </c>
      <c r="L61">
        <v>995738.86655597156</v>
      </c>
      <c r="M61">
        <v>5</v>
      </c>
      <c r="N61">
        <v>8</v>
      </c>
      <c r="O61">
        <v>8</v>
      </c>
      <c r="P61">
        <v>16</v>
      </c>
      <c r="Q61">
        <v>3.1670517399999998</v>
      </c>
      <c r="R61">
        <v>0.58201179999999997</v>
      </c>
      <c r="S61">
        <v>3.4062245500000001</v>
      </c>
      <c r="T61">
        <v>-14.751747430366549</v>
      </c>
      <c r="U61">
        <v>-8.7517474303665495</v>
      </c>
    </row>
    <row r="62" spans="2:21" ht="15.75" customHeight="1" x14ac:dyDescent="0.25">
      <c r="B62">
        <v>59</v>
      </c>
      <c r="G62">
        <v>4.1435839751056143E-2</v>
      </c>
      <c r="H62">
        <v>1.1345019394424849</v>
      </c>
      <c r="I62">
        <v>0.5697448793432871</v>
      </c>
      <c r="K62">
        <v>0.40040597756388507</v>
      </c>
      <c r="L62">
        <v>13440.08529725607</v>
      </c>
      <c r="M62">
        <v>5</v>
      </c>
      <c r="N62">
        <v>8</v>
      </c>
      <c r="O62">
        <v>8</v>
      </c>
      <c r="P62">
        <v>16</v>
      </c>
      <c r="Q62">
        <v>0.83960884000000002</v>
      </c>
      <c r="R62">
        <v>0.10770177</v>
      </c>
      <c r="S62">
        <v>0.99252229000000003</v>
      </c>
      <c r="T62">
        <v>-34.481512487591559</v>
      </c>
      <c r="U62">
        <v>-28.481512487591559</v>
      </c>
    </row>
    <row r="63" spans="2:21" ht="15.75" customHeight="1" x14ac:dyDescent="0.25">
      <c r="B63">
        <v>60</v>
      </c>
      <c r="G63">
        <v>8.3371804907590352</v>
      </c>
      <c r="H63">
        <v>1.743604991915759</v>
      </c>
      <c r="J63">
        <v>98.104911791002934</v>
      </c>
      <c r="K63">
        <v>1.078768023184203</v>
      </c>
      <c r="L63">
        <v>258842.0403867331</v>
      </c>
      <c r="M63">
        <v>5</v>
      </c>
      <c r="N63">
        <v>8</v>
      </c>
      <c r="O63">
        <v>8</v>
      </c>
      <c r="P63">
        <v>16</v>
      </c>
      <c r="Q63">
        <v>0.79596661000000002</v>
      </c>
      <c r="R63">
        <v>0.139824</v>
      </c>
      <c r="S63">
        <v>0.70790883000000004</v>
      </c>
      <c r="T63">
        <v>-39.888458992101761</v>
      </c>
      <c r="U63">
        <v>-33.888458992101761</v>
      </c>
    </row>
    <row r="64" spans="2:21" ht="15.75" customHeight="1" x14ac:dyDescent="0.25">
      <c r="B64">
        <v>61</v>
      </c>
      <c r="G64">
        <v>18.016989266004892</v>
      </c>
      <c r="I64">
        <v>0.92737074683862253</v>
      </c>
      <c r="J64">
        <v>99.923577200613096</v>
      </c>
      <c r="K64">
        <v>0.77444056974475473</v>
      </c>
      <c r="L64">
        <v>93851.766895764566</v>
      </c>
      <c r="M64">
        <v>5</v>
      </c>
      <c r="N64">
        <v>8</v>
      </c>
      <c r="O64">
        <v>8</v>
      </c>
      <c r="P64">
        <v>16</v>
      </c>
      <c r="Q64">
        <v>0.79202775000000003</v>
      </c>
      <c r="R64">
        <v>6.4909460000000002E-2</v>
      </c>
      <c r="S64">
        <v>0.59385371999999992</v>
      </c>
      <c r="T64">
        <v>-42.699375597010487</v>
      </c>
      <c r="U64">
        <v>-36.699375597010487</v>
      </c>
    </row>
    <row r="65" spans="1:21" ht="15.75" customHeight="1" x14ac:dyDescent="0.25">
      <c r="B65">
        <v>62</v>
      </c>
      <c r="H65">
        <v>9.996305793322886</v>
      </c>
      <c r="I65">
        <v>0.89232474431225239</v>
      </c>
      <c r="J65">
        <v>20.033121656317942</v>
      </c>
      <c r="K65">
        <v>0.82979971660104468</v>
      </c>
      <c r="L65">
        <v>141676.46570049351</v>
      </c>
      <c r="M65">
        <v>5</v>
      </c>
      <c r="N65">
        <v>8</v>
      </c>
      <c r="O65">
        <v>8</v>
      </c>
      <c r="P65">
        <v>16</v>
      </c>
      <c r="Q65">
        <v>0.79084878999999997</v>
      </c>
      <c r="R65">
        <v>6.688877E-2</v>
      </c>
      <c r="S65">
        <v>0.65705532</v>
      </c>
      <c r="T65">
        <v>-41.081212565900223</v>
      </c>
      <c r="U65">
        <v>-35.081212565900223</v>
      </c>
    </row>
    <row r="66" spans="1:21" ht="15.75" customHeight="1" x14ac:dyDescent="0.25">
      <c r="B66">
        <v>63</v>
      </c>
      <c r="G66">
        <v>5.5397300599193287</v>
      </c>
      <c r="H66">
        <v>1.1651719702598431</v>
      </c>
      <c r="I66">
        <v>0.92609591054409046</v>
      </c>
      <c r="J66">
        <v>99.67615228430283</v>
      </c>
      <c r="K66">
        <v>0.81316033608243998</v>
      </c>
      <c r="L66">
        <v>114275.06242218689</v>
      </c>
      <c r="M66">
        <v>6</v>
      </c>
      <c r="N66">
        <v>8</v>
      </c>
      <c r="O66">
        <v>8</v>
      </c>
      <c r="P66">
        <v>16</v>
      </c>
      <c r="Q66">
        <v>0.79045555000000001</v>
      </c>
      <c r="R66">
        <v>6.4494919999999997E-2</v>
      </c>
      <c r="S66">
        <v>0.72961885999999998</v>
      </c>
      <c r="T66">
        <v>-37.405147408243117</v>
      </c>
      <c r="U66">
        <v>-28.071814074909781</v>
      </c>
    </row>
    <row r="67" spans="1:21" ht="15.75" customHeight="1" x14ac:dyDescent="0.25">
      <c r="A67" t="s">
        <v>23</v>
      </c>
      <c r="B67">
        <v>64</v>
      </c>
      <c r="C67">
        <v>1.07385904002138E-4</v>
      </c>
      <c r="D67">
        <f>156970581</f>
        <v>156970581</v>
      </c>
      <c r="F67">
        <f>7.82831379135183</f>
        <v>7.8283137913518299</v>
      </c>
      <c r="G67">
        <f>37.5744905567281</f>
        <v>37.574490556728101</v>
      </c>
      <c r="H67">
        <f>0.248400388436567</f>
        <v>0.248400388436567</v>
      </c>
      <c r="I67">
        <f>1.75784939640488</f>
        <v>1.75784939640488</v>
      </c>
      <c r="J67">
        <f>85.0068295447397</f>
        <v>85.006829544739702</v>
      </c>
      <c r="K67">
        <f>5.88296867386878</f>
        <v>5.8829686738687803</v>
      </c>
      <c r="L67">
        <f>951332.314426593</f>
        <v>951332.31442659302</v>
      </c>
      <c r="M67">
        <v>0</v>
      </c>
      <c r="N67">
        <v>8</v>
      </c>
      <c r="O67">
        <v>8</v>
      </c>
      <c r="P67">
        <v>16</v>
      </c>
      <c r="S67" t="e">
        <v>#N/A</v>
      </c>
      <c r="T67" t="e">
        <v>#N/A</v>
      </c>
      <c r="U67" t="e">
        <v>#N/A</v>
      </c>
    </row>
    <row r="68" spans="1:21" ht="15.75" customHeight="1" x14ac:dyDescent="0.25">
      <c r="B68">
        <v>65</v>
      </c>
      <c r="M68">
        <v>1</v>
      </c>
      <c r="N68">
        <v>8</v>
      </c>
      <c r="O68">
        <v>8</v>
      </c>
      <c r="P68">
        <v>16</v>
      </c>
      <c r="S68" t="e">
        <v>#N/A</v>
      </c>
      <c r="T68" t="e">
        <v>#N/A</v>
      </c>
      <c r="U68" t="e">
        <v>#N/A</v>
      </c>
    </row>
    <row r="69" spans="1:21" ht="15.75" customHeight="1" x14ac:dyDescent="0.25">
      <c r="B69">
        <v>66</v>
      </c>
      <c r="M69">
        <v>1</v>
      </c>
      <c r="N69">
        <v>8</v>
      </c>
      <c r="O69">
        <v>8</v>
      </c>
      <c r="P69">
        <v>16</v>
      </c>
      <c r="S69" t="e">
        <v>#N/A</v>
      </c>
      <c r="T69" t="e">
        <v>#N/A</v>
      </c>
      <c r="U69" t="e">
        <v>#N/A</v>
      </c>
    </row>
    <row r="70" spans="1:21" ht="15.75" customHeight="1" x14ac:dyDescent="0.25">
      <c r="B70">
        <v>67</v>
      </c>
      <c r="M70">
        <v>1</v>
      </c>
      <c r="N70">
        <v>8</v>
      </c>
      <c r="O70">
        <v>8</v>
      </c>
      <c r="P70">
        <v>16</v>
      </c>
      <c r="S70" t="e">
        <v>#N/A</v>
      </c>
      <c r="T70" t="e">
        <v>#N/A</v>
      </c>
      <c r="U70" t="e">
        <v>#N/A</v>
      </c>
    </row>
    <row r="71" spans="1:21" ht="15.75" customHeight="1" x14ac:dyDescent="0.25">
      <c r="B71">
        <v>68</v>
      </c>
      <c r="M71">
        <v>1</v>
      </c>
      <c r="N71">
        <v>8</v>
      </c>
      <c r="O71">
        <v>8</v>
      </c>
      <c r="P71">
        <v>16</v>
      </c>
      <c r="S71" t="e">
        <v>#N/A</v>
      </c>
      <c r="T71" t="e">
        <v>#N/A</v>
      </c>
      <c r="U71" t="e">
        <v>#N/A</v>
      </c>
    </row>
    <row r="72" spans="1:21" ht="15.75" customHeight="1" x14ac:dyDescent="0.25">
      <c r="B72">
        <v>69</v>
      </c>
      <c r="M72">
        <v>1</v>
      </c>
      <c r="N72">
        <v>8</v>
      </c>
      <c r="O72">
        <v>8</v>
      </c>
      <c r="P72">
        <v>16</v>
      </c>
      <c r="S72" t="e">
        <v>#N/A</v>
      </c>
      <c r="T72" t="e">
        <v>#N/A</v>
      </c>
      <c r="U72" t="e">
        <v>#N/A</v>
      </c>
    </row>
    <row r="73" spans="1:21" ht="15.75" customHeight="1" x14ac:dyDescent="0.25">
      <c r="B73">
        <v>70</v>
      </c>
      <c r="M73">
        <v>1</v>
      </c>
      <c r="N73">
        <v>8</v>
      </c>
      <c r="O73">
        <v>8</v>
      </c>
      <c r="P73">
        <v>16</v>
      </c>
      <c r="S73" t="e">
        <v>#N/A</v>
      </c>
      <c r="T73" t="e">
        <v>#N/A</v>
      </c>
      <c r="U73" t="e">
        <v>#N/A</v>
      </c>
    </row>
    <row r="74" spans="1:21" ht="15.75" customHeight="1" x14ac:dyDescent="0.25">
      <c r="B74">
        <v>71</v>
      </c>
      <c r="M74">
        <v>2</v>
      </c>
      <c r="N74">
        <v>8</v>
      </c>
      <c r="O74">
        <v>8</v>
      </c>
      <c r="P74">
        <v>16</v>
      </c>
      <c r="S74" t="e">
        <v>#N/A</v>
      </c>
      <c r="T74" t="e">
        <v>#N/A</v>
      </c>
      <c r="U74" t="e">
        <v>#N/A</v>
      </c>
    </row>
    <row r="75" spans="1:21" ht="15.75" customHeight="1" x14ac:dyDescent="0.25">
      <c r="B75">
        <v>72</v>
      </c>
      <c r="M75">
        <v>2</v>
      </c>
      <c r="N75">
        <v>8</v>
      </c>
      <c r="O75">
        <v>8</v>
      </c>
      <c r="P75">
        <v>16</v>
      </c>
      <c r="S75" t="e">
        <v>#N/A</v>
      </c>
      <c r="T75" t="e">
        <v>#N/A</v>
      </c>
      <c r="U75" t="e">
        <v>#N/A</v>
      </c>
    </row>
    <row r="76" spans="1:21" ht="15.75" customHeight="1" x14ac:dyDescent="0.25">
      <c r="B76">
        <v>73</v>
      </c>
      <c r="M76">
        <v>2</v>
      </c>
      <c r="N76">
        <v>8</v>
      </c>
      <c r="O76">
        <v>8</v>
      </c>
      <c r="P76">
        <v>16</v>
      </c>
      <c r="S76" t="e">
        <v>#N/A</v>
      </c>
      <c r="T76" t="e">
        <v>#N/A</v>
      </c>
      <c r="U76" t="e">
        <v>#N/A</v>
      </c>
    </row>
    <row r="77" spans="1:21" ht="15.75" customHeight="1" x14ac:dyDescent="0.25">
      <c r="B77">
        <v>74</v>
      </c>
      <c r="M77">
        <v>2</v>
      </c>
      <c r="N77">
        <v>8</v>
      </c>
      <c r="O77">
        <v>8</v>
      </c>
      <c r="P77">
        <v>16</v>
      </c>
      <c r="S77" t="e">
        <v>#N/A</v>
      </c>
      <c r="T77" t="e">
        <v>#N/A</v>
      </c>
      <c r="U77" t="e">
        <v>#N/A</v>
      </c>
    </row>
    <row r="78" spans="1:21" ht="15.75" customHeight="1" x14ac:dyDescent="0.25">
      <c r="B78">
        <v>75</v>
      </c>
      <c r="M78">
        <v>2</v>
      </c>
      <c r="N78">
        <v>8</v>
      </c>
      <c r="O78">
        <v>8</v>
      </c>
      <c r="P78">
        <v>16</v>
      </c>
      <c r="S78" t="e">
        <v>#N/A</v>
      </c>
      <c r="T78" t="e">
        <v>#N/A</v>
      </c>
      <c r="U78" t="e">
        <v>#N/A</v>
      </c>
    </row>
    <row r="79" spans="1:21" ht="15.75" customHeight="1" x14ac:dyDescent="0.25">
      <c r="B79">
        <v>76</v>
      </c>
      <c r="M79">
        <v>2</v>
      </c>
      <c r="N79">
        <v>8</v>
      </c>
      <c r="O79">
        <v>8</v>
      </c>
      <c r="P79">
        <v>16</v>
      </c>
      <c r="S79" t="e">
        <v>#N/A</v>
      </c>
      <c r="T79" t="e">
        <v>#N/A</v>
      </c>
      <c r="U79" t="e">
        <v>#N/A</v>
      </c>
    </row>
    <row r="80" spans="1:21" ht="15.75" customHeight="1" x14ac:dyDescent="0.25">
      <c r="B80">
        <v>77</v>
      </c>
      <c r="M80">
        <v>2</v>
      </c>
      <c r="N80">
        <v>8</v>
      </c>
      <c r="O80">
        <v>8</v>
      </c>
      <c r="P80">
        <v>16</v>
      </c>
      <c r="S80" t="e">
        <v>#N/A</v>
      </c>
      <c r="T80" t="e">
        <v>#N/A</v>
      </c>
      <c r="U80" t="e">
        <v>#N/A</v>
      </c>
    </row>
    <row r="81" spans="2:21" ht="15.75" customHeight="1" x14ac:dyDescent="0.25">
      <c r="B81">
        <v>78</v>
      </c>
      <c r="M81">
        <v>2</v>
      </c>
      <c r="N81">
        <v>8</v>
      </c>
      <c r="O81">
        <v>8</v>
      </c>
      <c r="P81">
        <v>16</v>
      </c>
      <c r="S81" t="e">
        <v>#N/A</v>
      </c>
      <c r="T81" t="e">
        <v>#N/A</v>
      </c>
      <c r="U81" t="e">
        <v>#N/A</v>
      </c>
    </row>
    <row r="82" spans="2:21" ht="15.75" customHeight="1" x14ac:dyDescent="0.25">
      <c r="B82">
        <v>79</v>
      </c>
      <c r="M82">
        <v>2</v>
      </c>
      <c r="N82">
        <v>8</v>
      </c>
      <c r="O82">
        <v>8</v>
      </c>
      <c r="P82">
        <v>16</v>
      </c>
      <c r="S82" t="e">
        <v>#N/A</v>
      </c>
      <c r="T82" t="e">
        <v>#N/A</v>
      </c>
      <c r="U82" t="e">
        <v>#N/A</v>
      </c>
    </row>
    <row r="83" spans="2:21" ht="15.75" customHeight="1" x14ac:dyDescent="0.25">
      <c r="B83">
        <v>80</v>
      </c>
      <c r="M83">
        <v>2</v>
      </c>
      <c r="N83">
        <v>8</v>
      </c>
      <c r="O83">
        <v>8</v>
      </c>
      <c r="P83">
        <v>16</v>
      </c>
      <c r="S83" t="e">
        <v>#N/A</v>
      </c>
      <c r="T83" t="e">
        <v>#N/A</v>
      </c>
      <c r="U83" t="e">
        <v>#N/A</v>
      </c>
    </row>
    <row r="84" spans="2:21" ht="15.75" customHeight="1" x14ac:dyDescent="0.25">
      <c r="B84">
        <v>81</v>
      </c>
      <c r="M84">
        <v>2</v>
      </c>
      <c r="N84">
        <v>8</v>
      </c>
      <c r="O84">
        <v>8</v>
      </c>
      <c r="P84">
        <v>16</v>
      </c>
      <c r="S84" t="e">
        <v>#N/A</v>
      </c>
      <c r="T84" t="e">
        <v>#N/A</v>
      </c>
      <c r="U84" t="e">
        <v>#N/A</v>
      </c>
    </row>
    <row r="85" spans="2:21" ht="15.75" customHeight="1" x14ac:dyDescent="0.25">
      <c r="B85">
        <v>82</v>
      </c>
      <c r="M85">
        <v>2</v>
      </c>
      <c r="N85">
        <v>8</v>
      </c>
      <c r="O85">
        <v>8</v>
      </c>
      <c r="P85">
        <v>16</v>
      </c>
      <c r="S85" t="e">
        <v>#N/A</v>
      </c>
      <c r="T85" t="e">
        <v>#N/A</v>
      </c>
      <c r="U85" t="e">
        <v>#N/A</v>
      </c>
    </row>
    <row r="86" spans="2:21" ht="15.75" customHeight="1" x14ac:dyDescent="0.25">
      <c r="B86">
        <v>83</v>
      </c>
      <c r="M86">
        <v>2</v>
      </c>
      <c r="N86">
        <v>8</v>
      </c>
      <c r="O86">
        <v>8</v>
      </c>
      <c r="P86">
        <v>16</v>
      </c>
      <c r="S86" t="e">
        <v>#N/A</v>
      </c>
      <c r="T86" t="e">
        <v>#N/A</v>
      </c>
      <c r="U86" t="e">
        <v>#N/A</v>
      </c>
    </row>
    <row r="87" spans="2:21" ht="15.75" customHeight="1" x14ac:dyDescent="0.25">
      <c r="B87">
        <v>84</v>
      </c>
      <c r="M87">
        <v>2</v>
      </c>
      <c r="N87">
        <v>8</v>
      </c>
      <c r="O87">
        <v>8</v>
      </c>
      <c r="P87">
        <v>16</v>
      </c>
      <c r="S87" t="e">
        <v>#N/A</v>
      </c>
      <c r="T87" t="e">
        <v>#N/A</v>
      </c>
      <c r="U87" t="e">
        <v>#N/A</v>
      </c>
    </row>
    <row r="88" spans="2:21" ht="15.75" customHeight="1" x14ac:dyDescent="0.25">
      <c r="B88">
        <v>85</v>
      </c>
      <c r="M88">
        <v>2</v>
      </c>
      <c r="N88">
        <v>8</v>
      </c>
      <c r="O88">
        <v>8</v>
      </c>
      <c r="P88">
        <v>16</v>
      </c>
      <c r="S88" t="e">
        <v>#N/A</v>
      </c>
      <c r="T88" t="e">
        <v>#N/A</v>
      </c>
      <c r="U88" t="e">
        <v>#N/A</v>
      </c>
    </row>
    <row r="89" spans="2:21" ht="15.75" customHeight="1" x14ac:dyDescent="0.25">
      <c r="B89">
        <v>86</v>
      </c>
      <c r="M89">
        <v>3</v>
      </c>
      <c r="N89">
        <v>8</v>
      </c>
      <c r="O89">
        <v>8</v>
      </c>
      <c r="P89">
        <v>16</v>
      </c>
      <c r="S89" t="e">
        <v>#N/A</v>
      </c>
      <c r="T89" t="e">
        <v>#N/A</v>
      </c>
      <c r="U89" t="e">
        <v>#N/A</v>
      </c>
    </row>
    <row r="90" spans="2:21" ht="15.75" customHeight="1" x14ac:dyDescent="0.25">
      <c r="B90">
        <v>87</v>
      </c>
      <c r="M90">
        <v>3</v>
      </c>
      <c r="N90">
        <v>8</v>
      </c>
      <c r="O90">
        <v>8</v>
      </c>
      <c r="P90">
        <v>16</v>
      </c>
      <c r="S90" t="e">
        <v>#N/A</v>
      </c>
      <c r="T90" t="e">
        <v>#N/A</v>
      </c>
      <c r="U90" t="e">
        <v>#N/A</v>
      </c>
    </row>
    <row r="91" spans="2:21" ht="15.75" customHeight="1" x14ac:dyDescent="0.25">
      <c r="B91">
        <v>88</v>
      </c>
      <c r="M91">
        <v>3</v>
      </c>
      <c r="N91">
        <v>8</v>
      </c>
      <c r="O91">
        <v>8</v>
      </c>
      <c r="P91">
        <v>16</v>
      </c>
      <c r="S91" t="e">
        <v>#N/A</v>
      </c>
      <c r="T91" t="e">
        <v>#N/A</v>
      </c>
      <c r="U91" t="e">
        <v>#N/A</v>
      </c>
    </row>
    <row r="92" spans="2:21" ht="15.75" customHeight="1" x14ac:dyDescent="0.25">
      <c r="B92">
        <v>89</v>
      </c>
      <c r="M92">
        <v>3</v>
      </c>
      <c r="N92">
        <v>8</v>
      </c>
      <c r="O92">
        <v>8</v>
      </c>
      <c r="P92">
        <v>16</v>
      </c>
      <c r="S92" t="e">
        <v>#N/A</v>
      </c>
      <c r="T92" t="e">
        <v>#N/A</v>
      </c>
      <c r="U92" t="e">
        <v>#N/A</v>
      </c>
    </row>
    <row r="93" spans="2:21" ht="15.75" customHeight="1" x14ac:dyDescent="0.25">
      <c r="B93">
        <v>90</v>
      </c>
      <c r="M93">
        <v>3</v>
      </c>
      <c r="N93">
        <v>8</v>
      </c>
      <c r="O93">
        <v>8</v>
      </c>
      <c r="P93">
        <v>16</v>
      </c>
      <c r="S93" t="e">
        <v>#N/A</v>
      </c>
      <c r="T93" t="e">
        <v>#N/A</v>
      </c>
      <c r="U93" t="e">
        <v>#N/A</v>
      </c>
    </row>
    <row r="94" spans="2:21" ht="15.75" customHeight="1" x14ac:dyDescent="0.25">
      <c r="B94">
        <v>91</v>
      </c>
      <c r="M94">
        <v>3</v>
      </c>
      <c r="N94">
        <v>8</v>
      </c>
      <c r="O94">
        <v>8</v>
      </c>
      <c r="P94">
        <v>16</v>
      </c>
      <c r="S94" t="e">
        <v>#N/A</v>
      </c>
      <c r="T94" t="e">
        <v>#N/A</v>
      </c>
      <c r="U94" t="e">
        <v>#N/A</v>
      </c>
    </row>
    <row r="95" spans="2:21" ht="15.75" customHeight="1" x14ac:dyDescent="0.25">
      <c r="B95">
        <v>92</v>
      </c>
      <c r="M95">
        <v>3</v>
      </c>
      <c r="N95">
        <v>8</v>
      </c>
      <c r="O95">
        <v>8</v>
      </c>
      <c r="P95">
        <v>16</v>
      </c>
      <c r="S95" t="e">
        <v>#N/A</v>
      </c>
      <c r="T95" t="e">
        <v>#N/A</v>
      </c>
      <c r="U95" t="e">
        <v>#N/A</v>
      </c>
    </row>
    <row r="96" spans="2:21" ht="15.75" customHeight="1" x14ac:dyDescent="0.25">
      <c r="B96">
        <v>93</v>
      </c>
      <c r="M96">
        <v>3</v>
      </c>
      <c r="N96">
        <v>8</v>
      </c>
      <c r="O96">
        <v>8</v>
      </c>
      <c r="P96">
        <v>16</v>
      </c>
      <c r="S96" t="e">
        <v>#N/A</v>
      </c>
      <c r="T96" t="e">
        <v>#N/A</v>
      </c>
      <c r="U96" t="e">
        <v>#N/A</v>
      </c>
    </row>
    <row r="97" spans="2:21" ht="15.75" customHeight="1" x14ac:dyDescent="0.25">
      <c r="B97">
        <v>94</v>
      </c>
      <c r="M97">
        <v>3</v>
      </c>
      <c r="N97">
        <v>8</v>
      </c>
      <c r="O97">
        <v>8</v>
      </c>
      <c r="P97">
        <v>16</v>
      </c>
      <c r="S97" t="e">
        <v>#N/A</v>
      </c>
      <c r="T97" t="e">
        <v>#N/A</v>
      </c>
      <c r="U97" t="e">
        <v>#N/A</v>
      </c>
    </row>
    <row r="98" spans="2:21" ht="15.75" customHeight="1" x14ac:dyDescent="0.25">
      <c r="B98">
        <v>95</v>
      </c>
      <c r="M98">
        <v>3</v>
      </c>
      <c r="N98">
        <v>8</v>
      </c>
      <c r="O98">
        <v>8</v>
      </c>
      <c r="P98">
        <v>16</v>
      </c>
      <c r="S98" t="e">
        <v>#N/A</v>
      </c>
      <c r="T98" t="e">
        <v>#N/A</v>
      </c>
      <c r="U98" t="e">
        <v>#N/A</v>
      </c>
    </row>
    <row r="99" spans="2:21" ht="15.75" customHeight="1" x14ac:dyDescent="0.25">
      <c r="B99">
        <v>96</v>
      </c>
      <c r="M99">
        <v>3</v>
      </c>
      <c r="N99">
        <v>8</v>
      </c>
      <c r="O99">
        <v>8</v>
      </c>
      <c r="P99">
        <v>16</v>
      </c>
      <c r="S99" t="e">
        <v>#N/A</v>
      </c>
      <c r="T99" t="e">
        <v>#N/A</v>
      </c>
      <c r="U99" t="e">
        <v>#N/A</v>
      </c>
    </row>
    <row r="100" spans="2:21" ht="15.75" customHeight="1" x14ac:dyDescent="0.25">
      <c r="B100">
        <v>97</v>
      </c>
      <c r="M100">
        <v>3</v>
      </c>
      <c r="N100">
        <v>8</v>
      </c>
      <c r="O100">
        <v>8</v>
      </c>
      <c r="P100">
        <v>16</v>
      </c>
      <c r="S100" t="e">
        <v>#N/A</v>
      </c>
      <c r="T100" t="e">
        <v>#N/A</v>
      </c>
      <c r="U100" t="e">
        <v>#N/A</v>
      </c>
    </row>
    <row r="101" spans="2:21" ht="15.75" customHeight="1" x14ac:dyDescent="0.25">
      <c r="B101">
        <v>98</v>
      </c>
      <c r="M101">
        <v>3</v>
      </c>
      <c r="N101">
        <v>8</v>
      </c>
      <c r="O101">
        <v>8</v>
      </c>
      <c r="P101">
        <v>16</v>
      </c>
      <c r="S101" t="e">
        <v>#N/A</v>
      </c>
      <c r="T101" t="e">
        <v>#N/A</v>
      </c>
      <c r="U101" t="e">
        <v>#N/A</v>
      </c>
    </row>
    <row r="102" spans="2:21" ht="15.75" customHeight="1" x14ac:dyDescent="0.25">
      <c r="B102">
        <v>99</v>
      </c>
      <c r="M102">
        <v>3</v>
      </c>
      <c r="N102">
        <v>8</v>
      </c>
      <c r="O102">
        <v>8</v>
      </c>
      <c r="P102">
        <v>16</v>
      </c>
      <c r="S102" t="e">
        <v>#N/A</v>
      </c>
      <c r="T102" t="e">
        <v>#N/A</v>
      </c>
      <c r="U102" t="e">
        <v>#N/A</v>
      </c>
    </row>
    <row r="103" spans="2:21" ht="15.75" customHeight="1" x14ac:dyDescent="0.25">
      <c r="B103">
        <v>100</v>
      </c>
      <c r="M103">
        <v>3</v>
      </c>
      <c r="N103">
        <v>8</v>
      </c>
      <c r="O103">
        <v>8</v>
      </c>
      <c r="P103">
        <v>16</v>
      </c>
      <c r="S103" t="e">
        <v>#N/A</v>
      </c>
      <c r="T103" t="e">
        <v>#N/A</v>
      </c>
      <c r="U103" t="e">
        <v>#N/A</v>
      </c>
    </row>
    <row r="104" spans="2:21" ht="15.75" customHeight="1" x14ac:dyDescent="0.25">
      <c r="B104">
        <v>101</v>
      </c>
      <c r="M104">
        <v>3</v>
      </c>
      <c r="N104">
        <v>8</v>
      </c>
      <c r="O104">
        <v>8</v>
      </c>
      <c r="P104">
        <v>16</v>
      </c>
      <c r="S104" t="e">
        <v>#N/A</v>
      </c>
      <c r="T104" t="e">
        <v>#N/A</v>
      </c>
      <c r="U104" t="e">
        <v>#N/A</v>
      </c>
    </row>
    <row r="105" spans="2:21" ht="15.75" customHeight="1" x14ac:dyDescent="0.25">
      <c r="B105">
        <v>102</v>
      </c>
      <c r="M105">
        <v>3</v>
      </c>
      <c r="N105">
        <v>8</v>
      </c>
      <c r="O105">
        <v>8</v>
      </c>
      <c r="P105">
        <v>16</v>
      </c>
      <c r="S105" t="e">
        <v>#N/A</v>
      </c>
      <c r="T105" t="e">
        <v>#N/A</v>
      </c>
      <c r="U105" t="e">
        <v>#N/A</v>
      </c>
    </row>
    <row r="106" spans="2:21" ht="15.75" customHeight="1" x14ac:dyDescent="0.25">
      <c r="B106">
        <v>103</v>
      </c>
      <c r="M106">
        <v>3</v>
      </c>
      <c r="N106">
        <v>8</v>
      </c>
      <c r="O106">
        <v>8</v>
      </c>
      <c r="P106">
        <v>16</v>
      </c>
      <c r="S106" t="e">
        <v>#N/A</v>
      </c>
      <c r="T106" t="e">
        <v>#N/A</v>
      </c>
      <c r="U106" t="e">
        <v>#N/A</v>
      </c>
    </row>
    <row r="107" spans="2:21" ht="15.75" customHeight="1" x14ac:dyDescent="0.25">
      <c r="B107">
        <v>104</v>
      </c>
      <c r="M107">
        <v>3</v>
      </c>
      <c r="N107">
        <v>8</v>
      </c>
      <c r="O107">
        <v>8</v>
      </c>
      <c r="P107">
        <v>16</v>
      </c>
      <c r="S107" t="e">
        <v>#N/A</v>
      </c>
      <c r="T107" t="e">
        <v>#N/A</v>
      </c>
      <c r="U107" t="e">
        <v>#N/A</v>
      </c>
    </row>
    <row r="108" spans="2:21" ht="15.75" customHeight="1" x14ac:dyDescent="0.25">
      <c r="B108">
        <v>105</v>
      </c>
      <c r="M108">
        <v>3</v>
      </c>
      <c r="N108">
        <v>8</v>
      </c>
      <c r="O108">
        <v>8</v>
      </c>
      <c r="P108">
        <v>16</v>
      </c>
      <c r="S108" t="e">
        <v>#N/A</v>
      </c>
      <c r="T108" t="e">
        <v>#N/A</v>
      </c>
      <c r="U108" t="e">
        <v>#N/A</v>
      </c>
    </row>
    <row r="109" spans="2:21" ht="15.75" customHeight="1" x14ac:dyDescent="0.25">
      <c r="B109">
        <v>106</v>
      </c>
      <c r="M109">
        <v>4</v>
      </c>
      <c r="N109">
        <v>8</v>
      </c>
      <c r="O109">
        <v>8</v>
      </c>
      <c r="P109">
        <v>16</v>
      </c>
      <c r="S109" t="e">
        <v>#N/A</v>
      </c>
      <c r="T109" t="e">
        <v>#N/A</v>
      </c>
      <c r="U109" t="e">
        <v>#N/A</v>
      </c>
    </row>
    <row r="110" spans="2:21" ht="15.75" customHeight="1" x14ac:dyDescent="0.25">
      <c r="B110">
        <v>107</v>
      </c>
      <c r="M110">
        <v>4</v>
      </c>
      <c r="N110">
        <v>8</v>
      </c>
      <c r="O110">
        <v>8</v>
      </c>
      <c r="P110">
        <v>16</v>
      </c>
      <c r="S110" t="e">
        <v>#N/A</v>
      </c>
      <c r="T110" t="e">
        <v>#N/A</v>
      </c>
      <c r="U110" t="e">
        <v>#N/A</v>
      </c>
    </row>
    <row r="111" spans="2:21" ht="15.75" customHeight="1" x14ac:dyDescent="0.25">
      <c r="B111">
        <v>108</v>
      </c>
      <c r="M111">
        <v>4</v>
      </c>
      <c r="N111">
        <v>8</v>
      </c>
      <c r="O111">
        <v>8</v>
      </c>
      <c r="P111">
        <v>16</v>
      </c>
      <c r="S111" t="e">
        <v>#N/A</v>
      </c>
      <c r="T111" t="e">
        <v>#N/A</v>
      </c>
      <c r="U111" t="e">
        <v>#N/A</v>
      </c>
    </row>
    <row r="112" spans="2:21" ht="15.75" customHeight="1" x14ac:dyDescent="0.25">
      <c r="B112">
        <v>109</v>
      </c>
      <c r="M112">
        <v>4</v>
      </c>
      <c r="N112">
        <v>8</v>
      </c>
      <c r="O112">
        <v>8</v>
      </c>
      <c r="P112">
        <v>16</v>
      </c>
      <c r="S112" t="e">
        <v>#N/A</v>
      </c>
      <c r="T112" t="e">
        <v>#N/A</v>
      </c>
      <c r="U112" t="e">
        <v>#N/A</v>
      </c>
    </row>
    <row r="113" spans="2:21" ht="15.75" customHeight="1" x14ac:dyDescent="0.25">
      <c r="B113">
        <v>110</v>
      </c>
      <c r="M113">
        <v>4</v>
      </c>
      <c r="N113">
        <v>8</v>
      </c>
      <c r="O113">
        <v>8</v>
      </c>
      <c r="P113">
        <v>16</v>
      </c>
      <c r="S113" t="e">
        <v>#N/A</v>
      </c>
      <c r="T113" t="e">
        <v>#N/A</v>
      </c>
      <c r="U113" t="e">
        <v>#N/A</v>
      </c>
    </row>
    <row r="114" spans="2:21" ht="15.75" customHeight="1" x14ac:dyDescent="0.25">
      <c r="B114">
        <v>111</v>
      </c>
      <c r="M114">
        <v>4</v>
      </c>
      <c r="N114">
        <v>8</v>
      </c>
      <c r="O114">
        <v>8</v>
      </c>
      <c r="P114">
        <v>16</v>
      </c>
      <c r="S114" t="e">
        <v>#N/A</v>
      </c>
      <c r="T114" t="e">
        <v>#N/A</v>
      </c>
      <c r="U114" t="e">
        <v>#N/A</v>
      </c>
    </row>
    <row r="115" spans="2:21" ht="15.75" customHeight="1" x14ac:dyDescent="0.25">
      <c r="B115">
        <v>112</v>
      </c>
      <c r="M115">
        <v>4</v>
      </c>
      <c r="N115">
        <v>8</v>
      </c>
      <c r="O115">
        <v>8</v>
      </c>
      <c r="P115">
        <v>16</v>
      </c>
      <c r="S115" t="e">
        <v>#N/A</v>
      </c>
      <c r="T115" t="e">
        <v>#N/A</v>
      </c>
      <c r="U115" t="e">
        <v>#N/A</v>
      </c>
    </row>
    <row r="116" spans="2:21" ht="15.75" customHeight="1" x14ac:dyDescent="0.25">
      <c r="B116">
        <v>113</v>
      </c>
      <c r="M116">
        <v>4</v>
      </c>
      <c r="N116">
        <v>8</v>
      </c>
      <c r="O116">
        <v>8</v>
      </c>
      <c r="P116">
        <v>16</v>
      </c>
      <c r="S116" t="e">
        <v>#N/A</v>
      </c>
      <c r="T116" t="e">
        <v>#N/A</v>
      </c>
      <c r="U116" t="e">
        <v>#N/A</v>
      </c>
    </row>
    <row r="117" spans="2:21" ht="15.75" customHeight="1" x14ac:dyDescent="0.25">
      <c r="B117">
        <v>114</v>
      </c>
      <c r="M117">
        <v>4</v>
      </c>
      <c r="N117">
        <v>8</v>
      </c>
      <c r="O117">
        <v>8</v>
      </c>
      <c r="P117">
        <v>16</v>
      </c>
      <c r="S117" t="e">
        <v>#N/A</v>
      </c>
      <c r="T117" t="e">
        <v>#N/A</v>
      </c>
      <c r="U117" t="e">
        <v>#N/A</v>
      </c>
    </row>
    <row r="118" spans="2:21" ht="15.75" customHeight="1" x14ac:dyDescent="0.25">
      <c r="B118">
        <v>115</v>
      </c>
      <c r="M118">
        <v>4</v>
      </c>
      <c r="N118">
        <v>8</v>
      </c>
      <c r="O118">
        <v>8</v>
      </c>
      <c r="P118">
        <v>16</v>
      </c>
      <c r="S118" t="e">
        <v>#N/A</v>
      </c>
      <c r="T118" t="e">
        <v>#N/A</v>
      </c>
      <c r="U118" t="e">
        <v>#N/A</v>
      </c>
    </row>
    <row r="119" spans="2:21" ht="15.75" customHeight="1" x14ac:dyDescent="0.25">
      <c r="B119">
        <v>116</v>
      </c>
      <c r="M119">
        <v>4</v>
      </c>
      <c r="N119">
        <v>8</v>
      </c>
      <c r="O119">
        <v>8</v>
      </c>
      <c r="P119">
        <v>16</v>
      </c>
      <c r="S119" t="e">
        <v>#N/A</v>
      </c>
      <c r="T119" t="e">
        <v>#N/A</v>
      </c>
      <c r="U119" t="e">
        <v>#N/A</v>
      </c>
    </row>
    <row r="120" spans="2:21" ht="15.75" customHeight="1" x14ac:dyDescent="0.25">
      <c r="B120">
        <v>117</v>
      </c>
      <c r="M120">
        <v>4</v>
      </c>
      <c r="N120">
        <v>8</v>
      </c>
      <c r="O120">
        <v>8</v>
      </c>
      <c r="P120">
        <v>16</v>
      </c>
      <c r="S120" t="e">
        <v>#N/A</v>
      </c>
      <c r="T120" t="e">
        <v>#N/A</v>
      </c>
      <c r="U120" t="e">
        <v>#N/A</v>
      </c>
    </row>
    <row r="121" spans="2:21" ht="15.75" customHeight="1" x14ac:dyDescent="0.25">
      <c r="B121">
        <v>118</v>
      </c>
      <c r="M121">
        <v>4</v>
      </c>
      <c r="N121">
        <v>8</v>
      </c>
      <c r="O121">
        <v>8</v>
      </c>
      <c r="P121">
        <v>16</v>
      </c>
      <c r="S121" t="e">
        <v>#N/A</v>
      </c>
      <c r="T121" t="e">
        <v>#N/A</v>
      </c>
      <c r="U121" t="e">
        <v>#N/A</v>
      </c>
    </row>
    <row r="122" spans="2:21" ht="15.75" customHeight="1" x14ac:dyDescent="0.25">
      <c r="B122">
        <v>119</v>
      </c>
      <c r="M122">
        <v>4</v>
      </c>
      <c r="N122">
        <v>8</v>
      </c>
      <c r="O122">
        <v>8</v>
      </c>
      <c r="P122">
        <v>16</v>
      </c>
      <c r="S122" t="e">
        <v>#N/A</v>
      </c>
      <c r="T122" t="e">
        <v>#N/A</v>
      </c>
      <c r="U122" t="e">
        <v>#N/A</v>
      </c>
    </row>
    <row r="123" spans="2:21" ht="15.75" customHeight="1" x14ac:dyDescent="0.25">
      <c r="B123">
        <v>120</v>
      </c>
      <c r="M123">
        <v>4</v>
      </c>
      <c r="N123">
        <v>8</v>
      </c>
      <c r="O123">
        <v>8</v>
      </c>
      <c r="P123">
        <v>16</v>
      </c>
      <c r="S123" t="e">
        <v>#N/A</v>
      </c>
      <c r="T123" t="e">
        <v>#N/A</v>
      </c>
      <c r="U123" t="e">
        <v>#N/A</v>
      </c>
    </row>
    <row r="124" spans="2:21" ht="15.75" customHeight="1" x14ac:dyDescent="0.25">
      <c r="B124">
        <v>121</v>
      </c>
      <c r="M124">
        <v>5</v>
      </c>
      <c r="N124">
        <v>8</v>
      </c>
      <c r="O124">
        <v>8</v>
      </c>
      <c r="P124">
        <v>16</v>
      </c>
      <c r="S124" t="e">
        <v>#N/A</v>
      </c>
      <c r="T124" t="e">
        <v>#N/A</v>
      </c>
      <c r="U124" t="e">
        <v>#N/A</v>
      </c>
    </row>
    <row r="125" spans="2:21" ht="15.75" customHeight="1" x14ac:dyDescent="0.25">
      <c r="B125">
        <v>122</v>
      </c>
      <c r="M125">
        <v>5</v>
      </c>
      <c r="N125">
        <v>8</v>
      </c>
      <c r="O125">
        <v>8</v>
      </c>
      <c r="P125">
        <v>16</v>
      </c>
      <c r="S125" t="e">
        <v>#N/A</v>
      </c>
      <c r="T125" t="e">
        <v>#N/A</v>
      </c>
      <c r="U125" t="e">
        <v>#N/A</v>
      </c>
    </row>
    <row r="126" spans="2:21" ht="15.75" customHeight="1" x14ac:dyDescent="0.25">
      <c r="B126">
        <v>123</v>
      </c>
      <c r="M126">
        <v>5</v>
      </c>
      <c r="N126">
        <v>8</v>
      </c>
      <c r="O126">
        <v>8</v>
      </c>
      <c r="P126">
        <v>16</v>
      </c>
      <c r="S126" t="e">
        <v>#N/A</v>
      </c>
      <c r="T126" t="e">
        <v>#N/A</v>
      </c>
      <c r="U126" t="e">
        <v>#N/A</v>
      </c>
    </row>
    <row r="127" spans="2:21" ht="15.75" customHeight="1" x14ac:dyDescent="0.25">
      <c r="B127">
        <v>124</v>
      </c>
      <c r="M127">
        <v>5</v>
      </c>
      <c r="N127">
        <v>8</v>
      </c>
      <c r="O127">
        <v>8</v>
      </c>
      <c r="P127">
        <v>16</v>
      </c>
      <c r="S127" t="e">
        <v>#N/A</v>
      </c>
      <c r="T127" t="e">
        <v>#N/A</v>
      </c>
      <c r="U127" t="e">
        <v>#N/A</v>
      </c>
    </row>
    <row r="128" spans="2:21" ht="15.75" customHeight="1" x14ac:dyDescent="0.25">
      <c r="B128">
        <v>125</v>
      </c>
      <c r="M128">
        <v>5</v>
      </c>
      <c r="N128">
        <v>8</v>
      </c>
      <c r="O128">
        <v>8</v>
      </c>
      <c r="P128">
        <v>16</v>
      </c>
      <c r="S128" t="e">
        <v>#N/A</v>
      </c>
      <c r="T128" t="e">
        <v>#N/A</v>
      </c>
      <c r="U128" t="e">
        <v>#N/A</v>
      </c>
    </row>
    <row r="129" spans="2:21" ht="15.75" customHeight="1" x14ac:dyDescent="0.25">
      <c r="B129">
        <v>126</v>
      </c>
      <c r="M129">
        <v>5</v>
      </c>
      <c r="N129">
        <v>8</v>
      </c>
      <c r="O129">
        <v>8</v>
      </c>
      <c r="P129">
        <v>16</v>
      </c>
      <c r="S129" t="e">
        <v>#N/A</v>
      </c>
      <c r="T129" t="e">
        <v>#N/A</v>
      </c>
      <c r="U129" t="e">
        <v>#N/A</v>
      </c>
    </row>
    <row r="130" spans="2:21" ht="15.75" customHeight="1" x14ac:dyDescent="0.25">
      <c r="B130">
        <v>127</v>
      </c>
      <c r="M130">
        <v>6</v>
      </c>
      <c r="N130">
        <v>8</v>
      </c>
      <c r="O130">
        <v>8</v>
      </c>
      <c r="P130">
        <v>16</v>
      </c>
      <c r="S130" t="e">
        <v>#N/A</v>
      </c>
      <c r="T130" t="e">
        <v>#N/A</v>
      </c>
      <c r="U130" t="e">
        <v>#N/A</v>
      </c>
    </row>
  </sheetData>
  <conditionalFormatting sqref="Q2:Q50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51:Q1048576 Q1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2:R50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51:R1048576 R1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:S66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67:S130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31:S1048576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">
    <cfRule type="top10" dxfId="62" priority="9" bottom="1" rank="1"/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:T66">
    <cfRule type="expression" dxfId="61" priority="8">
      <formula>T2 &lt;= MIN($T$2:$T$66) + 2</formula>
    </cfRule>
  </conditionalFormatting>
  <conditionalFormatting sqref="T67:T130">
    <cfRule type="expression" dxfId="60" priority="6">
      <formula>T67 &lt;= MIN($T$67:$T$130) + 2</formula>
    </cfRule>
  </conditionalFormatting>
  <conditionalFormatting sqref="T131:T1048576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2:U66">
    <cfRule type="expression" dxfId="59" priority="7">
      <formula>U2 &lt;= MIN($U$2:$U$66) + 2</formula>
    </cfRule>
  </conditionalFormatting>
  <conditionalFormatting sqref="U67:U130">
    <cfRule type="expression" dxfId="58" priority="5">
      <formula>U67 &lt;= MIN($T$67:$U$130) + 2</formula>
    </cfRule>
  </conditionalFormatting>
  <conditionalFormatting sqref="U131:U1048576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103</vt:lpstr>
      <vt:lpstr>107</vt:lpstr>
      <vt:lpstr>110</vt:lpstr>
      <vt:lpstr>111</vt:lpstr>
      <vt:lpstr>112</vt:lpstr>
      <vt:lpstr>204</vt:lpstr>
      <vt:lpstr>207</vt:lpstr>
      <vt:lpstr>Sheet1</vt:lpstr>
      <vt:lpstr>302</vt:lpstr>
      <vt:lpstr>307</vt:lpstr>
      <vt:lpstr>308</vt:lpstr>
      <vt:lpstr>311</vt:lpstr>
      <vt:lpstr>312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Doctor Goose</dc:creator>
  <cp:lastModifiedBy>Weaver, Jordan J</cp:lastModifiedBy>
  <dcterms:created xsi:type="dcterms:W3CDTF">2024-08-06T16:20:59Z</dcterms:created>
  <dcterms:modified xsi:type="dcterms:W3CDTF">2024-09-09T18:07:39Z</dcterms:modified>
</cp:coreProperties>
</file>