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<sst xmlns="http://schemas.openxmlformats.org/spreadsheetml/2006/main" count="2352" uniqueCount="813">
  <si>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</si>
  <si>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</si>
  <si>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</si>
  <si>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</si>
  <si>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</si>
  <si>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</si>
  <si>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</si>
  <si>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Anson</t>
  </si>
  <si>
    <t xml:space="preserve">ansonluo</t>
  </si>
  <si>
    <t xml:space="preserve">haitao7</t>
  </si>
  <si>
    <t xml:space="preserve">hcai.pku@gmail.com</t>
  </si>
  <si>
    <t xml:space="preserve">李江涵</t>
  </si>
  <si>
    <t xml:space="preserve">lee215</t>
  </si>
  <si>
    <t xml:space="preserve">dfy8054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</si>
  <si>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</si>
  <si>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</si>
  <si>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</si>
  <si>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</si>
  <si>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</si>
  <si>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</si>
  <si>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</si>
  <si>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</si>
  <si>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</si>
  <si>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</si>
  <si>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</si>
  <si>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</si>
  <si>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</si>
  <si>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</si>
  <si>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MicroSoft</t>
  </si>
  <si>
    <t xml:space="preserve">cuiaoxiang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</si>
  <si>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</si>
  <si>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</si>
  <si>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</si>
  <si>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</si>
  <si>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</si>
  <si>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</si>
  <si>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</si>
  <si>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</si>
  <si>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</si>
  <si>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</si>
  <si>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</si>
  <si>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</si>
  <si>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</si>
  <si>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</si>
  <si>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</si>
  <si>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</si>
  <si>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Microsfot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</si>
  <si>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</si>
  <si>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</si>
  <si>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</si>
  <si>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</si>
  <si>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</si>
  <si>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</si>
  <si>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</si>
  <si>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</si>
  <si>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</si>
  <si>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</si>
  <si>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</si>
  <si>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</si>
  <si>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</si>
  <si>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</si>
  <si>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</si>
  <si>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</si>
  <si>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</si>
  <si>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</si>
  <si>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</si>
  <si>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</si>
  <si>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</si>
  <si>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</si>
  <si>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</si>
  <si>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</si>
  <si>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</si>
  <si>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wzk</t>
  </si>
  <si>
    <t xml:space="preserve">ZhengkaiWei</t>
  </si>
  <si>
    <t xml:space="preserve">凉凉肥圆圆</t>
  </si>
  <si>
    <t xml:space="preserve">Young</t>
  </si>
  <si>
    <t xml:space="preserve">ShangqiYang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</si>
  <si>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</si>
  <si>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</si>
  <si>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</si>
  <si>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</si>
  <si>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</si>
  <si>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</si>
  <si>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</si>
  <si>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</si>
  <si>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王强</t>
  </si>
  <si>
    <t xml:space="preserve">FYQiang</t>
  </si>
  <si>
    <t xml:space="preserve">Reflexis Systems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</si>
  <si>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</si>
  <si>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</si>
  <si>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</si>
  <si>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</si>
  <si>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</si>
  <si>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</si>
  <si>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</si>
  <si>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</si>
  <si>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Yuchen Liu</t>
  </si>
  <si>
    <t xml:space="preserve">yuchenliulyc</t>
  </si>
  <si>
    <t xml:space="preserve">陈知知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</si>
  <si>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</si>
  <si>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</si>
  <si>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</si>
  <si>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</si>
  <si>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</si>
  <si>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</si>
  <si>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</si>
  <si>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</si>
  <si>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</si>
  <si>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</si>
  <si>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</si>
  <si>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</si>
  <si>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</si>
  <si>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</si>
  <si>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</si>
  <si>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Jiashen</t>
  </si>
  <si>
    <t xml:space="preserve">jasonzzzzz</t>
  </si>
  <si>
    <t xml:space="preserve">Dell EMC</t>
  </si>
  <si>
    <t xml:space="preserve">sandstorm</t>
  </si>
  <si>
    <t xml:space="preserve">sabakunoarashi</t>
  </si>
  <si>
    <t xml:space="preserve">惊寂</t>
  </si>
  <si>
    <t xml:space="preserve">LZ1994</t>
  </si>
  <si>
    <t xml:space="preserve">Purdue</t>
  </si>
  <si>
    <t xml:space="preserve">WYH </t>
  </si>
  <si>
    <t xml:space="preserve">praenubilus</t>
  </si>
  <si>
    <t xml:space="preserve">Microsoft</t>
  </si>
  <si>
    <t xml:space="preserve">Tao</t>
  </si>
  <si>
    <t xml:space="preserve">fang2018</t>
  </si>
  <si>
    <t xml:space="preserve">巢书诚</t>
  </si>
  <si>
    <t xml:space="preserve">shuchenc</t>
  </si>
  <si>
    <t xml:space="preserve">Facebook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</si>
  <si>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</si>
  <si>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</si>
  <si>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</si>
  <si>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</si>
  <si>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</si>
  <si>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</si>
  <si>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</si>
  <si>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</si>
  <si>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</si>
  <si>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</si>
  <si>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</si>
  <si>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</si>
  <si>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</si>
  <si>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</si>
  <si>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</si>
  <si>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</si>
  <si>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</si>
  <si>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</si>
  <si>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</si>
  <si>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DJ</t>
  </si>
  <si>
    <t xml:space="preserve">coder001</t>
  </si>
  <si>
    <t xml:space="preserve">Vector S</t>
  </si>
  <si>
    <t xml:space="preserve">毕玥</t>
  </si>
  <si>
    <t xml:space="preserve">yueb95</t>
  </si>
  <si>
    <t xml:space="preserve">xhou0540</t>
  </si>
  <si>
    <t xml:space="preserve">Phoenix</t>
  </si>
  <si>
    <t xml:space="preserve">任</t>
  </si>
  <si>
    <t xml:space="preserve">Dawnren123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</si>
  <si>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</si>
  <si>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</si>
  <si>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</si>
  <si>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</si>
  <si>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</si>
  <si>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</si>
  <si>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</si>
  <si>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</si>
  <si>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Yan</t>
  </si>
  <si>
    <t xml:space="preserve">miracleyanyu</t>
  </si>
  <si>
    <t xml:space="preserve">intern</t>
  </si>
  <si>
    <t xml:space="preserve">zero</t>
  </si>
  <si>
    <t xml:space="preserve">zerotrac2</t>
  </si>
  <si>
    <t xml:space="preserve">Yiren</t>
  </si>
  <si>
    <t xml:space="preserve">陈丹妮</t>
  </si>
  <si>
    <t xml:space="preserve">ChenDanni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</si>
  <si>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</si>
  <si>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</si>
  <si>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</si>
  <si>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</si>
  <si>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</si>
  <si>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</si>
  <si>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</si>
  <si>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</si>
  <si>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Xin Chen</t>
  </si>
  <si>
    <t xml:space="preserve">exquisitetaste</t>
  </si>
  <si>
    <t xml:space="preserve">Leon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</si>
  <si>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</si>
  <si>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</si>
  <si>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</si>
  <si>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</si>
  <si>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</si>
  <si>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Winfield</t>
  </si>
  <si>
    <t xml:space="preserve">thu_winfield</t>
  </si>
  <si>
    <t xml:space="preserve">Tencent</t>
  </si>
  <si>
    <t xml:space="preserve">Tianlong</t>
  </si>
  <si>
    <t xml:space="preserve">Erwin_Ke</t>
  </si>
  <si>
    <t xml:space="preserve">nagato1208</t>
  </si>
  <si>
    <t xml:space="preserve">Leo Knuth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</si>
  <si>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</si>
  <si>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</si>
  <si>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</si>
  <si>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</si>
  <si>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</si>
  <si>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</si>
  <si>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</si>
  <si>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Arookie</t>
  </si>
  <si>
    <t xml:space="preserve">Journey_Long</t>
  </si>
  <si>
    <t xml:space="preserve">TinyExplorer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</si>
  <si>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</si>
  <si>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</si>
  <si>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</si>
  <si>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</si>
  <si>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</si>
  <si>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</si>
  <si>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</si>
  <si>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</si>
  <si>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</si>
  <si>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</si>
  <si>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</si>
  <si>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</si>
  <si>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</si>
  <si>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</si>
  <si>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</si>
  <si>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</si>
  <si>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melody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</si>
  <si>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</si>
  <si>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</si>
  <si>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</si>
  <si>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</si>
  <si>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</si>
  <si>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</si>
  <si>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</si>
  <si>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</si>
  <si>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</si>
  <si>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</si>
  <si>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</si>
  <si>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</si>
  <si>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</si>
  <si>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</si>
  <si>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艹壕</t>
  </si>
  <si>
    <t xml:space="preserve">fan_zh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</si>
  <si>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</si>
  <si>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</si>
  <si>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</si>
  <si>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</si>
  <si>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</si>
  <si>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</si>
  <si>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</si>
  <si>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</si>
  <si>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James</t>
  </si>
  <si>
    <t xml:space="preserve">JamesCool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</si>
  <si>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</si>
  <si>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</si>
  <si>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</si>
  <si>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</si>
  <si>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</si>
  <si>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</si>
  <si>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</si>
  <si>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</si>
  <si>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</si>
  <si>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</si>
  <si>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leoknuth</t>
  </si>
  <si>
    <t xml:space="preserve">cc189</t>
  </si>
  <si>
    <t xml:space="preserve">Harry</t>
  </si>
  <si>
    <t xml:space="preserve">YuhanWu</t>
  </si>
  <si>
    <t xml:space="preserve">换个名字</t>
  </si>
  <si>
    <t xml:space="preserve">wdyfy317138</t>
  </si>
  <si>
    <t xml:space="preserve">王东</t>
  </si>
  <si>
    <t xml:space="preserve">WKelvinson</t>
  </si>
  <si>
    <t xml:space="preserve">XJY</t>
  </si>
  <si>
    <t xml:space="preserve">YutingLiu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</si>
  <si>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</si>
  <si>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</si>
  <si>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</si>
  <si>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</si>
  <si>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</si>
  <si>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zc</t>
  </si>
  <si>
    <t xml:space="preserve">concussion</t>
  </si>
  <si>
    <t xml:space="preserve">Q.A.Sequenzin</t>
  </si>
  <si>
    <t xml:space="preserve">sequenzf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</si>
  <si>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</si>
  <si>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</si>
  <si>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</si>
  <si>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</si>
  <si>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</si>
  <si>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</si>
  <si>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Hyf</t>
  </si>
  <si>
    <t xml:space="preserve">QingqingXii0iii</t>
  </si>
  <si>
    <t xml:space="preserve">Face++</t>
  </si>
  <si>
    <t xml:space="preserve">Lambert</t>
  </si>
  <si>
    <t xml:space="preserve">LambertTao</t>
  </si>
  <si>
    <t xml:space="preserve">Luye</t>
  </si>
  <si>
    <t xml:space="preserve">dickbomb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</si>
  <si>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</si>
  <si>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</si>
  <si>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</si>
  <si>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</si>
  <si>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</si>
  <si>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</si>
  <si>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</si>
  <si>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</si>
  <si>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</si>
  <si>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</si>
  <si>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</si>
  <si>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</si>
  <si>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</si>
  <si>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</si>
  <si>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</si>
  <si>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</si>
  <si>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</si>
  <si>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</si>
  <si>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</si>
  <si>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</si>
  <si>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</si>
  <si>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</si>
  <si>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</si>
  <si>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</si>
  <si>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</si>
  <si>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</si>
  <si>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</si>
  <si>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</si>
  <si>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</si>
  <si>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</si>
  <si>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</si>
  <si>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</si>
  <si>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</si>
  <si>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</si>
  <si>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</si>
  <si>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</si>
  <si>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</si>
  <si>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</si>
  <si>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</si>
  <si>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</si>
  <si>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</si>
  <si>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</si>
  <si>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</si>
  <si>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</si>
  <si>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</si>
  <si>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</si>
  <si>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</si>
  <si>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</si>
  <si>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</si>
  <si>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</si>
  <si>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</si>
  <si>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</si>
  <si>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</si>
  <si>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</si>
  <si>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</si>
  <si>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</si>
  <si>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</si>
  <si>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</si>
  <si>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</si>
  <si>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</si>
  <si>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</si>
  <si>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</si>
  <si>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</si>
  <si>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</si>
  <si>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</si>
  <si>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</si>
  <si>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</si>
  <si>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</si>
  <si>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</si>
  <si>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</si>
  <si>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</si>
  <si>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</si>
  <si>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</si>
  <si>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</si>
  <si>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</si>
  <si>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</si>
  <si>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</si>
  <si>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</si>
  <si>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</si>
  <si>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</si>
  <si>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</si>
  <si>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</si>
  <si>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</si>
  <si>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</si>
  <si>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</si>
  <si>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</si>
  <si>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</si>
  <si>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墨汁</t>
  </si>
  <si>
    <t xml:space="preserve">jiang718</t>
  </si>
  <si>
    <t xml:space="preserve">pure 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</si>
  <si>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</si>
  <si>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</si>
  <si>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</si>
  <si>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</si>
  <si>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</si>
  <si>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</si>
  <si>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</si>
  <si>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</si>
  <si>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</si>
  <si>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</si>
  <si>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</si>
  <si>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</si>
  <si>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</si>
  <si>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</si>
  <si>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</si>
  <si>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</si>
  <si>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</si>
  <si>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</si>
  <si>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</si>
  <si>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</si>
  <si>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Pure Storage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</si>
  <si>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</si>
  <si>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</si>
  <si>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</si>
  <si>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</si>
  <si>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</si>
  <si>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</si>
  <si>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</si>
  <si>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</si>
  <si>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</si>
  <si>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</si>
  <si>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</si>
  <si>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</si>
  <si>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</si>
  <si>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</si>
  <si>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</si>
  <si>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</si>
  <si>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</si>
  <si>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</si>
  <si>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</si>
  <si>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</si>
  <si>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</si>
  <si>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</si>
  <si>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</si>
  <si>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</si>
  <si>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MicroSoft / Google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</si>
  <si>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</si>
  <si>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</si>
  <si>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</si>
  <si>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</si>
  <si>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</si>
  <si>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</si>
  <si>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Alibaba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</si>
  <si>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</si>
  <si>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</si>
  <si>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</si>
  <si>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</si>
  <si>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</si>
  <si>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</si>
  <si>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Walmart Lab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</si>
  <si>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</si>
  <si>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</si>
  <si>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</si>
  <si>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</si>
  <si>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</si>
  <si>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</si>
  <si>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</si>
  <si>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</si>
  <si>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</si>
  <si>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</si>
  <si>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</si>
  <si>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</si>
  <si>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</si>
  <si>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</si>
  <si>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</si>
  <si>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</si>
  <si>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</si>
  <si>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</si>
  <si>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</si>
  <si>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</si>
  <si>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</si>
  <si>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</si>
  <si>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</si>
  <si>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</si>
  <si>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</si>
  <si>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</si>
  <si>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</si>
  <si>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</si>
  <si>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</si>
  <si>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</si>
  <si>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</si>
  <si>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</si>
  <si>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</si>
  <si>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</si>
  <si>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</si>
  <si>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</si>
  <si>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</si>
  <si>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</si>
  <si>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</si>
  <si>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</si>
  <si>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</si>
  <si>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</si>
  <si>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</si>
  <si>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</si>
  <si>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</si>
  <si>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</si>
  <si>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</si>
  <si>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小红书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</si>
  <si>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</si>
  <si>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</si>
  <si>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</si>
  <si>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</si>
  <si>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</si>
  <si>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</si>
  <si>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</si>
  <si>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</si>
  <si>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</si>
  <si>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</si>
  <si>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</si>
  <si>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</si>
  <si>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</si>
  <si>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</si>
  <si>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</si>
  <si>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</si>
  <si>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</si>
  <si>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</si>
  <si>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</si>
  <si>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</si>
  <si>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</si>
  <si>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</si>
  <si>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</si>
  <si>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</si>
  <si>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</si>
  <si>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</si>
  <si>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</si>
  <si>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</si>
  <si>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</si>
  <si>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</si>
  <si>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</si>
  <si>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</si>
  <si>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</si>
  <si>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</si>
  <si>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</si>
  <si>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</si>
  <si>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</si>
  <si>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</si>
  <si>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</si>
  <si>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</si>
  <si>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</si>
  <si>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</si>
  <si>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</si>
  <si>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</si>
  <si>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</si>
  <si>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</si>
  <si>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</si>
  <si>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</si>
  <si>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</si>
  <si>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</si>
  <si>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</si>
  <si>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</si>
  <si>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</si>
  <si>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 Alto Networks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</si>
  <si>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</si>
  <si>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</si>
  <si>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</si>
  <si>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</si>
  <si>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</si>
  <si>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</si>
  <si>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</si>
  <si>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</si>
  <si>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</si>
  <si>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</si>
  <si>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</si>
  <si>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</si>
  <si>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</si>
  <si>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</si>
  <si>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</si>
  <si>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</si>
  <si>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</si>
  <si>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</si>
  <si>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</si>
  <si>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</si>
  <si>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</si>
  <si>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</si>
  <si>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</si>
  <si>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</si>
  <si>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</si>
  <si>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</si>
  <si>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</si>
  <si>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</si>
  <si>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</si>
  <si>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</si>
  <si>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</si>
  <si>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</si>
  <si>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</si>
  <si>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</si>
  <si>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</si>
  <si>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</si>
  <si>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</si>
  <si>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</si>
  <si>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</si>
  <si>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</si>
  <si>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</si>
  <si>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</si>
  <si>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</si>
  <si>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</si>
  <si>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</si>
  <si>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</si>
  <si>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</si>
  <si>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</si>
  <si>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</si>
  <si>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</si>
  <si>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</si>
  <si>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</si>
  <si>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</si>
  <si>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</si>
  <si>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</si>
  <si>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</si>
  <si>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</si>
  <si>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</si>
  <si>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</si>
  <si>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Truckin</t>
  </si>
  <si>
    <t xml:space="preserve">饭</t>
  </si>
  <si>
    <t xml:space="preserve">zhifanhui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</si>
  <si>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</si>
  <si>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</si>
  <si>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</si>
  <si>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</si>
  <si>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</si>
  <si>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</si>
  <si>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</si>
  <si>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</si>
  <si>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</si>
  <si>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</si>
  <si>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</si>
  <si>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</si>
  <si>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</si>
  <si>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</si>
  <si>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</si>
  <si>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</si>
  <si>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</si>
  <si>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</si>
  <si>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</si>
  <si>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</si>
  <si>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</si>
  <si>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</si>
  <si>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</si>
  <si>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</si>
  <si>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</si>
  <si>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</si>
  <si>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</si>
  <si>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</si>
  <si>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</si>
  <si>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</si>
  <si>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</si>
  <si>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</si>
  <si>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</si>
  <si>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</si>
  <si>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</si>
  <si>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</si>
  <si>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</si>
  <si>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</si>
  <si>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</si>
  <si>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</si>
  <si>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</si>
  <si>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dataminr</t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</si>
  <si>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</si>
  <si>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</si>
  <si>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</si>
  <si>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</si>
  <si>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</si>
  <si>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</si>
  <si>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</si>
  <si>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</si>
  <si>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</si>
  <si>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</si>
  <si>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</si>
  <si>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</si>
  <si>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</si>
  <si>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</si>
  <si>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</si>
  <si>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</si>
  <si>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</si>
  <si>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</si>
  <si>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</si>
  <si>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</si>
  <si>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</si>
  <si>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</si>
  <si>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</si>
  <si>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</si>
  <si>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</si>
  <si>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</si>
  <si>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平婧</t>
  </si>
  <si>
    <t xml:space="preserve">venico19</t>
  </si>
  <si>
    <t xml:space="preserve">LinkedIn</t>
  </si>
  <si>
    <t xml:space="preserve">Jc_Qu</t>
  </si>
  <si>
    <t xml:space="preserve">WayFair</t>
  </si>
  <si>
    <t xml:space="preserve">Leo</t>
  </si>
  <si>
    <t xml:space="preserve">liuleo</t>
  </si>
  <si>
    <t xml:space="preserve">Google Map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</si>
  <si>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</si>
  <si>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</si>
  <si>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</si>
  <si>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</si>
  <si>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</si>
  <si>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</si>
  <si>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</si>
  <si>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</si>
  <si>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</si>
  <si>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Fecebook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</si>
  <si>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</si>
  <si>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</si>
  <si>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</si>
  <si>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</si>
  <si>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</si>
  <si>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</si>
  <si>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Cloudian</t>
  </si>
  <si>
    <t xml:space="preserve">沉思</t>
  </si>
  <si>
    <t xml:space="preserve">shshwdr</t>
  </si>
  <si>
    <t xml:space="preserve">Pocket 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</si>
  <si>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</si>
  <si>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</si>
  <si>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</si>
  <si>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</si>
  <si>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</si>
  <si>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</si>
  <si>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</si>
  <si>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</si>
  <si>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</si>
  <si>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</si>
  <si>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</si>
  <si>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Michelle</t>
  </si>
  <si>
    <t xml:space="preserve">Olala_michelle</t>
  </si>
  <si>
    <t xml:space="preserve">平</t>
  </si>
  <si>
    <t xml:space="preserve">ping999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</si>
  <si>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</si>
  <si>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</si>
  <si>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</si>
  <si>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SnowFlakes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</si>
  <si>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</si>
  <si>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</si>
  <si>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</si>
  <si>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</si>
  <si>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</si>
  <si>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 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</si>
  <si>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</si>
  <si>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</si>
  <si>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</si>
  <si>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</si>
  <si>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</si>
  <si>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</si>
  <si>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</si>
  <si>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</si>
  <si>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</si>
  <si>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</si>
  <si>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</si>
  <si>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</si>
  <si>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</si>
  <si>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</si>
  <si>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</si>
  <si>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</si>
  <si>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</si>
  <si>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</si>
  <si>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</si>
  <si>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</si>
  <si>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</si>
  <si>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</si>
  <si>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</si>
  <si>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</si>
  <si>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</si>
  <si>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</si>
  <si>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MaggieZhao95</t>
  </si>
  <si>
    <t xml:space="preserve">Fzzf</t>
  </si>
  <si>
    <t xml:space="preserve">FlagIsMine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</si>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</sst>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;@"/>
    <numFmt numFmtId="166" formatCode="[$-409]M/D/YYYY"/>
    <numFmt numFmtId="167" formatCode="0"/>
    <numFmt numFmtId="168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3"/>
    <col collapsed="false" customWidth="true" hidden="false" outlineLevel="0" max="7" min="7" style="1" width="15.42"/>
    <col collapsed="false" customWidth="true" hidden="false" outlineLevel="0" max="8" min="8" style="1" width="17.92"/>
    <col collapsed="false" customWidth="true" hidden="false" outlineLevel="0" max="10" min="10" style="0" width="36.42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3.8" hidden="false" customHeight="false" outlineLevel="0" collapsed="false">
      <c r="A4" s="4" t="s">
        <v>7</v>
      </c>
      <c r="B4" s="4" t="s">
        <v>8</v>
      </c>
      <c r="C4" s="5" t="n">
        <v>43345</v>
      </c>
      <c r="D4" s="5"/>
      <c r="E4" s="1"/>
      <c r="F4" s="1"/>
      <c r="H4" s="6"/>
      <c r="I4" s="4"/>
      <c r="J4" s="4"/>
    </row>
    <row r="5" customFormat="false" ht="15" hidden="false" customHeight="false" outlineLevel="0" collapsed="false">
      <c r="A5" s="4" t="s">
        <v>9</v>
      </c>
      <c r="B5" s="4" t="s">
        <v>9</v>
      </c>
      <c r="C5" s="5" t="n">
        <v>43346</v>
      </c>
      <c r="D5" s="5"/>
      <c r="E5" s="1"/>
      <c r="F5" s="1"/>
      <c r="H5" s="6"/>
      <c r="I5" s="4"/>
      <c r="J5" s="8" t="s">
        <v>10</v>
      </c>
    </row>
    <row r="6" customFormat="false" ht="15" hidden="false" customHeight="false" outlineLevel="0" collapsed="false">
      <c r="A6" s="9" t="s">
        <v>11</v>
      </c>
      <c r="B6" s="4" t="s">
        <v>12</v>
      </c>
      <c r="C6" s="5" t="n">
        <v>43351</v>
      </c>
      <c r="D6" s="5"/>
      <c r="E6" s="1"/>
      <c r="F6" s="1"/>
      <c r="G6" s="1" t="s">
        <v>13</v>
      </c>
      <c r="H6" s="6"/>
      <c r="I6" s="4"/>
      <c r="J6" s="8"/>
    </row>
    <row r="7" customFormat="false" ht="15" hidden="false" customHeight="false" outlineLevel="0" collapsed="false">
      <c r="A7" s="4" t="s">
        <v>14</v>
      </c>
      <c r="B7" s="4" t="s">
        <v>15</v>
      </c>
      <c r="C7" s="5" t="n">
        <v>43362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43363</v>
      </c>
      <c r="D8" s="5"/>
      <c r="E8" s="1"/>
      <c r="F8" s="3" t="s">
        <v>0</v>
      </c>
      <c r="H8" s="6"/>
      <c r="I8" s="4"/>
      <c r="J8" s="4"/>
    </row>
    <row r="9" customFormat="false" ht="15" hidden="false" customHeight="false" outlineLevel="0" collapsed="false">
      <c r="A9" s="7" t="s">
        <v>18</v>
      </c>
      <c r="B9" s="4" t="s">
        <v>19</v>
      </c>
      <c r="C9" s="5" t="n">
        <v>43374</v>
      </c>
      <c r="D9" s="5"/>
      <c r="E9" s="1"/>
      <c r="F9" s="1" t="s">
        <v>20</v>
      </c>
      <c r="G9" s="1" t="s">
        <v>1</v>
      </c>
      <c r="H9" s="10"/>
      <c r="I9" s="4"/>
      <c r="J9" s="11" t="s">
        <v>21</v>
      </c>
    </row>
    <row r="10" customFormat="false" ht="15" hidden="false" customHeight="false" outlineLevel="0" collapsed="false">
      <c r="A10" s="7" t="s">
        <v>22</v>
      </c>
      <c r="B10" s="4" t="s">
        <v>23</v>
      </c>
      <c r="C10" s="5" t="n">
        <v>43375</v>
      </c>
      <c r="D10" s="5"/>
      <c r="E10" s="1"/>
      <c r="F10" s="12" t="s">
        <v>24</v>
      </c>
      <c r="H10" s="6"/>
      <c r="I10" s="4"/>
      <c r="J10" s="4"/>
    </row>
    <row r="11" customFormat="false" ht="15" hidden="false" customHeight="false" outlineLevel="0" collapsed="false">
      <c r="A11" s="4" t="s">
        <v>25</v>
      </c>
      <c r="B11" s="4" t="s">
        <v>25</v>
      </c>
      <c r="C11" s="5" t="n">
        <v>43386</v>
      </c>
      <c r="D11" s="5"/>
      <c r="E11" s="1"/>
      <c r="F11" s="3" t="s">
        <v>0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27</v>
      </c>
      <c r="C12" s="5" t="n">
        <v>43388</v>
      </c>
      <c r="D12" s="5"/>
      <c r="E12" s="1"/>
      <c r="F12" s="3" t="s">
        <v>0</v>
      </c>
      <c r="G12" s="6" t="s">
        <v>28</v>
      </c>
      <c r="H12" s="6"/>
      <c r="I12" s="4"/>
      <c r="J12" s="4"/>
    </row>
    <row r="13" customFormat="false" ht="15" hidden="false" customHeight="false" outlineLevel="0" collapsed="false">
      <c r="A13" s="4" t="s">
        <v>29</v>
      </c>
      <c r="B13" s="4" t="s">
        <v>29</v>
      </c>
      <c r="C13" s="5" t="n">
        <v>43395</v>
      </c>
      <c r="D13" s="5"/>
      <c r="E13" s="1"/>
      <c r="F13" s="3" t="s">
        <v>7</v>
      </c>
      <c r="G13" s="1" t="s">
        <v>1</v>
      </c>
      <c r="H13" s="6"/>
      <c r="I13" s="4"/>
      <c r="J13" s="4"/>
    </row>
    <row r="14" customFormat="false" ht="15" hidden="false" customHeight="false" outlineLevel="0" collapsed="false">
      <c r="A14" s="7" t="s">
        <v>30</v>
      </c>
      <c r="B14" s="4" t="s">
        <v>31</v>
      </c>
      <c r="C14" s="5" t="n">
        <v>43398</v>
      </c>
      <c r="D14" s="5"/>
      <c r="E14" s="1"/>
      <c r="F14" s="3" t="s">
        <v>32</v>
      </c>
      <c r="G14" s="1" t="s">
        <v>33</v>
      </c>
      <c r="H14" s="6"/>
      <c r="I14" s="4"/>
      <c r="J14" s="8" t="s">
        <v>34</v>
      </c>
    </row>
    <row r="15" customFormat="false" ht="15" hidden="false" customHeight="false" outlineLevel="0" collapsed="false">
      <c r="A15" s="7" t="s">
        <v>35</v>
      </c>
      <c r="B15" s="4" t="s">
        <v>36</v>
      </c>
      <c r="C15" s="5" t="n">
        <v>43428</v>
      </c>
      <c r="D15" s="5"/>
      <c r="E15" s="1"/>
      <c r="F15" s="3" t="s">
        <v>37</v>
      </c>
      <c r="H15" s="6"/>
      <c r="I15" s="4"/>
      <c r="J15" s="11" t="s">
        <v>38</v>
      </c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H16" s="6"/>
      <c r="I16" s="4"/>
      <c r="J16" s="4"/>
    </row>
    <row r="17" customFormat="false" ht="15" hidden="false" customHeight="false" outlineLevel="0" collapsed="false">
      <c r="A17" s="13" t="s">
        <v>41</v>
      </c>
      <c r="B17" s="13" t="s">
        <v>42</v>
      </c>
      <c r="C17" s="5" t="n">
        <v>43453</v>
      </c>
      <c r="D17" s="5"/>
      <c r="E17" s="1"/>
      <c r="F17" s="3" t="s">
        <v>0</v>
      </c>
      <c r="G17" s="1" t="s">
        <v>1</v>
      </c>
      <c r="H17" s="6"/>
      <c r="I17" s="4"/>
      <c r="J17" s="4"/>
    </row>
    <row r="18" customFormat="false" ht="15" hidden="false" customHeight="false" outlineLevel="0" collapsed="false">
      <c r="A18" s="7" t="s">
        <v>43</v>
      </c>
      <c r="B18" s="4" t="s">
        <v>44</v>
      </c>
      <c r="C18" s="5" t="n">
        <v>43470</v>
      </c>
      <c r="D18" s="5"/>
      <c r="E18" s="1"/>
      <c r="F18" s="3" t="s">
        <v>45</v>
      </c>
      <c r="G18" s="1" t="s">
        <v>46</v>
      </c>
      <c r="H18" s="6"/>
      <c r="I18" s="4"/>
      <c r="J18" s="4"/>
    </row>
    <row r="19" customFormat="false" ht="15" hidden="false" customHeight="false" outlineLevel="0" collapsed="false">
      <c r="A19" s="4" t="s">
        <v>47</v>
      </c>
      <c r="B19" s="4" t="s">
        <v>48</v>
      </c>
      <c r="C19" s="5" t="n">
        <v>43488</v>
      </c>
      <c r="D19" s="5"/>
      <c r="E19" s="1"/>
      <c r="F19" s="3" t="s">
        <v>0</v>
      </c>
      <c r="H19" s="6"/>
      <c r="I19" s="4"/>
      <c r="J19" s="4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43513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4" t="s">
        <v>51</v>
      </c>
      <c r="B21" s="4" t="s">
        <v>52</v>
      </c>
      <c r="C21" s="5" t="n">
        <v>43523</v>
      </c>
      <c r="D21" s="5"/>
      <c r="E21" s="1"/>
      <c r="F21" s="3" t="s">
        <v>0</v>
      </c>
      <c r="G21" s="1"/>
      <c r="H21" s="6"/>
    </row>
    <row r="22" s="4" customFormat="true" ht="15" hidden="false" customHeight="false" outlineLevel="0" collapsed="false">
      <c r="A22" s="9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/>
      <c r="H22" s="6"/>
    </row>
    <row r="23" customFormat="false" ht="15" hidden="false" customHeight="false" outlineLevel="0" collapsed="false">
      <c r="A23" s="4" t="s">
        <v>55</v>
      </c>
      <c r="B23" s="4" t="s">
        <v>56</v>
      </c>
      <c r="C23" s="5" t="n">
        <v>43527</v>
      </c>
      <c r="D23" s="5"/>
      <c r="E23" s="1"/>
      <c r="F23" s="3" t="s">
        <v>0</v>
      </c>
      <c r="H23" s="6"/>
      <c r="I23" s="4"/>
      <c r="J23" s="4"/>
    </row>
    <row r="24" s="4" customFormat="true" ht="15" hidden="false" customHeight="false" outlineLevel="0" collapsed="false">
      <c r="A24" s="9" t="s">
        <v>57</v>
      </c>
      <c r="B24" s="4" t="s">
        <v>58</v>
      </c>
      <c r="C24" s="5" t="n">
        <v>43534</v>
      </c>
      <c r="D24" s="5"/>
      <c r="E24" s="1"/>
      <c r="F24" s="3" t="s">
        <v>0</v>
      </c>
      <c r="G24" s="1"/>
      <c r="H24" s="6"/>
    </row>
    <row r="25" s="4" customFormat="true" ht="15" hidden="false" customHeight="false" outlineLevel="0" collapsed="false">
      <c r="A25" s="4" t="s">
        <v>59</v>
      </c>
      <c r="B25" s="4" t="s">
        <v>60</v>
      </c>
      <c r="C25" s="5" t="n">
        <v>43537</v>
      </c>
      <c r="D25" s="5"/>
      <c r="E25" s="1"/>
      <c r="F25" s="3" t="s">
        <v>0</v>
      </c>
      <c r="G25" s="1" t="s">
        <v>28</v>
      </c>
      <c r="H25" s="14"/>
    </row>
    <row r="26" s="4" customFormat="true" ht="15" hidden="false" customHeight="false" outlineLevel="0" collapsed="false">
      <c r="A26" s="4" t="s">
        <v>61</v>
      </c>
      <c r="B26" s="4" t="s">
        <v>62</v>
      </c>
      <c r="C26" s="5" t="n">
        <v>43544</v>
      </c>
      <c r="D26" s="5"/>
      <c r="E26" s="1"/>
      <c r="F26" s="3" t="s">
        <v>0</v>
      </c>
      <c r="G26" s="1" t="s">
        <v>63</v>
      </c>
      <c r="H26" s="6"/>
    </row>
    <row r="27" s="4" customFormat="true" ht="15" hidden="false" customHeight="false" outlineLevel="0" collapsed="false">
      <c r="A27" s="4" t="s">
        <v>64</v>
      </c>
      <c r="B27" s="4" t="s">
        <v>65</v>
      </c>
      <c r="C27" s="5" t="n">
        <v>43544</v>
      </c>
      <c r="D27" s="5"/>
      <c r="E27" s="1"/>
      <c r="F27" s="3" t="s">
        <v>66</v>
      </c>
      <c r="G27" s="1"/>
      <c r="H27" s="6"/>
    </row>
    <row r="28" s="4" customFormat="true" ht="15" hidden="false" customHeight="false" outlineLevel="0" collapsed="false">
      <c r="A28" s="15" t="s">
        <v>67</v>
      </c>
      <c r="B28" s="16" t="s">
        <v>68</v>
      </c>
      <c r="C28" s="5" t="n">
        <v>43546</v>
      </c>
      <c r="D28" s="5"/>
      <c r="E28" s="1"/>
      <c r="F28" s="3" t="s">
        <v>69</v>
      </c>
      <c r="G28" s="1"/>
      <c r="H28" s="6"/>
    </row>
    <row r="29" s="4" customFormat="true" ht="15" hidden="false" customHeight="false" outlineLevel="0" collapsed="false">
      <c r="A29" s="16" t="s">
        <v>70</v>
      </c>
      <c r="B29" s="16" t="s">
        <v>71</v>
      </c>
      <c r="C29" s="5" t="n">
        <v>43548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6" t="s">
        <v>72</v>
      </c>
      <c r="B30" s="16" t="s">
        <v>73</v>
      </c>
      <c r="C30" s="5" t="n">
        <v>43548</v>
      </c>
      <c r="D30" s="5"/>
      <c r="E30" s="1"/>
      <c r="F30" s="17" t="s">
        <v>74</v>
      </c>
      <c r="G30" s="1"/>
      <c r="H30" s="6"/>
    </row>
    <row r="31" s="4" customFormat="true" ht="15" hidden="false" customHeight="false" outlineLevel="0" collapsed="false">
      <c r="A31" s="16" t="s">
        <v>75</v>
      </c>
      <c r="B31" s="16" t="s">
        <v>76</v>
      </c>
      <c r="C31" s="5" t="n">
        <v>43555</v>
      </c>
      <c r="D31" s="5"/>
      <c r="E31" s="1"/>
      <c r="F31" s="3" t="s">
        <v>0</v>
      </c>
      <c r="G31" s="1"/>
      <c r="H31" s="6"/>
    </row>
    <row r="32" s="4" customFormat="true" ht="15" hidden="false" customHeight="false" outlineLevel="0" collapsed="false">
      <c r="A32" s="15" t="s">
        <v>77</v>
      </c>
      <c r="B32" s="16" t="s">
        <v>78</v>
      </c>
      <c r="C32" s="5" t="n">
        <v>43565</v>
      </c>
      <c r="D32" s="5"/>
      <c r="E32" s="1"/>
      <c r="F32" s="3" t="s">
        <v>0</v>
      </c>
      <c r="G32" s="1"/>
      <c r="H32" s="6"/>
    </row>
    <row r="33" s="4" customFormat="true" ht="15" hidden="false" customHeight="false" outlineLevel="0" collapsed="false">
      <c r="A33" s="15" t="s">
        <v>79</v>
      </c>
      <c r="B33" s="16" t="s">
        <v>80</v>
      </c>
      <c r="C33" s="5" t="n">
        <v>43569</v>
      </c>
      <c r="D33" s="5"/>
      <c r="E33" s="1"/>
      <c r="F33" s="3" t="s">
        <v>0</v>
      </c>
      <c r="G33" s="1"/>
      <c r="H33" s="6"/>
    </row>
    <row r="34" s="4" customFormat="true" ht="15" hidden="false" customHeight="false" outlineLevel="0" collapsed="false">
      <c r="A34" s="7" t="s">
        <v>81</v>
      </c>
      <c r="B34" s="4" t="s">
        <v>82</v>
      </c>
      <c r="C34" s="5" t="n">
        <v>43576</v>
      </c>
      <c r="D34" s="18"/>
      <c r="E34" s="6"/>
      <c r="F34" s="19" t="s">
        <v>0</v>
      </c>
      <c r="G34" s="6"/>
      <c r="H34" s="6"/>
    </row>
    <row r="35" s="4" customFormat="true" ht="15" hidden="false" customHeight="false" outlineLevel="0" collapsed="false">
      <c r="A35" s="4" t="s">
        <v>83</v>
      </c>
      <c r="B35" s="16" t="s">
        <v>84</v>
      </c>
      <c r="C35" s="5" t="n">
        <v>43577</v>
      </c>
      <c r="D35" s="18"/>
      <c r="E35" s="6"/>
      <c r="F35" s="19" t="s">
        <v>0</v>
      </c>
      <c r="G35" s="6"/>
      <c r="H35" s="6"/>
    </row>
    <row r="36" s="4" customFormat="true" ht="15" hidden="false" customHeight="false" outlineLevel="0" collapsed="false">
      <c r="A36" s="15" t="s">
        <v>85</v>
      </c>
      <c r="B36" s="16" t="s">
        <v>86</v>
      </c>
      <c r="C36" s="5" t="n">
        <v>43578</v>
      </c>
      <c r="D36" s="5"/>
      <c r="E36" s="1"/>
      <c r="F36" s="19" t="s">
        <v>0</v>
      </c>
      <c r="G36" s="1" t="s">
        <v>87</v>
      </c>
      <c r="H36" s="6"/>
    </row>
    <row r="37" s="4" customFormat="true" ht="15" hidden="false" customHeight="false" outlineLevel="0" collapsed="false">
      <c r="A37" s="15" t="s">
        <v>88</v>
      </c>
      <c r="B37" s="16" t="s">
        <v>89</v>
      </c>
      <c r="C37" s="5" t="n">
        <v>43581</v>
      </c>
      <c r="D37" s="5"/>
      <c r="E37" s="1"/>
      <c r="F37" s="19" t="s">
        <v>0</v>
      </c>
      <c r="G37" s="1"/>
      <c r="H37" s="6"/>
    </row>
    <row r="38" s="4" customFormat="true" ht="15" hidden="false" customHeight="false" outlineLevel="0" collapsed="false">
      <c r="A38" s="15" t="s">
        <v>90</v>
      </c>
      <c r="B38" s="16" t="s">
        <v>91</v>
      </c>
      <c r="C38" s="5" t="n">
        <v>43582</v>
      </c>
      <c r="D38" s="5"/>
      <c r="E38" s="1"/>
      <c r="F38" s="19" t="s">
        <v>0</v>
      </c>
      <c r="G38" s="1"/>
      <c r="H38" s="6"/>
    </row>
    <row r="39" s="4" customFormat="true" ht="15" hidden="false" customHeight="false" outlineLevel="0" collapsed="false">
      <c r="A39" s="15" t="s">
        <v>92</v>
      </c>
      <c r="B39" s="4" t="s">
        <v>93</v>
      </c>
      <c r="C39" s="5" t="n">
        <v>43586</v>
      </c>
      <c r="D39" s="5"/>
      <c r="E39" s="1"/>
      <c r="F39" s="19" t="s">
        <v>94</v>
      </c>
      <c r="G39" s="1" t="s">
        <v>1</v>
      </c>
      <c r="H39" s="6"/>
      <c r="J39" s="16" t="s">
        <v>95</v>
      </c>
    </row>
    <row r="40" s="4" customFormat="true" ht="15" hidden="false" customHeight="false" outlineLevel="0" collapsed="false">
      <c r="A40" s="16" t="s">
        <v>96</v>
      </c>
      <c r="B40" s="16" t="s">
        <v>97</v>
      </c>
      <c r="C40" s="5" t="n">
        <v>43594</v>
      </c>
      <c r="D40" s="5"/>
      <c r="E40" s="1"/>
      <c r="F40" s="20" t="s">
        <v>98</v>
      </c>
      <c r="G40" s="1" t="s">
        <v>1</v>
      </c>
      <c r="H40" s="6"/>
    </row>
    <row r="41" s="4" customFormat="true" ht="15" hidden="false" customHeight="false" outlineLevel="0" collapsed="false">
      <c r="A41" s="16" t="s">
        <v>99</v>
      </c>
      <c r="B41" s="16" t="s">
        <v>100</v>
      </c>
      <c r="C41" s="5" t="n">
        <v>43595</v>
      </c>
      <c r="D41" s="5"/>
      <c r="E41" s="1"/>
      <c r="F41" s="20" t="s">
        <v>92</v>
      </c>
      <c r="G41" s="1" t="s">
        <v>1</v>
      </c>
      <c r="H41" s="6"/>
    </row>
    <row r="42" s="4" customFormat="true" ht="15" hidden="false" customHeight="false" outlineLevel="0" collapsed="false">
      <c r="A42" s="7" t="s">
        <v>101</v>
      </c>
      <c r="B42" s="4" t="s">
        <v>102</v>
      </c>
      <c r="C42" s="5" t="n">
        <v>43596</v>
      </c>
      <c r="D42" s="5"/>
      <c r="E42" s="1"/>
      <c r="F42" s="3" t="s">
        <v>103</v>
      </c>
      <c r="G42" s="1"/>
      <c r="H42" s="6"/>
    </row>
    <row r="43" s="4" customFormat="true" ht="15" hidden="false" customHeight="false" outlineLevel="0" collapsed="false">
      <c r="A43" s="4" t="s">
        <v>104</v>
      </c>
      <c r="B43" s="4" t="s">
        <v>105</v>
      </c>
      <c r="C43" s="18" t="n">
        <v>43601</v>
      </c>
      <c r="D43" s="18"/>
      <c r="E43" s="6"/>
      <c r="F43" s="19" t="s">
        <v>0</v>
      </c>
      <c r="G43" s="6"/>
      <c r="H43" s="6"/>
    </row>
    <row r="44" s="4" customFormat="true" ht="15" hidden="false" customHeight="false" outlineLevel="0" collapsed="false">
      <c r="A44" s="4" t="s">
        <v>106</v>
      </c>
      <c r="B44" s="4" t="s">
        <v>107</v>
      </c>
      <c r="C44" s="18" t="n">
        <v>43606</v>
      </c>
      <c r="D44" s="18"/>
      <c r="E44" s="6"/>
      <c r="F44" s="19" t="s">
        <v>0</v>
      </c>
      <c r="G44" s="6"/>
      <c r="H44" s="6"/>
    </row>
    <row r="45" s="4" customFormat="true" ht="15" hidden="false" customHeight="false" outlineLevel="0" collapsed="false">
      <c r="A45" s="16" t="s">
        <v>108</v>
      </c>
      <c r="B45" s="16" t="s">
        <v>109</v>
      </c>
      <c r="C45" s="18" t="n">
        <v>43606</v>
      </c>
      <c r="D45" s="5"/>
      <c r="E45" s="1"/>
      <c r="F45" s="20" t="s">
        <v>57</v>
      </c>
      <c r="G45" s="1" t="s">
        <v>33</v>
      </c>
      <c r="H45" s="6"/>
    </row>
    <row r="46" s="4" customFormat="true" ht="15" hidden="false" customHeight="false" outlineLevel="0" collapsed="false">
      <c r="A46" s="16" t="s">
        <v>110</v>
      </c>
      <c r="B46" s="16" t="s">
        <v>111</v>
      </c>
      <c r="C46" s="18" t="n">
        <v>43613</v>
      </c>
      <c r="D46" s="5"/>
      <c r="E46" s="1"/>
      <c r="F46" s="19" t="s">
        <v>0</v>
      </c>
      <c r="G46" s="1" t="s">
        <v>1</v>
      </c>
      <c r="H46" s="6"/>
    </row>
    <row r="47" s="4" customFormat="true" ht="15" hidden="false" customHeight="false" outlineLevel="0" collapsed="false">
      <c r="A47" s="16" t="s">
        <v>112</v>
      </c>
      <c r="B47" s="16" t="s">
        <v>113</v>
      </c>
      <c r="C47" s="5" t="n">
        <v>43614</v>
      </c>
      <c r="D47" s="5"/>
      <c r="E47" s="1"/>
      <c r="F47" s="19" t="s">
        <v>0</v>
      </c>
      <c r="G47" s="1"/>
      <c r="H47" s="6"/>
    </row>
    <row r="48" s="4" customFormat="true" ht="15" hidden="false" customHeight="false" outlineLevel="0" collapsed="false">
      <c r="A48" s="16" t="s">
        <v>114</v>
      </c>
      <c r="B48" s="16" t="s">
        <v>115</v>
      </c>
      <c r="C48" s="5" t="n">
        <v>43618</v>
      </c>
      <c r="D48" s="5"/>
      <c r="E48" s="1"/>
      <c r="F48" s="19" t="s">
        <v>0</v>
      </c>
      <c r="G48" s="1" t="s">
        <v>116</v>
      </c>
      <c r="H48" s="6"/>
    </row>
    <row r="49" s="4" customFormat="true" ht="15" hidden="false" customHeight="false" outlineLevel="0" collapsed="false">
      <c r="A49" s="16" t="s">
        <v>117</v>
      </c>
      <c r="B49" s="16" t="s">
        <v>118</v>
      </c>
      <c r="C49" s="5" t="n">
        <v>43620</v>
      </c>
      <c r="D49" s="5"/>
      <c r="E49" s="1"/>
      <c r="F49" s="19" t="s">
        <v>0</v>
      </c>
      <c r="G49" s="1"/>
      <c r="H49" s="6"/>
    </row>
    <row r="50" s="4" customFormat="true" ht="15" hidden="false" customHeight="false" outlineLevel="0" collapsed="false">
      <c r="A50" s="15" t="s">
        <v>119</v>
      </c>
      <c r="B50" s="16" t="s">
        <v>120</v>
      </c>
      <c r="C50" s="5" t="n">
        <v>43620</v>
      </c>
      <c r="D50" s="5"/>
      <c r="E50" s="1"/>
      <c r="F50" s="19" t="s">
        <v>0</v>
      </c>
      <c r="G50" s="1" t="s">
        <v>121</v>
      </c>
      <c r="H50" s="6"/>
    </row>
    <row r="51" s="4" customFormat="true" ht="15" hidden="false" customHeight="false" outlineLevel="0" collapsed="false">
      <c r="A51" s="16" t="s">
        <v>122</v>
      </c>
      <c r="B51" s="16" t="s">
        <v>123</v>
      </c>
      <c r="C51" s="5" t="n">
        <v>43620</v>
      </c>
      <c r="D51" s="5"/>
      <c r="E51" s="1"/>
      <c r="F51" s="19" t="s">
        <v>0</v>
      </c>
      <c r="G51" s="1" t="s">
        <v>124</v>
      </c>
      <c r="H51" s="6"/>
    </row>
    <row r="52" s="4" customFormat="true" ht="15" hidden="false" customHeight="false" outlineLevel="0" collapsed="false">
      <c r="A52" s="16" t="s">
        <v>125</v>
      </c>
      <c r="B52" s="16" t="s">
        <v>126</v>
      </c>
      <c r="C52" s="5" t="n">
        <v>43620</v>
      </c>
      <c r="D52" s="5"/>
      <c r="E52" s="1"/>
      <c r="F52" s="21" t="s">
        <v>114</v>
      </c>
      <c r="G52" s="1" t="s">
        <v>33</v>
      </c>
      <c r="H52" s="6"/>
    </row>
    <row r="53" s="4" customFormat="true" ht="15" hidden="false" customHeight="false" outlineLevel="0" collapsed="false">
      <c r="A53" s="9" t="s">
        <v>127</v>
      </c>
      <c r="B53" s="22" t="s">
        <v>128</v>
      </c>
      <c r="C53" s="5" t="n">
        <v>43626</v>
      </c>
      <c r="D53" s="18"/>
      <c r="E53" s="6"/>
      <c r="F53" s="19" t="s">
        <v>94</v>
      </c>
      <c r="G53" s="6" t="s">
        <v>129</v>
      </c>
      <c r="H53" s="6" t="s">
        <v>130</v>
      </c>
    </row>
    <row r="54" s="4" customFormat="true" ht="15" hidden="false" customHeight="false" outlineLevel="0" collapsed="false">
      <c r="A54" s="23" t="s">
        <v>131</v>
      </c>
      <c r="B54" s="22" t="s">
        <v>132</v>
      </c>
      <c r="C54" s="5" t="n">
        <v>43626</v>
      </c>
      <c r="D54" s="18"/>
      <c r="E54" s="6"/>
      <c r="F54" s="19" t="s">
        <v>94</v>
      </c>
      <c r="G54" s="6"/>
      <c r="H54" s="6"/>
    </row>
    <row r="55" s="4" customFormat="true" ht="15" hidden="false" customHeight="false" outlineLevel="0" collapsed="false">
      <c r="A55" s="9" t="s">
        <v>133</v>
      </c>
      <c r="B55" s="4" t="s">
        <v>134</v>
      </c>
      <c r="C55" s="5" t="n">
        <v>43627</v>
      </c>
      <c r="D55" s="5"/>
      <c r="E55" s="1"/>
      <c r="F55" s="19" t="s">
        <v>0</v>
      </c>
      <c r="G55" s="1"/>
      <c r="H55" s="6"/>
    </row>
    <row r="56" s="4" customFormat="true" ht="15" hidden="false" customHeight="false" outlineLevel="0" collapsed="false">
      <c r="A56" s="9" t="s">
        <v>135</v>
      </c>
      <c r="B56" s="4" t="s">
        <v>136</v>
      </c>
      <c r="C56" s="5" t="n">
        <v>43628</v>
      </c>
      <c r="D56" s="5"/>
      <c r="E56" s="1"/>
      <c r="F56" s="19" t="s">
        <v>94</v>
      </c>
      <c r="G56" s="1"/>
      <c r="H56" s="6"/>
    </row>
    <row r="57" s="4" customFormat="true" ht="15" hidden="false" customHeight="false" outlineLevel="0" collapsed="false">
      <c r="A57" s="23" t="s">
        <v>137</v>
      </c>
      <c r="B57" s="4" t="s">
        <v>137</v>
      </c>
      <c r="C57" s="5" t="n">
        <v>43629</v>
      </c>
      <c r="D57" s="5"/>
      <c r="E57" s="1"/>
      <c r="F57" s="17" t="s">
        <v>138</v>
      </c>
      <c r="G57" s="1"/>
      <c r="H57" s="6"/>
    </row>
    <row r="58" s="4" customFormat="true" ht="15" hidden="false" customHeight="false" outlineLevel="0" collapsed="false">
      <c r="A58" s="23" t="s">
        <v>139</v>
      </c>
      <c r="B58" s="4" t="s">
        <v>140</v>
      </c>
      <c r="C58" s="5" t="n">
        <v>43634</v>
      </c>
      <c r="D58" s="5"/>
      <c r="E58" s="1"/>
      <c r="F58" s="19" t="s">
        <v>0</v>
      </c>
      <c r="G58" s="1" t="s">
        <v>129</v>
      </c>
      <c r="H58" s="6" t="s">
        <v>130</v>
      </c>
    </row>
    <row r="59" s="4" customFormat="true" ht="15" hidden="false" customHeight="false" outlineLevel="0" collapsed="false">
      <c r="A59" s="9" t="s">
        <v>141</v>
      </c>
      <c r="B59" s="4" t="s">
        <v>142</v>
      </c>
      <c r="C59" s="5" t="n">
        <v>43638</v>
      </c>
      <c r="D59" s="5"/>
      <c r="E59" s="1"/>
      <c r="F59" s="19" t="s">
        <v>0</v>
      </c>
      <c r="G59" s="1"/>
      <c r="H59" s="6"/>
    </row>
    <row r="60" s="4" customFormat="true" ht="15" hidden="false" customHeight="false" outlineLevel="0" collapsed="false">
      <c r="A60" s="4" t="s">
        <v>143</v>
      </c>
      <c r="B60" s="4" t="s">
        <v>144</v>
      </c>
      <c r="C60" s="5" t="n">
        <v>43640</v>
      </c>
      <c r="D60" s="5"/>
      <c r="E60" s="1"/>
      <c r="F60" s="19" t="s">
        <v>139</v>
      </c>
      <c r="G60" s="1"/>
      <c r="H60" s="6"/>
    </row>
    <row r="61" s="4" customFormat="true" ht="15" hidden="false" customHeight="false" outlineLevel="0" collapsed="false">
      <c r="A61" s="9" t="s">
        <v>145</v>
      </c>
      <c r="B61" s="23" t="s">
        <v>146</v>
      </c>
      <c r="C61" s="5" t="n">
        <v>43646</v>
      </c>
      <c r="D61" s="5"/>
      <c r="E61" s="1"/>
      <c r="F61" s="19" t="s">
        <v>0</v>
      </c>
      <c r="G61" s="1"/>
      <c r="H61" s="6"/>
    </row>
    <row r="62" s="4" customFormat="true" ht="15" hidden="false" customHeight="false" outlineLevel="0" collapsed="false">
      <c r="A62" s="23" t="s">
        <v>147</v>
      </c>
      <c r="B62" s="4" t="s">
        <v>148</v>
      </c>
      <c r="C62" s="5" t="n">
        <v>43646</v>
      </c>
      <c r="D62" s="5"/>
      <c r="E62" s="1"/>
      <c r="F62" s="19" t="s">
        <v>0</v>
      </c>
      <c r="G62" s="1"/>
      <c r="H62" s="6"/>
    </row>
    <row r="63" s="4" customFormat="true" ht="15" hidden="false" customHeight="false" outlineLevel="0" collapsed="false">
      <c r="A63" s="23" t="s">
        <v>149</v>
      </c>
      <c r="B63" s="4" t="s">
        <v>150</v>
      </c>
      <c r="C63" s="5" t="n">
        <v>43647</v>
      </c>
      <c r="D63" s="5"/>
      <c r="E63" s="1"/>
      <c r="F63" s="19" t="s">
        <v>151</v>
      </c>
      <c r="G63" s="1"/>
      <c r="H63" s="6"/>
    </row>
    <row r="64" s="4" customFormat="true" ht="15" hidden="false" customHeight="false" outlineLevel="0" collapsed="false">
      <c r="A64" s="9" t="s">
        <v>152</v>
      </c>
      <c r="B64" s="4" t="s">
        <v>153</v>
      </c>
      <c r="C64" s="5" t="n">
        <v>43649</v>
      </c>
      <c r="D64" s="5"/>
      <c r="E64" s="1"/>
      <c r="F64" s="19" t="s">
        <v>0</v>
      </c>
      <c r="G64" s="1" t="s">
        <v>33</v>
      </c>
      <c r="H64" s="6"/>
    </row>
    <row r="65" s="4" customFormat="true" ht="15" hidden="false" customHeight="false" outlineLevel="0" collapsed="false">
      <c r="A65" s="23" t="s">
        <v>154</v>
      </c>
      <c r="B65" s="4" t="s">
        <v>154</v>
      </c>
      <c r="C65" s="5" t="n">
        <v>43653</v>
      </c>
      <c r="D65" s="5"/>
      <c r="E65" s="1"/>
      <c r="F65" s="19" t="s">
        <v>155</v>
      </c>
      <c r="G65" s="1"/>
      <c r="H65" s="6"/>
    </row>
    <row r="66" s="4" customFormat="true" ht="15" hidden="false" customHeight="false" outlineLevel="0" collapsed="false">
      <c r="A66" s="9" t="s">
        <v>156</v>
      </c>
      <c r="B66" s="4" t="s">
        <v>157</v>
      </c>
      <c r="C66" s="5" t="n">
        <v>43653</v>
      </c>
      <c r="D66" s="5"/>
      <c r="E66" s="1"/>
      <c r="F66" s="19" t="s">
        <v>0</v>
      </c>
      <c r="G66" s="1"/>
      <c r="H66" s="6"/>
    </row>
    <row r="67" s="4" customFormat="true" ht="15" hidden="false" customHeight="false" outlineLevel="0" collapsed="false">
      <c r="A67" s="23" t="s">
        <v>158</v>
      </c>
      <c r="B67" s="4" t="s">
        <v>159</v>
      </c>
      <c r="C67" s="5" t="n">
        <v>43658</v>
      </c>
      <c r="D67" s="5"/>
      <c r="E67" s="1"/>
      <c r="F67" s="19" t="s">
        <v>0</v>
      </c>
      <c r="G67" s="1"/>
      <c r="H67" s="6"/>
    </row>
    <row r="68" s="4" customFormat="true" ht="15" hidden="false" customHeight="false" outlineLevel="0" collapsed="false">
      <c r="A68" s="23" t="s">
        <v>160</v>
      </c>
      <c r="B68" s="4" t="s">
        <v>161</v>
      </c>
      <c r="C68" s="5" t="n">
        <v>43660</v>
      </c>
      <c r="D68" s="5"/>
      <c r="E68" s="1"/>
      <c r="F68" s="21" t="s">
        <v>125</v>
      </c>
      <c r="G68" s="1"/>
      <c r="H68" s="6"/>
    </row>
    <row r="69" s="4" customFormat="true" ht="15" hidden="false" customHeight="false" outlineLevel="0" collapsed="false">
      <c r="A69" s="9" t="s">
        <v>162</v>
      </c>
      <c r="B69" s="4" t="s">
        <v>163</v>
      </c>
      <c r="C69" s="5" t="n">
        <v>43661</v>
      </c>
      <c r="D69" s="5"/>
      <c r="E69" s="1"/>
      <c r="F69" s="19" t="s">
        <v>94</v>
      </c>
      <c r="G69" s="1"/>
      <c r="H69" s="6"/>
    </row>
    <row r="70" s="4" customFormat="true" ht="15" hidden="false" customHeight="false" outlineLevel="0" collapsed="false">
      <c r="A70" s="23" t="s">
        <v>164</v>
      </c>
      <c r="B70" s="4" t="s">
        <v>165</v>
      </c>
      <c r="C70" s="5" t="n">
        <v>43662</v>
      </c>
      <c r="D70" s="5"/>
      <c r="E70" s="1"/>
      <c r="F70" s="19" t="s">
        <v>94</v>
      </c>
      <c r="G70" s="1"/>
      <c r="H70" s="6"/>
    </row>
    <row r="71" s="4" customFormat="true" ht="15" hidden="false" customHeight="false" outlineLevel="0" collapsed="false">
      <c r="A71" s="23" t="s">
        <v>166</v>
      </c>
      <c r="B71" s="4" t="s">
        <v>167</v>
      </c>
      <c r="C71" s="5" t="n">
        <v>43662</v>
      </c>
      <c r="D71" s="5"/>
      <c r="E71" s="1"/>
      <c r="F71" s="19" t="s">
        <v>94</v>
      </c>
      <c r="G71" s="1" t="s">
        <v>33</v>
      </c>
      <c r="H71" s="6" t="s">
        <v>168</v>
      </c>
    </row>
    <row r="72" s="4" customFormat="true" ht="15" hidden="false" customHeight="false" outlineLevel="0" collapsed="false">
      <c r="A72" s="23" t="s">
        <v>169</v>
      </c>
      <c r="B72" s="4" t="s">
        <v>170</v>
      </c>
      <c r="C72" s="5" t="n">
        <v>43669</v>
      </c>
      <c r="D72" s="5"/>
      <c r="E72" s="1"/>
      <c r="F72" s="19" t="s">
        <v>171</v>
      </c>
      <c r="G72" s="1"/>
      <c r="H72" s="6"/>
    </row>
    <row r="73" s="4" customFormat="true" ht="15" hidden="false" customHeight="false" outlineLevel="0" collapsed="false">
      <c r="A73" s="9" t="s">
        <v>172</v>
      </c>
      <c r="B73" s="4" t="s">
        <v>173</v>
      </c>
      <c r="C73" s="5" t="n">
        <v>43670</v>
      </c>
      <c r="D73" s="5"/>
      <c r="E73" s="1"/>
      <c r="F73" s="19" t="s">
        <v>0</v>
      </c>
      <c r="G73" s="1" t="s">
        <v>1</v>
      </c>
      <c r="H73" s="6"/>
    </row>
    <row r="74" s="4" customFormat="true" ht="15" hidden="false" customHeight="false" outlineLevel="0" collapsed="false">
      <c r="A74" s="23" t="s">
        <v>174</v>
      </c>
      <c r="B74" s="4" t="s">
        <v>175</v>
      </c>
      <c r="C74" s="5" t="n">
        <v>43675</v>
      </c>
      <c r="D74" s="5"/>
      <c r="E74" s="1"/>
      <c r="F74" s="20" t="s">
        <v>57</v>
      </c>
      <c r="G74" s="1"/>
      <c r="H74" s="6"/>
    </row>
    <row r="75" s="4" customFormat="true" ht="15" hidden="false" customHeight="false" outlineLevel="0" collapsed="false">
      <c r="A75" s="9" t="s">
        <v>176</v>
      </c>
      <c r="B75" s="4" t="s">
        <v>177</v>
      </c>
      <c r="C75" s="5" t="n">
        <v>43678</v>
      </c>
      <c r="D75" s="5"/>
      <c r="E75" s="1"/>
      <c r="F75" s="19" t="s">
        <v>0</v>
      </c>
      <c r="G75" s="1"/>
      <c r="H75" s="6"/>
    </row>
    <row r="76" s="4" customFormat="true" ht="15" hidden="false" customHeight="false" outlineLevel="0" collapsed="false">
      <c r="A76" s="23" t="s">
        <v>178</v>
      </c>
      <c r="B76" s="4" t="s">
        <v>179</v>
      </c>
      <c r="C76" s="5" t="n">
        <v>43678</v>
      </c>
      <c r="D76" s="5"/>
      <c r="E76" s="1"/>
      <c r="F76" s="19" t="s">
        <v>0</v>
      </c>
      <c r="G76" s="1"/>
      <c r="H76" s="6"/>
    </row>
    <row r="77" s="4" customFormat="true" ht="15" hidden="false" customHeight="false" outlineLevel="0" collapsed="false">
      <c r="A77" s="9" t="s">
        <v>180</v>
      </c>
      <c r="B77" s="4" t="s">
        <v>181</v>
      </c>
      <c r="C77" s="5" t="n">
        <v>43681</v>
      </c>
      <c r="D77" s="5"/>
      <c r="E77" s="1"/>
      <c r="F77" s="19" t="s">
        <v>0</v>
      </c>
      <c r="G77" s="1"/>
      <c r="H77" s="6"/>
    </row>
    <row r="78" s="4" customFormat="true" ht="15" hidden="false" customHeight="false" outlineLevel="0" collapsed="false">
      <c r="A78" s="23" t="s">
        <v>182</v>
      </c>
      <c r="B78" s="4" t="s">
        <v>183</v>
      </c>
      <c r="C78" s="5" t="n">
        <v>43684</v>
      </c>
      <c r="D78" s="5"/>
      <c r="E78" s="1"/>
      <c r="F78" s="19" t="s">
        <v>184</v>
      </c>
      <c r="G78" s="1"/>
      <c r="H78" s="6"/>
    </row>
    <row r="79" s="4" customFormat="true" ht="15" hidden="false" customHeight="false" outlineLevel="0" collapsed="false">
      <c r="A79" s="9" t="s">
        <v>185</v>
      </c>
      <c r="B79" s="4" t="s">
        <v>186</v>
      </c>
      <c r="C79" s="5" t="n">
        <v>43685</v>
      </c>
      <c r="D79" s="5"/>
      <c r="E79" s="1"/>
      <c r="F79" s="19" t="s">
        <v>164</v>
      </c>
      <c r="G79" s="1"/>
      <c r="H79" s="6"/>
    </row>
    <row r="80" s="4" customFormat="true" ht="15" hidden="false" customHeight="false" outlineLevel="0" collapsed="false">
      <c r="A80" s="23" t="s">
        <v>187</v>
      </c>
      <c r="B80" s="4" t="s">
        <v>188</v>
      </c>
      <c r="C80" s="5" t="n">
        <v>43688</v>
      </c>
      <c r="D80" s="5"/>
      <c r="E80" s="1"/>
      <c r="F80" s="19" t="s">
        <v>0</v>
      </c>
      <c r="G80" s="1" t="s">
        <v>189</v>
      </c>
      <c r="H80" s="6"/>
    </row>
    <row r="81" s="4" customFormat="true" ht="15" hidden="false" customHeight="false" outlineLevel="0" collapsed="false">
      <c r="A81" s="4" t="s">
        <v>190</v>
      </c>
      <c r="B81" s="4" t="s">
        <v>191</v>
      </c>
      <c r="C81" s="18" t="n">
        <v>43690</v>
      </c>
      <c r="D81" s="5"/>
      <c r="E81" s="1"/>
      <c r="F81" s="19" t="s">
        <v>0</v>
      </c>
      <c r="G81" s="1" t="s">
        <v>192</v>
      </c>
      <c r="H81" s="6"/>
    </row>
    <row r="82" s="4" customFormat="true" ht="15" hidden="false" customHeight="false" outlineLevel="0" collapsed="false">
      <c r="A82" s="4" t="s">
        <v>193</v>
      </c>
      <c r="B82" s="4" t="s">
        <v>194</v>
      </c>
      <c r="C82" s="18" t="n">
        <v>43690</v>
      </c>
      <c r="D82" s="5"/>
      <c r="E82" s="1"/>
      <c r="F82" s="19" t="s">
        <v>0</v>
      </c>
      <c r="G82" s="1"/>
      <c r="H82" s="6"/>
    </row>
    <row r="83" s="4" customFormat="true" ht="15" hidden="false" customHeight="false" outlineLevel="0" collapsed="false">
      <c r="A83" s="4" t="s">
        <v>94</v>
      </c>
      <c r="B83" s="4" t="s">
        <v>195</v>
      </c>
      <c r="C83" s="18" t="n">
        <v>43701</v>
      </c>
      <c r="D83" s="5"/>
      <c r="E83" s="1"/>
      <c r="F83" s="19" t="s">
        <v>196</v>
      </c>
      <c r="G83" s="1"/>
      <c r="H83" s="6"/>
    </row>
    <row r="84" s="4" customFormat="true" ht="15" hidden="false" customHeight="false" outlineLevel="0" collapsed="false">
      <c r="A84" s="4" t="s">
        <v>197</v>
      </c>
      <c r="B84" s="4" t="s">
        <v>198</v>
      </c>
      <c r="C84" s="18" t="n">
        <v>43702</v>
      </c>
      <c r="D84" s="5"/>
      <c r="E84" s="1"/>
      <c r="F84" s="19" t="s">
        <v>154</v>
      </c>
      <c r="G84" s="1"/>
      <c r="H84" s="6"/>
    </row>
    <row r="85" s="4" customFormat="true" ht="15" hidden="false" customHeight="false" outlineLevel="0" collapsed="false">
      <c r="A85" s="4" t="s">
        <v>199</v>
      </c>
      <c r="B85" s="4" t="s">
        <v>199</v>
      </c>
      <c r="C85" s="18" t="n">
        <v>43702</v>
      </c>
      <c r="D85" s="5"/>
      <c r="E85" s="1"/>
      <c r="F85" s="19" t="s">
        <v>94</v>
      </c>
      <c r="G85" s="1"/>
      <c r="H85" s="6"/>
    </row>
    <row r="86" s="4" customFormat="true" ht="15" hidden="false" customHeight="false" outlineLevel="0" collapsed="false">
      <c r="A86" s="4" t="s">
        <v>200</v>
      </c>
      <c r="B86" s="4" t="s">
        <v>201</v>
      </c>
      <c r="C86" s="18" t="n">
        <v>43703</v>
      </c>
      <c r="D86" s="5"/>
      <c r="E86" s="1"/>
      <c r="F86" s="19" t="s">
        <v>94</v>
      </c>
      <c r="G86" s="1"/>
      <c r="H86" s="6"/>
    </row>
    <row r="87" s="4" customFormat="true" ht="15" hidden="false" customHeight="false" outlineLevel="0" collapsed="false">
      <c r="A87" s="9" t="s">
        <v>202</v>
      </c>
      <c r="B87" s="4" t="s">
        <v>203</v>
      </c>
      <c r="C87" s="18" t="n">
        <v>43704</v>
      </c>
      <c r="D87" s="5"/>
      <c r="E87" s="1"/>
      <c r="F87" s="19" t="s">
        <v>94</v>
      </c>
      <c r="G87" s="1" t="s">
        <v>129</v>
      </c>
      <c r="H87" s="6" t="s">
        <v>130</v>
      </c>
    </row>
    <row r="88" s="4" customFormat="true" ht="15" hidden="false" customHeight="false" outlineLevel="0" collapsed="false">
      <c r="A88" s="4" t="s">
        <v>204</v>
      </c>
      <c r="B88" s="4" t="s">
        <v>205</v>
      </c>
      <c r="C88" s="18" t="n">
        <v>43705</v>
      </c>
      <c r="D88" s="5"/>
      <c r="E88" s="1"/>
      <c r="F88" s="19" t="s">
        <v>0</v>
      </c>
      <c r="G88" s="1"/>
      <c r="H88" s="6"/>
    </row>
    <row r="89" s="4" customFormat="true" ht="15" hidden="false" customHeight="false" outlineLevel="0" collapsed="false">
      <c r="A89" s="4" t="s">
        <v>206</v>
      </c>
      <c r="B89" s="4" t="s">
        <v>206</v>
      </c>
      <c r="C89" s="18" t="n">
        <v>43706</v>
      </c>
      <c r="D89" s="5"/>
      <c r="E89" s="1"/>
      <c r="F89" s="19" t="s">
        <v>0</v>
      </c>
      <c r="G89" s="1"/>
      <c r="H89" s="6"/>
    </row>
    <row r="90" s="4" customFormat="true" ht="15" hidden="false" customHeight="false" outlineLevel="0" collapsed="false">
      <c r="A90" s="9" t="s">
        <v>207</v>
      </c>
      <c r="B90" s="4" t="s">
        <v>208</v>
      </c>
      <c r="C90" s="18" t="n">
        <v>43707</v>
      </c>
      <c r="D90" s="5"/>
      <c r="E90" s="1"/>
      <c r="F90" s="6" t="s">
        <v>83</v>
      </c>
      <c r="G90" s="1"/>
      <c r="H90" s="6"/>
    </row>
    <row r="91" s="4" customFormat="true" ht="15" hidden="false" customHeight="false" outlineLevel="0" collapsed="false">
      <c r="A91" s="22" t="s">
        <v>209</v>
      </c>
      <c r="B91" s="22" t="s">
        <v>209</v>
      </c>
      <c r="C91" s="18" t="n">
        <v>43711</v>
      </c>
      <c r="D91" s="5"/>
      <c r="E91" s="1"/>
      <c r="F91" s="19" t="s">
        <v>114</v>
      </c>
      <c r="G91" s="1"/>
      <c r="H91" s="6"/>
    </row>
    <row r="92" s="4" customFormat="true" ht="15" hidden="false" customHeight="false" outlineLevel="0" collapsed="false">
      <c r="A92" s="9" t="s">
        <v>210</v>
      </c>
      <c r="B92" s="22" t="s">
        <v>211</v>
      </c>
      <c r="C92" s="18" t="n">
        <v>43712</v>
      </c>
      <c r="D92" s="5"/>
      <c r="E92" s="1"/>
      <c r="F92" s="19" t="s">
        <v>41</v>
      </c>
      <c r="G92" s="1" t="s">
        <v>212</v>
      </c>
      <c r="H92" s="6"/>
    </row>
    <row r="93" s="4" customFormat="true" ht="15" hidden="false" customHeight="false" outlineLevel="0" collapsed="false">
      <c r="A93" s="22" t="s">
        <v>213</v>
      </c>
      <c r="B93" s="22" t="s">
        <v>214</v>
      </c>
      <c r="C93" s="18" t="n">
        <v>43715</v>
      </c>
      <c r="D93" s="5"/>
      <c r="E93" s="1"/>
      <c r="F93" s="19" t="s">
        <v>200</v>
      </c>
      <c r="G93" s="1"/>
      <c r="H93" s="6"/>
    </row>
    <row r="94" s="4" customFormat="true" ht="15" hidden="false" customHeight="false" outlineLevel="0" collapsed="false">
      <c r="A94" s="9" t="s">
        <v>215</v>
      </c>
      <c r="B94" s="22" t="s">
        <v>216</v>
      </c>
      <c r="C94" s="18" t="n">
        <v>43716</v>
      </c>
      <c r="D94" s="5"/>
      <c r="E94" s="1"/>
      <c r="F94" s="6" t="s">
        <v>213</v>
      </c>
      <c r="G94" s="1" t="s">
        <v>217</v>
      </c>
      <c r="H94" s="6"/>
    </row>
    <row r="95" s="4" customFormat="true" ht="15" hidden="false" customHeight="false" outlineLevel="0" collapsed="false">
      <c r="A95" s="9" t="s">
        <v>218</v>
      </c>
      <c r="B95" s="22" t="s">
        <v>219</v>
      </c>
      <c r="C95" s="18" t="n">
        <v>43717</v>
      </c>
      <c r="D95" s="5"/>
      <c r="E95" s="1"/>
      <c r="F95" s="19" t="s">
        <v>187</v>
      </c>
      <c r="G95" s="1"/>
      <c r="H95" s="6"/>
    </row>
    <row r="96" s="4" customFormat="true" ht="15" hidden="false" customHeight="false" outlineLevel="0" collapsed="false">
      <c r="A96" s="23" t="s">
        <v>220</v>
      </c>
      <c r="B96" s="22" t="s">
        <v>221</v>
      </c>
      <c r="C96" s="18" t="n">
        <v>43718</v>
      </c>
      <c r="D96" s="5"/>
      <c r="E96" s="1"/>
      <c r="F96" s="19" t="s">
        <v>0</v>
      </c>
      <c r="G96" s="1" t="s">
        <v>222</v>
      </c>
      <c r="H96" s="6"/>
    </row>
    <row r="97" s="4" customFormat="true" ht="15" hidden="false" customHeight="false" outlineLevel="0" collapsed="false">
      <c r="A97" s="23" t="s">
        <v>223</v>
      </c>
      <c r="B97" s="22" t="s">
        <v>224</v>
      </c>
      <c r="C97" s="18" t="n">
        <v>43720</v>
      </c>
      <c r="D97" s="5"/>
      <c r="E97" s="1"/>
      <c r="F97" s="24" t="s">
        <v>30</v>
      </c>
      <c r="G97" s="1"/>
      <c r="H97" s="6"/>
    </row>
    <row r="98" s="4" customFormat="true" ht="15" hidden="false" customHeight="false" outlineLevel="0" collapsed="false">
      <c r="A98" s="23" t="s">
        <v>225</v>
      </c>
      <c r="B98" s="22" t="s">
        <v>225</v>
      </c>
      <c r="C98" s="18" t="n">
        <v>43722</v>
      </c>
      <c r="D98" s="5"/>
      <c r="E98" s="1"/>
      <c r="F98" s="19" t="s">
        <v>0</v>
      </c>
      <c r="G98" s="1"/>
      <c r="H98" s="6"/>
    </row>
    <row r="99" s="4" customFormat="true" ht="15" hidden="false" customHeight="false" outlineLevel="0" collapsed="false">
      <c r="A99" s="23" t="s">
        <v>226</v>
      </c>
      <c r="B99" s="22" t="s">
        <v>227</v>
      </c>
      <c r="C99" s="18" t="n">
        <v>43726</v>
      </c>
      <c r="D99" s="5"/>
      <c r="E99" s="1"/>
      <c r="F99" s="19" t="s">
        <v>0</v>
      </c>
      <c r="G99" s="1"/>
      <c r="H99" s="6"/>
    </row>
    <row r="100" s="4" customFormat="true" ht="15" hidden="false" customHeight="false" outlineLevel="0" collapsed="false">
      <c r="A100" s="9" t="s">
        <v>228</v>
      </c>
      <c r="B100" s="4" t="s">
        <v>229</v>
      </c>
      <c r="C100" s="18" t="n">
        <v>43732</v>
      </c>
      <c r="D100" s="5"/>
      <c r="E100" s="1"/>
      <c r="F100" s="14" t="s">
        <v>230</v>
      </c>
      <c r="G100" s="1"/>
      <c r="H100" s="6"/>
    </row>
    <row r="101" s="4" customFormat="true" ht="15" hidden="false" customHeight="false" outlineLevel="0" collapsed="false">
      <c r="A101" s="9" t="s">
        <v>231</v>
      </c>
      <c r="B101" s="22" t="s">
        <v>232</v>
      </c>
      <c r="C101" s="18" t="n">
        <v>43737</v>
      </c>
      <c r="D101" s="5"/>
      <c r="E101" s="1"/>
      <c r="F101" s="19" t="s">
        <v>170</v>
      </c>
      <c r="G101" s="1"/>
      <c r="H101" s="6"/>
    </row>
    <row r="102" s="4" customFormat="true" ht="15" hidden="false" customHeight="false" outlineLevel="0" collapsed="false">
      <c r="A102" s="9" t="s">
        <v>233</v>
      </c>
      <c r="B102" s="22" t="s">
        <v>234</v>
      </c>
      <c r="C102" s="18" t="n">
        <v>43737</v>
      </c>
      <c r="D102" s="5"/>
      <c r="E102" s="1"/>
      <c r="F102" s="19" t="s">
        <v>235</v>
      </c>
      <c r="G102" s="1"/>
      <c r="H102" s="6"/>
    </row>
    <row r="103" s="4" customFormat="true" ht="15" hidden="false" customHeight="false" outlineLevel="0" collapsed="false">
      <c r="A103" s="9" t="s">
        <v>236</v>
      </c>
      <c r="B103" s="22" t="s">
        <v>237</v>
      </c>
      <c r="C103" s="18" t="n">
        <v>43738</v>
      </c>
      <c r="D103" s="5"/>
      <c r="E103" s="1"/>
      <c r="F103" s="19" t="s">
        <v>0</v>
      </c>
      <c r="G103" s="1"/>
      <c r="H103" s="6"/>
    </row>
    <row r="104" s="4" customFormat="true" ht="15" hidden="false" customHeight="false" outlineLevel="0" collapsed="false">
      <c r="A104" s="9" t="s">
        <v>238</v>
      </c>
      <c r="B104" s="22" t="s">
        <v>239</v>
      </c>
      <c r="C104" s="18" t="n">
        <v>43739</v>
      </c>
      <c r="D104" s="5"/>
      <c r="E104" s="1"/>
      <c r="F104" s="19" t="s">
        <v>0</v>
      </c>
      <c r="G104" s="1"/>
      <c r="H104" s="6"/>
    </row>
    <row r="105" s="4" customFormat="true" ht="15" hidden="false" customHeight="false" outlineLevel="0" collapsed="false">
      <c r="A105" s="9" t="s">
        <v>240</v>
      </c>
      <c r="B105" s="22" t="s">
        <v>241</v>
      </c>
      <c r="C105" s="18" t="n">
        <v>43741</v>
      </c>
      <c r="D105" s="5"/>
      <c r="E105" s="1"/>
      <c r="F105" s="19" t="s">
        <v>0</v>
      </c>
      <c r="G105" s="1"/>
      <c r="H105" s="6"/>
    </row>
    <row r="106" s="4" customFormat="true" ht="15" hidden="false" customHeight="false" outlineLevel="0" collapsed="false">
      <c r="A106" s="9" t="s">
        <v>242</v>
      </c>
      <c r="B106" s="22" t="s">
        <v>243</v>
      </c>
      <c r="C106" s="18" t="n">
        <v>43743</v>
      </c>
      <c r="D106" s="5"/>
      <c r="E106" s="1"/>
      <c r="F106" s="19" t="s">
        <v>0</v>
      </c>
      <c r="G106" s="1"/>
      <c r="H106" s="6"/>
    </row>
    <row r="107" s="4" customFormat="true" ht="15" hidden="false" customHeight="false" outlineLevel="0" collapsed="false">
      <c r="A107" s="23" t="s">
        <v>244</v>
      </c>
      <c r="B107" s="22" t="s">
        <v>245</v>
      </c>
      <c r="C107" s="18" t="n">
        <v>43749</v>
      </c>
      <c r="D107" s="5"/>
      <c r="E107" s="1"/>
      <c r="F107" s="20" t="s">
        <v>231</v>
      </c>
      <c r="G107" s="1"/>
      <c r="H107" s="6"/>
    </row>
    <row r="108" s="4" customFormat="true" ht="15" hidden="false" customHeight="false" outlineLevel="0" collapsed="false">
      <c r="A108" s="9" t="s">
        <v>246</v>
      </c>
      <c r="B108" s="22" t="s">
        <v>247</v>
      </c>
      <c r="C108" s="18" t="n">
        <v>43752</v>
      </c>
      <c r="D108" s="5"/>
      <c r="E108" s="1"/>
      <c r="F108" s="19" t="s">
        <v>170</v>
      </c>
      <c r="G108" s="1"/>
      <c r="H108" s="6"/>
    </row>
    <row r="109" s="4" customFormat="true" ht="15" hidden="false" customHeight="false" outlineLevel="0" collapsed="false">
      <c r="A109" s="23" t="s">
        <v>248</v>
      </c>
      <c r="B109" s="22" t="s">
        <v>249</v>
      </c>
      <c r="C109" s="18" t="n">
        <v>43752</v>
      </c>
      <c r="D109" s="5"/>
      <c r="E109" s="1"/>
      <c r="F109" s="19" t="s">
        <v>94</v>
      </c>
      <c r="G109" s="1"/>
      <c r="H109" s="6"/>
    </row>
    <row r="110" s="4" customFormat="true" ht="15" hidden="false" customHeight="false" outlineLevel="0" collapsed="false">
      <c r="A110" s="9" t="s">
        <v>250</v>
      </c>
      <c r="B110" s="4" t="s">
        <v>251</v>
      </c>
      <c r="C110" s="18" t="n">
        <v>43753</v>
      </c>
      <c r="D110" s="5"/>
      <c r="E110" s="1"/>
      <c r="F110" s="19" t="s">
        <v>0</v>
      </c>
      <c r="G110" s="1"/>
      <c r="H110" s="6"/>
    </row>
    <row r="111" s="4" customFormat="true" ht="15" hidden="false" customHeight="false" outlineLevel="0" collapsed="false">
      <c r="A111" s="23" t="s">
        <v>252</v>
      </c>
      <c r="B111" s="22" t="s">
        <v>253</v>
      </c>
      <c r="C111" s="18" t="n">
        <v>43757</v>
      </c>
      <c r="D111" s="5"/>
      <c r="E111" s="1"/>
      <c r="F111" s="19" t="s">
        <v>0</v>
      </c>
      <c r="G111" s="1"/>
      <c r="H111" s="6"/>
    </row>
    <row r="112" s="4" customFormat="true" ht="15" hidden="false" customHeight="false" outlineLevel="0" collapsed="false">
      <c r="A112" s="4" t="s">
        <v>254</v>
      </c>
      <c r="B112" s="4" t="s">
        <v>255</v>
      </c>
      <c r="C112" s="18" t="n">
        <v>43763</v>
      </c>
      <c r="D112" s="5"/>
      <c r="E112" s="1"/>
      <c r="F112" s="19" t="s">
        <v>0</v>
      </c>
      <c r="G112" s="1"/>
      <c r="H112" s="6"/>
    </row>
    <row r="113" s="4" customFormat="true" ht="15" hidden="false" customHeight="false" outlineLevel="0" collapsed="false">
      <c r="A113" s="9" t="s">
        <v>256</v>
      </c>
      <c r="B113" s="4" t="s">
        <v>257</v>
      </c>
      <c r="C113" s="18" t="n">
        <v>43766</v>
      </c>
      <c r="D113" s="5"/>
      <c r="E113" s="1"/>
      <c r="F113" s="14" t="s">
        <v>30</v>
      </c>
      <c r="G113" s="1"/>
      <c r="H113" s="6"/>
    </row>
    <row r="114" s="4" customFormat="true" ht="15" hidden="false" customHeight="false" outlineLevel="0" collapsed="false">
      <c r="A114" s="9" t="s">
        <v>258</v>
      </c>
      <c r="B114" s="4" t="s">
        <v>259</v>
      </c>
      <c r="C114" s="18" t="n">
        <v>43767</v>
      </c>
      <c r="D114" s="5"/>
      <c r="E114" s="1"/>
      <c r="F114" s="19" t="s">
        <v>0</v>
      </c>
      <c r="G114" s="1"/>
      <c r="H114" s="6"/>
    </row>
    <row r="115" s="4" customFormat="true" ht="15" hidden="false" customHeight="false" outlineLevel="0" collapsed="false">
      <c r="A115" s="16" t="s">
        <v>196</v>
      </c>
      <c r="B115" s="16" t="s">
        <v>260</v>
      </c>
      <c r="C115" s="18" t="n">
        <v>43770</v>
      </c>
      <c r="D115" s="5"/>
      <c r="E115" s="1"/>
      <c r="F115" s="19" t="s">
        <v>0</v>
      </c>
      <c r="G115" s="1"/>
      <c r="H115" s="6"/>
    </row>
    <row r="116" s="4" customFormat="true" ht="15" hidden="false" customHeight="false" outlineLevel="0" collapsed="false">
      <c r="A116" s="4" t="s">
        <v>261</v>
      </c>
      <c r="B116" s="4" t="s">
        <v>261</v>
      </c>
      <c r="C116" s="18" t="n">
        <v>43777</v>
      </c>
      <c r="D116" s="5"/>
      <c r="E116" s="1"/>
      <c r="F116" s="10" t="s">
        <v>94</v>
      </c>
      <c r="G116" s="1"/>
      <c r="H116" s="6"/>
    </row>
    <row r="117" s="4" customFormat="true" ht="15" hidden="false" customHeight="false" outlineLevel="0" collapsed="false">
      <c r="A117" s="9" t="s">
        <v>262</v>
      </c>
      <c r="B117" s="4" t="s">
        <v>263</v>
      </c>
      <c r="C117" s="18" t="n">
        <v>43778</v>
      </c>
      <c r="D117" s="5"/>
      <c r="E117" s="1"/>
      <c r="F117" s="19" t="s">
        <v>0</v>
      </c>
      <c r="G117" s="1"/>
      <c r="H117" s="6"/>
    </row>
    <row r="118" s="4" customFormat="true" ht="15" hidden="false" customHeight="false" outlineLevel="0" collapsed="false">
      <c r="A118" s="9" t="s">
        <v>264</v>
      </c>
      <c r="B118" s="4" t="s">
        <v>265</v>
      </c>
      <c r="C118" s="18" t="n">
        <v>43415</v>
      </c>
      <c r="D118" s="5"/>
      <c r="E118" s="1"/>
      <c r="F118" s="19" t="s">
        <v>110</v>
      </c>
      <c r="G118" s="1"/>
      <c r="H118" s="6"/>
    </row>
    <row r="119" s="4" customFormat="true" ht="15" hidden="false" customHeight="false" outlineLevel="0" collapsed="false">
      <c r="A119" s="9" t="s">
        <v>266</v>
      </c>
      <c r="B119" s="4" t="s">
        <v>267</v>
      </c>
      <c r="C119" s="18" t="n">
        <v>43415</v>
      </c>
      <c r="D119" s="5"/>
      <c r="E119" s="1"/>
      <c r="F119" s="19" t="s">
        <v>0</v>
      </c>
      <c r="G119" s="1"/>
      <c r="H119" s="6"/>
    </row>
    <row r="120" s="4" customFormat="true" ht="15" hidden="false" customHeight="false" outlineLevel="0" collapsed="false">
      <c r="A120" s="9" t="s">
        <v>268</v>
      </c>
      <c r="B120" s="4" t="s">
        <v>269</v>
      </c>
      <c r="C120" s="18" t="n">
        <v>43784</v>
      </c>
      <c r="D120" s="5"/>
      <c r="E120" s="1"/>
      <c r="F120" s="20" t="s">
        <v>172</v>
      </c>
      <c r="G120" s="1"/>
      <c r="H120" s="6"/>
    </row>
    <row r="121" s="4" customFormat="true" ht="15" hidden="false" customHeight="false" outlineLevel="0" collapsed="false">
      <c r="A121" s="4" t="s">
        <v>270</v>
      </c>
      <c r="B121" s="4" t="s">
        <v>271</v>
      </c>
      <c r="C121" s="18" t="n">
        <v>43784</v>
      </c>
      <c r="D121" s="5"/>
      <c r="E121" s="1"/>
      <c r="F121" s="19" t="s">
        <v>0</v>
      </c>
      <c r="G121" s="1" t="s">
        <v>33</v>
      </c>
      <c r="H121" s="6"/>
    </row>
    <row r="122" s="4" customFormat="true" ht="15" hidden="false" customHeight="false" outlineLevel="0" collapsed="false">
      <c r="A122" s="9" t="s">
        <v>272</v>
      </c>
      <c r="B122" s="4" t="s">
        <v>273</v>
      </c>
      <c r="C122" s="18" t="n">
        <v>43784</v>
      </c>
      <c r="D122" s="5"/>
      <c r="E122" s="1"/>
      <c r="F122" s="10" t="s">
        <v>94</v>
      </c>
      <c r="G122" s="1"/>
      <c r="H122" s="6"/>
    </row>
    <row r="123" s="4" customFormat="true" ht="15" hidden="false" customHeight="false" outlineLevel="0" collapsed="false">
      <c r="A123" s="9" t="s">
        <v>274</v>
      </c>
      <c r="B123" s="9" t="s">
        <v>274</v>
      </c>
      <c r="C123" s="18" t="n">
        <v>43786</v>
      </c>
      <c r="D123" s="5"/>
      <c r="E123" s="1"/>
      <c r="F123" s="10" t="s">
        <v>94</v>
      </c>
      <c r="G123" s="1"/>
      <c r="H123" s="6"/>
    </row>
    <row r="124" s="4" customFormat="true" ht="15" hidden="false" customHeight="false" outlineLevel="0" collapsed="false">
      <c r="A124" s="9" t="s">
        <v>275</v>
      </c>
      <c r="B124" s="4" t="s">
        <v>276</v>
      </c>
      <c r="C124" s="18" t="n">
        <v>43796</v>
      </c>
      <c r="D124" s="5"/>
      <c r="E124" s="1"/>
      <c r="F124" s="10" t="s">
        <v>166</v>
      </c>
      <c r="G124" s="1"/>
      <c r="H124" s="6"/>
    </row>
    <row r="125" s="4" customFormat="true" ht="15" hidden="false" customHeight="false" outlineLevel="0" collapsed="false">
      <c r="A125" s="23" t="s">
        <v>277</v>
      </c>
      <c r="B125" s="22" t="s">
        <v>278</v>
      </c>
      <c r="C125" s="18" t="n">
        <v>43797</v>
      </c>
      <c r="D125" s="5"/>
      <c r="E125" s="1"/>
      <c r="F125" s="10" t="s">
        <v>0</v>
      </c>
      <c r="G125" s="1"/>
      <c r="H125" s="6"/>
    </row>
    <row r="126" s="4" customFormat="true" ht="15" hidden="false" customHeight="false" outlineLevel="0" collapsed="false">
      <c r="A126" s="9" t="s">
        <v>279</v>
      </c>
      <c r="B126" s="4" t="s">
        <v>280</v>
      </c>
      <c r="C126" s="18" t="n">
        <v>43801</v>
      </c>
      <c r="D126" s="5"/>
      <c r="E126" s="1"/>
      <c r="F126" s="10" t="s">
        <v>0</v>
      </c>
      <c r="G126" s="1"/>
      <c r="H126" s="6"/>
    </row>
    <row r="127" s="4" customFormat="true" ht="15" hidden="false" customHeight="false" outlineLevel="0" collapsed="false">
      <c r="A127" s="9" t="s">
        <v>281</v>
      </c>
      <c r="B127" s="4" t="s">
        <v>282</v>
      </c>
      <c r="C127" s="18" t="n">
        <v>43801</v>
      </c>
      <c r="D127" s="5"/>
      <c r="E127" s="1"/>
      <c r="F127" s="10" t="s">
        <v>0</v>
      </c>
      <c r="G127" s="1"/>
      <c r="H127" s="6"/>
    </row>
    <row r="128" s="4" customFormat="true" ht="15" hidden="false" customHeight="false" outlineLevel="0" collapsed="false">
      <c r="A128" s="9" t="s">
        <v>283</v>
      </c>
      <c r="B128" s="4" t="s">
        <v>283</v>
      </c>
      <c r="C128" s="18" t="n">
        <v>43804</v>
      </c>
      <c r="D128" s="5"/>
      <c r="E128" s="1"/>
      <c r="F128" s="10" t="s">
        <v>0</v>
      </c>
      <c r="G128" s="1"/>
      <c r="H128" s="6"/>
    </row>
    <row r="129" s="4" customFormat="true" ht="15" hidden="false" customHeight="false" outlineLevel="0" collapsed="false">
      <c r="A129" s="4" t="s">
        <v>284</v>
      </c>
      <c r="B129" s="4" t="s">
        <v>284</v>
      </c>
      <c r="C129" s="18" t="n">
        <v>43806</v>
      </c>
      <c r="D129" s="5"/>
      <c r="E129" s="1"/>
      <c r="F129" s="10" t="s">
        <v>0</v>
      </c>
      <c r="G129" s="1"/>
      <c r="H129" s="6"/>
    </row>
    <row r="130" s="4" customFormat="true" ht="15" hidden="false" customHeight="false" outlineLevel="0" collapsed="false">
      <c r="A130" s="9" t="s">
        <v>285</v>
      </c>
      <c r="B130" s="4" t="s">
        <v>286</v>
      </c>
      <c r="C130" s="18" t="n">
        <v>43806</v>
      </c>
      <c r="D130" s="5"/>
      <c r="E130" s="1"/>
      <c r="F130" s="10" t="s">
        <v>244</v>
      </c>
      <c r="G130" s="1" t="s">
        <v>287</v>
      </c>
      <c r="H130" s="6"/>
    </row>
    <row r="131" s="4" customFormat="true" ht="15" hidden="false" customHeight="false" outlineLevel="0" collapsed="false">
      <c r="A131" s="9" t="s">
        <v>288</v>
      </c>
      <c r="B131" s="4" t="s">
        <v>289</v>
      </c>
      <c r="C131" s="18" t="n">
        <v>43807</v>
      </c>
      <c r="D131" s="5"/>
      <c r="E131" s="1"/>
      <c r="F131" s="10" t="s">
        <v>0</v>
      </c>
      <c r="G131" s="1"/>
      <c r="H131" s="6"/>
    </row>
    <row r="132" s="4" customFormat="true" ht="13.8" hidden="false" customHeight="false" outlineLevel="0" collapsed="false">
      <c r="A132" s="4" t="s">
        <v>290</v>
      </c>
      <c r="B132" s="4" t="s">
        <v>291</v>
      </c>
      <c r="C132" s="18" t="n">
        <v>43808</v>
      </c>
      <c r="D132" s="5"/>
      <c r="E132" s="1"/>
      <c r="F132" s="10" t="s">
        <v>0</v>
      </c>
      <c r="G132" s="1"/>
      <c r="H132" s="6"/>
    </row>
    <row r="133" s="4" customFormat="true" ht="15" hidden="false" customHeight="false" outlineLevel="0" collapsed="false">
      <c r="A133" s="9"/>
      <c r="C133" s="18"/>
      <c r="D133" s="5"/>
      <c r="E133" s="1"/>
      <c r="F133" s="10"/>
      <c r="G133" s="1"/>
      <c r="H133" s="6"/>
    </row>
    <row r="134" s="4" customFormat="true" ht="15" hidden="false" customHeight="false" outlineLevel="0" collapsed="false">
      <c r="A134" s="9"/>
      <c r="C134" s="18"/>
      <c r="D134" s="5"/>
      <c r="E134" s="1"/>
      <c r="F134" s="10"/>
      <c r="G134" s="1"/>
      <c r="H134" s="6"/>
    </row>
    <row r="135" s="4" customFormat="true" ht="15" hidden="false" customHeight="false" outlineLevel="0" collapsed="false">
      <c r="A135" s="9"/>
      <c r="C135" s="18"/>
      <c r="D135" s="5"/>
      <c r="E135" s="1"/>
      <c r="F135" s="10"/>
      <c r="G135" s="1"/>
      <c r="H135" s="6"/>
    </row>
    <row r="136" s="4" customFormat="true" ht="15" hidden="false" customHeight="false" outlineLevel="0" collapsed="false">
      <c r="A136" s="9"/>
      <c r="C136" s="18"/>
      <c r="D136" s="5"/>
      <c r="E136" s="1"/>
      <c r="F136" s="10"/>
      <c r="G136" s="1"/>
      <c r="H136" s="6"/>
    </row>
    <row r="137" s="4" customFormat="true" ht="15" hidden="false" customHeight="false" outlineLevel="0" collapsed="false">
      <c r="A137" s="9"/>
      <c r="C137" s="18"/>
      <c r="D137" s="5"/>
      <c r="E137" s="1"/>
      <c r="F137" s="10"/>
      <c r="G137" s="1"/>
      <c r="H137" s="6"/>
    </row>
    <row r="138" s="4" customFormat="true" ht="15" hidden="false" customHeight="false" outlineLevel="0" collapsed="false">
      <c r="A138" s="9"/>
      <c r="C138" s="18"/>
      <c r="D138" s="5"/>
      <c r="E138" s="1"/>
      <c r="F138" s="10"/>
      <c r="G138" s="1"/>
      <c r="H138" s="6"/>
    </row>
    <row r="139" s="4" customFormat="true" ht="15" hidden="false" customHeight="false" outlineLevel="0" collapsed="false">
      <c r="C139" s="18"/>
      <c r="D139" s="5"/>
      <c r="E139" s="1"/>
      <c r="F139" s="19"/>
      <c r="G139" s="1"/>
      <c r="H139" s="6"/>
    </row>
    <row r="140" s="4" customFormat="true" ht="15" hidden="false" customHeight="false" outlineLevel="0" collapsed="false">
      <c r="C140" s="18"/>
      <c r="D140" s="5"/>
      <c r="E140" s="1"/>
      <c r="F140" s="19"/>
      <c r="G140" s="1"/>
      <c r="H140" s="6"/>
    </row>
    <row r="141" s="4" customFormat="true" ht="15" hidden="false" customHeight="false" outlineLevel="0" collapsed="false">
      <c r="A141" s="16"/>
      <c r="C141" s="1"/>
      <c r="D141" s="5"/>
      <c r="E141" s="1"/>
      <c r="F141" s="1"/>
      <c r="G141" s="1"/>
      <c r="H141" s="6"/>
    </row>
    <row r="142" customFormat="false" ht="15" hidden="false" customHeight="false" outlineLevel="0" collapsed="false">
      <c r="A142" s="4"/>
      <c r="B142" s="4"/>
      <c r="D142" s="5"/>
      <c r="E142" s="1"/>
      <c r="F142" s="1"/>
      <c r="H142" s="6"/>
      <c r="I142" s="4"/>
      <c r="J142" s="4"/>
    </row>
    <row r="143" customFormat="false" ht="13.8" hidden="false" customHeight="false" outlineLevel="0" collapsed="false">
      <c r="A143" s="25"/>
      <c r="B143" s="25"/>
      <c r="C143" s="26"/>
      <c r="D143" s="27"/>
      <c r="E143" s="28"/>
      <c r="F143" s="1"/>
      <c r="H143" s="6"/>
      <c r="I143" s="4"/>
      <c r="J143" s="4"/>
    </row>
    <row r="144" customFormat="false" ht="13.8" hidden="false" customHeight="false" outlineLevel="0" collapsed="false">
      <c r="A144" s="25"/>
      <c r="B144" s="25"/>
      <c r="C144" s="26"/>
      <c r="D144" s="27"/>
      <c r="E144" s="28"/>
      <c r="F144" s="1"/>
      <c r="H144" s="6"/>
      <c r="I144" s="4"/>
      <c r="J144" s="4"/>
    </row>
    <row r="145" customFormat="false" ht="13.8" hidden="false" customHeight="false" outlineLevel="0" collapsed="false">
      <c r="A145" s="25"/>
      <c r="B145" s="25"/>
      <c r="C145" s="26"/>
      <c r="D145" s="27"/>
      <c r="E145" s="28"/>
      <c r="F145" s="1"/>
      <c r="H145" s="6"/>
      <c r="I145" s="4"/>
      <c r="J145" s="4"/>
    </row>
    <row r="146" customFormat="false" ht="13.8" hidden="false" customHeight="false" outlineLevel="0" collapsed="false">
      <c r="A146" s="25"/>
      <c r="B146" s="25"/>
      <c r="C146" s="26"/>
      <c r="D146" s="27"/>
      <c r="E146" s="28"/>
      <c r="F146" s="1"/>
      <c r="H146" s="6"/>
      <c r="I146" s="4"/>
      <c r="J146" s="4"/>
    </row>
    <row r="147" customFormat="false" ht="13.8" hidden="false" customHeight="false" outlineLevel="0" collapsed="false">
      <c r="A147" s="25"/>
      <c r="B147" s="25"/>
      <c r="C147" s="26"/>
      <c r="D147" s="27"/>
      <c r="E147" s="28"/>
      <c r="F147" s="1"/>
      <c r="H147" s="6"/>
      <c r="I147" s="4"/>
      <c r="J147" s="4"/>
    </row>
    <row r="148" customFormat="false" ht="13.8" hidden="false" customHeight="false" outlineLevel="0" collapsed="false">
      <c r="A148" s="25"/>
      <c r="B148" s="25"/>
      <c r="C148" s="26"/>
      <c r="D148" s="27"/>
      <c r="E148" s="28"/>
      <c r="F148" s="1"/>
      <c r="H148" s="6"/>
      <c r="I148" s="4"/>
      <c r="J148" s="4"/>
    </row>
    <row r="149" customFormat="false" ht="13.8" hidden="false" customHeight="false" outlineLevel="0" collapsed="false">
      <c r="A149" s="25"/>
      <c r="B149" s="25"/>
      <c r="C149" s="26"/>
      <c r="D149" s="27"/>
      <c r="E149" s="28"/>
      <c r="F149" s="1"/>
      <c r="H149" s="6"/>
      <c r="I149" s="4"/>
      <c r="J149" s="4"/>
    </row>
    <row r="150" customFormat="false" ht="13.8" hidden="false" customHeight="false" outlineLevel="0" collapsed="false">
      <c r="A150" s="25"/>
      <c r="B150" s="25"/>
      <c r="C150" s="26"/>
      <c r="D150" s="27"/>
      <c r="E150" s="28"/>
      <c r="F150" s="1"/>
      <c r="H150" s="6"/>
      <c r="I150" s="4"/>
      <c r="J150" s="4"/>
    </row>
    <row r="151" customFormat="false" ht="13.8" hidden="false" customHeight="false" outlineLevel="0" collapsed="false">
      <c r="A151" s="25"/>
      <c r="B151" s="25"/>
      <c r="C151" s="26"/>
      <c r="D151" s="27"/>
      <c r="E151" s="28"/>
      <c r="F151" s="1"/>
      <c r="H151" s="6"/>
      <c r="I151" s="4"/>
      <c r="J151" s="4"/>
    </row>
    <row r="152" customFormat="false" ht="13.8" hidden="false" customHeight="false" outlineLevel="0" collapsed="false">
      <c r="A152" s="25"/>
      <c r="B152" s="25"/>
      <c r="C152" s="26"/>
      <c r="D152" s="27"/>
      <c r="E152" s="28"/>
      <c r="F152" s="1"/>
      <c r="H152" s="6"/>
      <c r="I152" s="4"/>
      <c r="J152" s="4"/>
    </row>
    <row r="153" customFormat="false" ht="13.8" hidden="false" customHeight="false" outlineLevel="0" collapsed="false">
      <c r="A153" s="25"/>
      <c r="B153" s="25"/>
      <c r="C153" s="26"/>
      <c r="D153" s="27"/>
      <c r="E153" s="28"/>
      <c r="F153" s="1"/>
      <c r="H153" s="6"/>
      <c r="I153" s="4"/>
      <c r="J153" s="4"/>
    </row>
    <row r="154" s="25" customFormat="true" ht="13.8" hidden="false" customHeight="false" outlineLevel="0" collapsed="false">
      <c r="C154" s="26"/>
      <c r="D154" s="27"/>
      <c r="E154" s="28"/>
      <c r="F154" s="28"/>
      <c r="G154" s="29"/>
      <c r="H154" s="29"/>
    </row>
    <row r="155" customFormat="false" ht="13.8" hidden="false" customHeight="false" outlineLevel="0" collapsed="false">
      <c r="A155" s="25"/>
      <c r="B155" s="25"/>
      <c r="C155" s="26"/>
      <c r="D155" s="27"/>
      <c r="E155" s="28"/>
      <c r="F155" s="1"/>
      <c r="H155" s="6"/>
      <c r="I155" s="4"/>
      <c r="J155" s="4"/>
    </row>
    <row r="156" customFormat="false" ht="13.8" hidden="false" customHeight="false" outlineLevel="0" collapsed="false">
      <c r="A156" s="25"/>
      <c r="B156" s="25"/>
      <c r="C156" s="26"/>
      <c r="D156" s="27"/>
      <c r="E156" s="28"/>
      <c r="F156" s="1"/>
      <c r="H156" s="6"/>
      <c r="I156" s="4"/>
      <c r="J156" s="4"/>
    </row>
    <row r="157" customFormat="false" ht="13.8" hidden="false" customHeight="false" outlineLevel="0" collapsed="false">
      <c r="A157" s="25"/>
      <c r="B157" s="25"/>
      <c r="C157" s="26"/>
      <c r="D157" s="27"/>
      <c r="E157" s="28"/>
      <c r="F157" s="1"/>
      <c r="H157" s="6"/>
      <c r="I157" s="4"/>
      <c r="J157" s="4"/>
    </row>
    <row r="158" customFormat="false" ht="13.8" hidden="false" customHeight="false" outlineLevel="0" collapsed="false">
      <c r="A158" s="25"/>
      <c r="B158" s="25"/>
      <c r="C158" s="26"/>
      <c r="D158" s="27"/>
      <c r="E158" s="28"/>
      <c r="F158" s="1"/>
      <c r="H158" s="6"/>
      <c r="I158" s="4"/>
      <c r="J158" s="4"/>
    </row>
    <row r="159" customFormat="false" ht="13.8" hidden="false" customHeight="false" outlineLevel="0" collapsed="false">
      <c r="A159" s="25"/>
      <c r="B159" s="25"/>
      <c r="C159" s="26"/>
      <c r="D159" s="27"/>
      <c r="E159" s="28"/>
      <c r="F159" s="1"/>
      <c r="H159" s="6"/>
      <c r="I159" s="4"/>
      <c r="J159" s="4"/>
    </row>
    <row r="160" customFormat="false" ht="13.8" hidden="false" customHeight="false" outlineLevel="0" collapsed="false">
      <c r="A160" s="25"/>
      <c r="B160" s="25"/>
      <c r="C160" s="26"/>
      <c r="D160" s="27"/>
      <c r="E160" s="28"/>
      <c r="F160" s="1"/>
      <c r="H160" s="6"/>
      <c r="I160" s="4"/>
      <c r="J160" s="4"/>
    </row>
    <row r="161" customFormat="false" ht="13.8" hidden="false" customHeight="false" outlineLevel="0" collapsed="false">
      <c r="A161" s="25"/>
      <c r="B161" s="25"/>
      <c r="C161" s="26"/>
      <c r="D161" s="27"/>
      <c r="E161" s="28"/>
      <c r="F161" s="1"/>
      <c r="H161" s="6"/>
      <c r="I161" s="4"/>
      <c r="J161" s="4"/>
    </row>
    <row r="162" customFormat="false" ht="13.8" hidden="false" customHeight="false" outlineLevel="0" collapsed="false">
      <c r="A162" s="25"/>
      <c r="B162" s="25"/>
      <c r="C162" s="26"/>
      <c r="D162" s="27"/>
      <c r="E162" s="28"/>
      <c r="F162" s="1"/>
      <c r="H162" s="6"/>
      <c r="I162" s="4"/>
      <c r="J162" s="4"/>
    </row>
    <row r="163" customFormat="false" ht="13.8" hidden="false" customHeight="false" outlineLevel="0" collapsed="false">
      <c r="A163" s="25"/>
      <c r="B163" s="25"/>
      <c r="C163" s="26"/>
      <c r="D163" s="27"/>
      <c r="E163" s="28"/>
      <c r="F163" s="1"/>
      <c r="H163" s="6"/>
      <c r="I163" s="4"/>
      <c r="J163" s="4"/>
    </row>
    <row r="164" customFormat="false" ht="13.8" hidden="false" customHeight="false" outlineLevel="0" collapsed="false">
      <c r="A164" s="25"/>
      <c r="B164" s="25"/>
      <c r="C164" s="26"/>
      <c r="D164" s="27"/>
      <c r="E164" s="28"/>
      <c r="F164" s="1"/>
      <c r="H164" s="6"/>
      <c r="I164" s="4"/>
      <c r="J164" s="4"/>
    </row>
    <row r="165" customFormat="false" ht="13.8" hidden="false" customHeight="false" outlineLevel="0" collapsed="false">
      <c r="A165" s="25"/>
      <c r="B165" s="25"/>
      <c r="C165" s="26"/>
      <c r="D165" s="27"/>
      <c r="E165" s="28"/>
      <c r="F165" s="1"/>
      <c r="H165" s="6"/>
      <c r="I165" s="4"/>
      <c r="J165" s="4"/>
    </row>
    <row r="166" customFormat="false" ht="13.8" hidden="false" customHeight="false" outlineLevel="0" collapsed="false">
      <c r="A166" s="25"/>
      <c r="B166" s="25"/>
      <c r="C166" s="26"/>
      <c r="D166" s="26"/>
      <c r="E166" s="28"/>
      <c r="F166" s="1"/>
      <c r="H166" s="6"/>
      <c r="I166" s="4"/>
      <c r="J166" s="4"/>
    </row>
    <row r="167" customFormat="false" ht="13.8" hidden="false" customHeight="false" outlineLevel="0" collapsed="false">
      <c r="A167" s="25"/>
      <c r="B167" s="25"/>
      <c r="C167" s="26"/>
      <c r="D167" s="26"/>
      <c r="E167" s="28"/>
      <c r="F167" s="1"/>
      <c r="H167" s="6"/>
      <c r="I167" s="4"/>
      <c r="J167" s="4"/>
    </row>
    <row r="168" customFormat="false" ht="13.8" hidden="false" customHeight="false" outlineLevel="0" collapsed="false">
      <c r="A168" s="25"/>
      <c r="B168" s="25"/>
      <c r="C168" s="26"/>
      <c r="D168" s="26"/>
      <c r="E168" s="28"/>
      <c r="F168" s="1"/>
      <c r="H168" s="6"/>
      <c r="I168" s="4"/>
      <c r="J168" s="4"/>
    </row>
    <row r="169" s="25" customFormat="true" ht="13.8" hidden="false" customHeight="false" outlineLevel="0" collapsed="false">
      <c r="C169" s="26"/>
      <c r="D169" s="26"/>
      <c r="E169" s="28"/>
      <c r="F169" s="28"/>
      <c r="G169" s="29"/>
      <c r="H169" s="29"/>
    </row>
    <row r="170" customFormat="false" ht="13.8" hidden="false" customHeight="false" outlineLevel="0" collapsed="false">
      <c r="A170" s="25"/>
      <c r="B170" s="25"/>
      <c r="C170" s="26"/>
      <c r="D170" s="26"/>
      <c r="E170" s="28"/>
      <c r="F170" s="1"/>
      <c r="H170" s="6"/>
      <c r="I170" s="4"/>
      <c r="J170" s="4"/>
    </row>
    <row r="171" customFormat="false" ht="13.8" hidden="false" customHeight="false" outlineLevel="0" collapsed="false">
      <c r="A171" s="25"/>
      <c r="B171" s="25"/>
      <c r="C171" s="26"/>
      <c r="D171" s="26"/>
      <c r="E171" s="28"/>
      <c r="F171" s="1"/>
      <c r="H171" s="6"/>
      <c r="I171" s="4"/>
      <c r="J171" s="4"/>
    </row>
    <row r="172" customFormat="false" ht="13.8" hidden="false" customHeight="false" outlineLevel="0" collapsed="false">
      <c r="A172" s="25"/>
      <c r="B172" s="25"/>
      <c r="C172" s="26"/>
      <c r="D172" s="26"/>
      <c r="E172" s="28"/>
      <c r="F172" s="1"/>
      <c r="H172" s="6"/>
      <c r="I172" s="4"/>
      <c r="J172" s="4"/>
    </row>
    <row r="173" customFormat="false" ht="13.8" hidden="false" customHeight="false" outlineLevel="0" collapsed="false">
      <c r="A173" s="25"/>
      <c r="B173" s="25"/>
      <c r="C173" s="26"/>
      <c r="D173" s="26"/>
      <c r="E173" s="28"/>
      <c r="F173" s="1"/>
      <c r="H173" s="6"/>
      <c r="I173" s="4"/>
      <c r="J173" s="4"/>
    </row>
    <row r="174" s="25" customFormat="true" ht="13.8" hidden="false" customHeight="false" outlineLevel="0" collapsed="false">
      <c r="C174" s="26"/>
      <c r="D174" s="26"/>
      <c r="E174" s="28"/>
      <c r="F174" s="28"/>
      <c r="G174" s="29"/>
      <c r="H174" s="29"/>
    </row>
    <row r="175" customFormat="false" ht="13.8" hidden="false" customHeight="false" outlineLevel="0" collapsed="false">
      <c r="A175" s="25"/>
      <c r="B175" s="25"/>
      <c r="C175" s="26"/>
      <c r="D175" s="26"/>
      <c r="E175" s="28"/>
      <c r="F175" s="1"/>
      <c r="H175" s="6"/>
      <c r="I175" s="4"/>
      <c r="J175" s="4"/>
    </row>
    <row r="176" customFormat="false" ht="13.8" hidden="false" customHeight="false" outlineLevel="0" collapsed="false">
      <c r="A176" s="25"/>
      <c r="B176" s="25"/>
      <c r="C176" s="26"/>
      <c r="D176" s="26"/>
      <c r="E176" s="28"/>
      <c r="F176" s="1"/>
      <c r="H176" s="6"/>
      <c r="I176" s="4"/>
      <c r="J176" s="4"/>
    </row>
    <row r="177" customFormat="false" ht="13.8" hidden="false" customHeight="false" outlineLevel="0" collapsed="false">
      <c r="A177" s="25"/>
      <c r="B177" s="25"/>
      <c r="C177" s="26"/>
      <c r="D177" s="26"/>
      <c r="E177" s="28"/>
      <c r="F177" s="28"/>
      <c r="H177" s="6"/>
      <c r="I177" s="4"/>
      <c r="J177" s="4"/>
    </row>
    <row r="178" customFormat="false" ht="13.8" hidden="false" customHeight="false" outlineLevel="0" collapsed="false">
      <c r="A178" s="25"/>
      <c r="B178" s="25"/>
      <c r="C178" s="26"/>
      <c r="D178" s="26"/>
      <c r="E178" s="28"/>
      <c r="F178" s="28"/>
      <c r="H178" s="6"/>
      <c r="I178" s="4"/>
      <c r="J178" s="4"/>
    </row>
    <row r="179" customFormat="false" ht="13.8" hidden="false" customHeight="false" outlineLevel="0" collapsed="false">
      <c r="A179" s="25"/>
      <c r="B179" s="25"/>
      <c r="C179" s="26"/>
      <c r="D179" s="26"/>
      <c r="E179" s="28"/>
      <c r="F179" s="30"/>
      <c r="H179" s="6"/>
      <c r="I179" s="4"/>
      <c r="J179" s="4"/>
    </row>
    <row r="180" customFormat="false" ht="13.8" hidden="false" customHeight="false" outlineLevel="0" collapsed="false">
      <c r="A180" s="25"/>
      <c r="B180" s="25"/>
      <c r="C180" s="26"/>
      <c r="D180" s="26"/>
      <c r="E180" s="28"/>
      <c r="F180" s="28"/>
      <c r="G180" s="25"/>
      <c r="H180" s="6"/>
      <c r="I180" s="4"/>
      <c r="J180" s="4"/>
    </row>
    <row r="181" customFormat="false" ht="13.8" hidden="false" customHeight="false" outlineLevel="0" collapsed="false">
      <c r="A181" s="25"/>
      <c r="B181" s="25"/>
      <c r="C181" s="26"/>
      <c r="D181" s="26"/>
      <c r="E181" s="28"/>
      <c r="F181" s="31"/>
      <c r="G181" s="25"/>
      <c r="H181" s="6"/>
      <c r="I181" s="4"/>
      <c r="J181" s="4"/>
    </row>
    <row r="182" customFormat="false" ht="13.8" hidden="false" customHeight="false" outlineLevel="0" collapsed="false">
      <c r="A182" s="25"/>
      <c r="B182" s="25"/>
      <c r="C182" s="26"/>
      <c r="D182" s="26"/>
      <c r="E182" s="28"/>
      <c r="F182" s="28"/>
      <c r="G182" s="25"/>
      <c r="H182" s="6"/>
      <c r="I182" s="4"/>
      <c r="J182" s="4"/>
    </row>
    <row r="183" customFormat="false" ht="13.8" hidden="false" customHeight="false" outlineLevel="0" collapsed="false">
      <c r="A183" s="25"/>
      <c r="B183" s="25"/>
      <c r="C183" s="26"/>
      <c r="D183" s="26"/>
      <c r="E183" s="28"/>
      <c r="F183" s="30"/>
      <c r="H183" s="6"/>
      <c r="I183" s="4"/>
      <c r="J183" s="4"/>
    </row>
    <row r="184" s="25" customFormat="true" ht="13.8" hidden="false" customHeight="false" outlineLevel="0" collapsed="false">
      <c r="C184" s="26"/>
      <c r="D184" s="26"/>
      <c r="E184" s="28"/>
      <c r="F184" s="31"/>
      <c r="G184" s="29"/>
      <c r="H184" s="29"/>
    </row>
    <row r="185" customFormat="false" ht="13.8" hidden="false" customHeight="false" outlineLevel="0" collapsed="false">
      <c r="A185" s="25"/>
      <c r="B185" s="25"/>
      <c r="C185" s="26"/>
      <c r="D185" s="26"/>
      <c r="E185" s="28"/>
      <c r="F185" s="28"/>
      <c r="G185" s="28"/>
      <c r="H185" s="32"/>
      <c r="I185" s="4"/>
      <c r="J185" s="4"/>
    </row>
    <row r="186" customFormat="false" ht="13.8" hidden="false" customHeight="false" outlineLevel="0" collapsed="false">
      <c r="A186" s="25"/>
      <c r="B186" s="25"/>
      <c r="C186" s="26"/>
      <c r="D186" s="26"/>
      <c r="E186" s="28"/>
      <c r="F186" s="28"/>
      <c r="G186" s="25"/>
      <c r="H186" s="6"/>
      <c r="I186" s="4"/>
      <c r="J186" s="4"/>
    </row>
    <row r="187" customFormat="false" ht="13.8" hidden="false" customHeight="false" outlineLevel="0" collapsed="false">
      <c r="A187" s="25"/>
      <c r="B187" s="25"/>
      <c r="C187" s="26"/>
      <c r="D187" s="26"/>
      <c r="E187" s="28"/>
      <c r="F187" s="29"/>
      <c r="G187" s="25"/>
      <c r="H187" s="6"/>
      <c r="I187" s="4"/>
      <c r="J187" s="4"/>
    </row>
    <row r="188" s="25" customFormat="true" ht="13.8" hidden="false" customHeight="false" outlineLevel="0" collapsed="false">
      <c r="C188" s="26"/>
      <c r="D188" s="26"/>
      <c r="E188" s="28"/>
      <c r="F188" s="28"/>
      <c r="H188" s="29"/>
    </row>
    <row r="189" customFormat="false" ht="13.8" hidden="false" customHeight="false" outlineLevel="0" collapsed="false">
      <c r="A189" s="25"/>
      <c r="B189" s="25"/>
      <c r="C189" s="26"/>
      <c r="D189" s="26"/>
      <c r="E189" s="28"/>
      <c r="F189" s="29"/>
      <c r="G189" s="25"/>
      <c r="H189" s="6"/>
      <c r="I189" s="4"/>
      <c r="J189" s="4"/>
    </row>
    <row r="190" s="25" customFormat="true" ht="13.8" hidden="false" customHeight="false" outlineLevel="0" collapsed="false">
      <c r="C190" s="26"/>
      <c r="D190" s="26"/>
      <c r="E190" s="28"/>
      <c r="F190" s="29"/>
      <c r="G190" s="28"/>
      <c r="H190" s="29"/>
    </row>
    <row r="191" customFormat="false" ht="13.8" hidden="false" customHeight="false" outlineLevel="0" collapsed="false">
      <c r="A191" s="25"/>
      <c r="B191" s="25"/>
      <c r="C191" s="26"/>
      <c r="D191" s="26"/>
      <c r="E191" s="28"/>
      <c r="F191" s="28"/>
      <c r="G191" s="29"/>
      <c r="H191" s="6"/>
      <c r="I191" s="4"/>
      <c r="J191" s="4"/>
    </row>
    <row r="192" customFormat="false" ht="13.8" hidden="false" customHeight="false" outlineLevel="0" collapsed="false">
      <c r="A192" s="25"/>
      <c r="B192" s="25"/>
      <c r="C192" s="26"/>
      <c r="D192" s="26"/>
      <c r="E192" s="28"/>
      <c r="F192" s="28"/>
      <c r="G192" s="29"/>
      <c r="H192" s="6"/>
      <c r="I192" s="4"/>
      <c r="J192" s="4"/>
    </row>
    <row r="193" customFormat="false" ht="13.8" hidden="false" customHeight="false" outlineLevel="0" collapsed="false">
      <c r="A193" s="25"/>
      <c r="B193" s="25"/>
      <c r="C193" s="26"/>
      <c r="D193" s="26"/>
      <c r="E193" s="29"/>
      <c r="F193" s="28"/>
      <c r="G193" s="29"/>
      <c r="H193" s="6"/>
      <c r="I193" s="4"/>
      <c r="J193" s="4"/>
    </row>
    <row r="194" s="34" customFormat="true" ht="13.8" hidden="false" customHeight="false" outlineLevel="0" collapsed="false">
      <c r="A194" s="25"/>
      <c r="B194" s="25"/>
      <c r="C194" s="26"/>
      <c r="D194" s="26"/>
      <c r="E194" s="29"/>
      <c r="F194" s="29"/>
      <c r="G194" s="28"/>
      <c r="H194" s="33"/>
    </row>
    <row r="195" customFormat="false" ht="13.8" hidden="false" customHeight="false" outlineLevel="0" collapsed="false">
      <c r="A195" s="25"/>
      <c r="B195" s="35"/>
      <c r="C195" s="26"/>
      <c r="D195" s="26"/>
      <c r="E195" s="29"/>
      <c r="F195" s="28"/>
      <c r="G195" s="25"/>
      <c r="H195" s="6"/>
      <c r="I195" s="4"/>
      <c r="J195" s="4"/>
    </row>
    <row r="196" s="25" customFormat="true" ht="13.8" hidden="false" customHeight="false" outlineLevel="0" collapsed="false">
      <c r="C196" s="26"/>
      <c r="D196" s="26"/>
      <c r="E196" s="29"/>
      <c r="F196" s="29"/>
      <c r="H196" s="29"/>
    </row>
    <row r="197" customFormat="false" ht="13.8" hidden="false" customHeight="false" outlineLevel="0" collapsed="false">
      <c r="A197" s="35"/>
      <c r="B197" s="25"/>
      <c r="C197" s="26"/>
      <c r="D197" s="26"/>
      <c r="E197" s="29"/>
      <c r="F197" s="28"/>
      <c r="H197" s="6"/>
      <c r="I197" s="4"/>
      <c r="J197" s="36"/>
    </row>
    <row r="198" customFormat="false" ht="13.8" hidden="false" customHeight="false" outlineLevel="0" collapsed="false">
      <c r="A198" s="25"/>
      <c r="B198" s="25"/>
      <c r="C198" s="26"/>
      <c r="D198" s="26"/>
      <c r="E198" s="29"/>
      <c r="F198" s="28"/>
      <c r="H198" s="6"/>
      <c r="I198" s="4"/>
      <c r="J198" s="4"/>
    </row>
    <row r="199" s="25" customFormat="true" ht="13.8" hidden="false" customHeight="false" outlineLevel="0" collapsed="false">
      <c r="C199" s="26"/>
      <c r="D199" s="26"/>
      <c r="E199" s="29"/>
      <c r="F199" s="28"/>
      <c r="G199" s="29"/>
      <c r="H199" s="29"/>
    </row>
    <row r="200" s="25" customFormat="true" ht="13.8" hidden="false" customHeight="false" outlineLevel="0" collapsed="false">
      <c r="C200" s="26"/>
      <c r="D200" s="26"/>
      <c r="E200" s="29"/>
      <c r="F200" s="29"/>
      <c r="G200" s="29"/>
      <c r="H200" s="29"/>
    </row>
    <row r="201" s="25" customFormat="true" ht="13.8" hidden="false" customHeight="false" outlineLevel="0" collapsed="false">
      <c r="C201" s="26"/>
      <c r="D201" s="26"/>
      <c r="E201" s="29"/>
      <c r="F201" s="28"/>
      <c r="G201" s="29"/>
      <c r="H201" s="29"/>
    </row>
    <row r="202" s="25" customFormat="true" ht="13.8" hidden="false" customHeight="false" outlineLevel="0" collapsed="false">
      <c r="C202" s="26"/>
      <c r="D202" s="26"/>
      <c r="E202" s="29"/>
      <c r="F202" s="29"/>
      <c r="G202" s="29"/>
      <c r="H202" s="29"/>
    </row>
    <row r="203" s="25" customFormat="true" ht="13.8" hidden="false" customHeight="false" outlineLevel="0" collapsed="false">
      <c r="A203" s="35"/>
      <c r="B203" s="35"/>
      <c r="C203" s="26"/>
      <c r="D203" s="26"/>
      <c r="E203" s="29"/>
      <c r="F203" s="29"/>
      <c r="G203" s="29"/>
      <c r="H203" s="29"/>
    </row>
    <row r="204" s="25" customFormat="true" ht="13.8" hidden="false" customHeight="false" outlineLevel="0" collapsed="false">
      <c r="A204" s="37"/>
      <c r="C204" s="26"/>
      <c r="D204" s="26"/>
      <c r="E204" s="29"/>
      <c r="F204" s="29"/>
      <c r="G204" s="29"/>
      <c r="H204" s="29"/>
    </row>
    <row r="205" s="25" customFormat="true" ht="13.8" hidden="false" customHeight="false" outlineLevel="0" collapsed="false">
      <c r="C205" s="26"/>
      <c r="D205" s="26"/>
      <c r="E205" s="29"/>
      <c r="F205" s="29"/>
      <c r="G205" s="29"/>
      <c r="H205" s="29"/>
    </row>
    <row r="206" s="25" customFormat="true" ht="13.8" hidden="false" customHeight="false" outlineLevel="0" collapsed="false">
      <c r="C206" s="26"/>
      <c r="D206" s="26"/>
      <c r="E206" s="29"/>
      <c r="F206" s="29"/>
      <c r="G206" s="29"/>
      <c r="H206" s="29"/>
      <c r="J206" s="36"/>
    </row>
    <row r="207" s="25" customFormat="true" ht="13.8" hidden="false" customHeight="false" outlineLevel="0" collapsed="false">
      <c r="C207" s="26"/>
      <c r="D207" s="26"/>
      <c r="E207" s="29"/>
      <c r="F207" s="28"/>
      <c r="G207" s="29"/>
      <c r="H207" s="29"/>
    </row>
    <row r="208" s="25" customFormat="true" ht="13.8" hidden="false" customHeight="false" outlineLevel="0" collapsed="false">
      <c r="C208" s="26"/>
      <c r="D208" s="26"/>
      <c r="E208" s="29"/>
      <c r="F208" s="29"/>
      <c r="G208" s="29"/>
      <c r="H208" s="29"/>
    </row>
    <row r="209" s="25" customFormat="true" ht="13.8" hidden="false" customHeight="false" outlineLevel="0" collapsed="false">
      <c r="C209" s="26"/>
      <c r="D209" s="26"/>
      <c r="E209" s="29"/>
      <c r="F209" s="29"/>
      <c r="G209" s="29"/>
      <c r="H209" s="29"/>
    </row>
    <row r="210" s="25" customFormat="true" ht="13.8" hidden="false" customHeight="false" outlineLevel="0" collapsed="false">
      <c r="C210" s="26"/>
      <c r="D210" s="26"/>
      <c r="E210" s="29"/>
      <c r="F210" s="29"/>
      <c r="G210" s="29"/>
      <c r="H210" s="32"/>
      <c r="J210" s="38"/>
    </row>
    <row r="211" s="25" customFormat="true" ht="13.8" hidden="false" customHeight="false" outlineLevel="0" collapsed="false">
      <c r="C211" s="26"/>
      <c r="D211" s="26"/>
      <c r="E211" s="29"/>
      <c r="F211" s="28"/>
      <c r="G211" s="29"/>
      <c r="H211" s="29"/>
    </row>
    <row r="212" s="25" customFormat="true" ht="13.8" hidden="false" customHeight="false" outlineLevel="0" collapsed="false">
      <c r="C212" s="26"/>
      <c r="D212" s="26"/>
      <c r="E212" s="29"/>
      <c r="F212" s="28"/>
      <c r="G212" s="29"/>
      <c r="H212" s="29"/>
      <c r="J212" s="36"/>
    </row>
    <row r="213" s="25" customFormat="true" ht="13.8" hidden="false" customHeight="false" outlineLevel="0" collapsed="false">
      <c r="C213" s="26"/>
      <c r="D213" s="26"/>
      <c r="E213" s="29"/>
      <c r="F213" s="29"/>
      <c r="G213" s="29"/>
      <c r="H213" s="29"/>
    </row>
    <row r="214" s="25" customFormat="true" ht="13.8" hidden="false" customHeight="false" outlineLevel="0" collapsed="false">
      <c r="C214" s="26"/>
      <c r="D214" s="27"/>
      <c r="E214" s="28"/>
      <c r="F214" s="28"/>
      <c r="H214" s="29"/>
    </row>
    <row r="215" s="25" customFormat="true" ht="13.8" hidden="false" customHeight="false" outlineLevel="0" collapsed="false">
      <c r="C215" s="26"/>
      <c r="D215" s="26"/>
      <c r="E215" s="28"/>
      <c r="F215" s="28"/>
      <c r="G215" s="29"/>
      <c r="H215" s="32"/>
    </row>
    <row r="216" s="25" customFormat="true" ht="13.8" hidden="false" customHeight="false" outlineLevel="0" collapsed="false">
      <c r="C216" s="26"/>
      <c r="D216" s="26"/>
      <c r="E216" s="28"/>
      <c r="F216" s="29"/>
      <c r="G216" s="29"/>
      <c r="H216" s="29"/>
    </row>
    <row r="217" s="25" customFormat="true" ht="13.8" hidden="false" customHeight="false" outlineLevel="0" collapsed="false">
      <c r="C217" s="26"/>
      <c r="D217" s="26"/>
      <c r="E217" s="28"/>
      <c r="F217" s="28"/>
      <c r="G217" s="29"/>
      <c r="H217" s="29"/>
    </row>
    <row r="218" s="25" customFormat="true" ht="13.8" hidden="false" customHeight="false" outlineLevel="0" collapsed="false">
      <c r="A218" s="35"/>
      <c r="B218" s="35"/>
      <c r="C218" s="26"/>
      <c r="D218" s="26"/>
      <c r="E218" s="28"/>
      <c r="F218" s="28"/>
      <c r="G218" s="29"/>
      <c r="H218" s="29"/>
    </row>
    <row r="219" s="25" customFormat="true" ht="13.8" hidden="false" customHeight="false" outlineLevel="0" collapsed="false">
      <c r="C219" s="26"/>
      <c r="D219" s="26"/>
      <c r="E219" s="29"/>
      <c r="F219" s="29"/>
      <c r="G219" s="32"/>
      <c r="H219" s="29"/>
    </row>
    <row r="220" s="25" customFormat="true" ht="13.8" hidden="false" customHeight="false" outlineLevel="0" collapsed="false">
      <c r="C220" s="26"/>
      <c r="D220" s="26"/>
      <c r="E220" s="29"/>
      <c r="F220" s="28"/>
      <c r="G220" s="29"/>
      <c r="H220" s="29"/>
      <c r="J220" s="36"/>
    </row>
    <row r="221" s="25" customFormat="true" ht="13.8" hidden="false" customHeight="false" outlineLevel="0" collapsed="false">
      <c r="C221" s="26"/>
      <c r="D221" s="26"/>
      <c r="E221" s="29"/>
      <c r="F221" s="29"/>
      <c r="G221" s="29"/>
      <c r="H221" s="29"/>
    </row>
    <row r="222" s="25" customFormat="true" ht="13.8" hidden="false" customHeight="false" outlineLevel="0" collapsed="false">
      <c r="C222" s="26"/>
      <c r="D222" s="26"/>
      <c r="E222" s="29"/>
      <c r="F222" s="28"/>
      <c r="G222" s="29"/>
      <c r="H222" s="29"/>
      <c r="J222" s="38"/>
    </row>
    <row r="223" s="25" customFormat="true" ht="13.8" hidden="false" customHeight="false" outlineLevel="0" collapsed="false">
      <c r="A223" s="37"/>
      <c r="C223" s="26"/>
      <c r="D223" s="26"/>
      <c r="E223" s="29"/>
      <c r="F223" s="39"/>
      <c r="G223" s="29"/>
      <c r="H223" s="29"/>
    </row>
    <row r="224" s="25" customFormat="true" ht="13.8" hidden="false" customHeight="false" outlineLevel="0" collapsed="false">
      <c r="C224" s="26"/>
      <c r="D224" s="26"/>
      <c r="E224" s="29"/>
      <c r="F224" s="29"/>
      <c r="G224" s="29"/>
      <c r="H224" s="29"/>
    </row>
    <row r="225" s="25" customFormat="true" ht="13.8" hidden="false" customHeight="false" outlineLevel="0" collapsed="false">
      <c r="C225" s="26"/>
      <c r="D225" s="26"/>
      <c r="E225" s="29"/>
      <c r="F225" s="29"/>
      <c r="G225" s="29"/>
      <c r="H225" s="29"/>
    </row>
    <row r="226" s="25" customFormat="true" ht="13.8" hidden="false" customHeight="false" outlineLevel="0" collapsed="false">
      <c r="C226" s="26"/>
      <c r="D226" s="26"/>
      <c r="E226" s="29"/>
      <c r="F226" s="29"/>
      <c r="G226" s="29"/>
      <c r="H226" s="29"/>
    </row>
    <row r="227" s="25" customFormat="true" ht="13.8" hidden="false" customHeight="false" outlineLevel="0" collapsed="false">
      <c r="A227" s="37"/>
      <c r="C227" s="26"/>
      <c r="D227" s="26"/>
      <c r="E227" s="29"/>
      <c r="F227" s="28"/>
      <c r="G227" s="29"/>
      <c r="H227" s="29"/>
    </row>
    <row r="228" s="25" customFormat="true" ht="13.8" hidden="false" customHeight="false" outlineLevel="0" collapsed="false">
      <c r="C228" s="26"/>
      <c r="D228" s="26"/>
      <c r="E228" s="29"/>
      <c r="F228" s="29"/>
      <c r="G228" s="29"/>
      <c r="H228" s="29"/>
    </row>
    <row r="229" s="25" customFormat="true" ht="13.8" hidden="false" customHeight="false" outlineLevel="0" collapsed="false">
      <c r="A229" s="37"/>
      <c r="C229" s="26"/>
      <c r="D229" s="26"/>
      <c r="E229" s="29"/>
      <c r="F229" s="28"/>
      <c r="G229" s="29"/>
      <c r="H229" s="29"/>
    </row>
    <row r="230" s="25" customFormat="true" ht="13.8" hidden="false" customHeight="false" outlineLevel="0" collapsed="false">
      <c r="C230" s="26"/>
      <c r="D230" s="26"/>
      <c r="E230" s="29"/>
      <c r="F230" s="28"/>
      <c r="G230" s="29"/>
      <c r="H230" s="29"/>
    </row>
    <row r="231" s="25" customFormat="true" ht="13.8" hidden="false" customHeight="false" outlineLevel="0" collapsed="false">
      <c r="C231" s="26"/>
      <c r="D231" s="26"/>
      <c r="E231" s="29"/>
      <c r="F231" s="28"/>
      <c r="G231" s="29"/>
      <c r="H231" s="32"/>
    </row>
    <row r="232" s="25" customFormat="true" ht="13.8" hidden="false" customHeight="false" outlineLevel="0" collapsed="false">
      <c r="C232" s="26"/>
      <c r="D232" s="26"/>
      <c r="E232" s="29"/>
      <c r="F232" s="28"/>
      <c r="G232" s="29"/>
      <c r="H232" s="29"/>
    </row>
    <row r="233" s="25" customFormat="true" ht="13.8" hidden="false" customHeight="false" outlineLevel="0" collapsed="false">
      <c r="C233" s="26"/>
      <c r="D233" s="26"/>
      <c r="E233" s="29"/>
      <c r="F233" s="29"/>
      <c r="G233" s="29"/>
      <c r="H233" s="29"/>
    </row>
    <row r="234" s="25" customFormat="true" ht="13.8" hidden="false" customHeight="false" outlineLevel="0" collapsed="false">
      <c r="C234" s="26"/>
      <c r="D234" s="26"/>
      <c r="E234" s="29"/>
      <c r="F234" s="29"/>
      <c r="G234" s="29"/>
      <c r="H234" s="29"/>
    </row>
    <row r="235" s="25" customFormat="true" ht="13.8" hidden="false" customHeight="false" outlineLevel="0" collapsed="false">
      <c r="C235" s="26"/>
      <c r="D235" s="26"/>
      <c r="E235" s="29"/>
      <c r="F235" s="29"/>
      <c r="G235" s="29"/>
      <c r="H235" s="32"/>
    </row>
    <row r="236" s="25" customFormat="true" ht="13.8" hidden="false" customHeight="false" outlineLevel="0" collapsed="false">
      <c r="C236" s="26"/>
      <c r="D236" s="26"/>
      <c r="E236" s="29"/>
      <c r="F236" s="32"/>
      <c r="G236" s="29"/>
      <c r="H236" s="29"/>
    </row>
    <row r="237" s="25" customFormat="true" ht="13.8" hidden="false" customHeight="false" outlineLevel="0" collapsed="false">
      <c r="C237" s="26"/>
      <c r="D237" s="27"/>
      <c r="E237" s="28"/>
      <c r="F237" s="28"/>
      <c r="G237" s="29"/>
      <c r="H237" s="29"/>
    </row>
    <row r="238" s="25" customFormat="true" ht="13.8" hidden="false" customHeight="false" outlineLevel="0" collapsed="false">
      <c r="A238" s="37"/>
      <c r="C238" s="26"/>
      <c r="D238" s="27"/>
      <c r="E238" s="28"/>
      <c r="F238" s="28"/>
      <c r="G238" s="29"/>
      <c r="H238" s="29"/>
    </row>
    <row r="239" s="25" customFormat="true" ht="13.8" hidden="false" customHeight="false" outlineLevel="0" collapsed="false">
      <c r="C239" s="26"/>
      <c r="D239" s="27"/>
      <c r="E239" s="29"/>
      <c r="F239" s="29"/>
      <c r="G239" s="32"/>
      <c r="H239" s="29"/>
    </row>
    <row r="240" s="25" customFormat="true" ht="13.8" hidden="false" customHeight="false" outlineLevel="0" collapsed="false">
      <c r="A240" s="37"/>
      <c r="C240" s="26"/>
      <c r="D240" s="27"/>
      <c r="E240" s="29"/>
      <c r="F240" s="28"/>
      <c r="G240" s="29"/>
      <c r="H240" s="29"/>
    </row>
    <row r="241" s="25" customFormat="true" ht="13.8" hidden="false" customHeight="false" outlineLevel="0" collapsed="false">
      <c r="C241" s="26"/>
      <c r="D241" s="26"/>
      <c r="E241" s="29"/>
      <c r="F241" s="28"/>
      <c r="G241" s="29"/>
      <c r="H241" s="29"/>
      <c r="J241" s="36"/>
    </row>
    <row r="242" s="25" customFormat="true" ht="13.8" hidden="false" customHeight="false" outlineLevel="0" collapsed="false">
      <c r="C242" s="26"/>
      <c r="D242" s="26"/>
      <c r="E242" s="29"/>
      <c r="F242" s="28"/>
      <c r="G242" s="29"/>
      <c r="H242" s="29"/>
    </row>
    <row r="243" s="25" customFormat="true" ht="13.8" hidden="false" customHeight="false" outlineLevel="0" collapsed="false">
      <c r="C243" s="26"/>
      <c r="D243" s="26"/>
      <c r="E243" s="29"/>
      <c r="F243" s="28"/>
      <c r="G243" s="29"/>
      <c r="H243" s="29"/>
    </row>
    <row r="244" s="25" customFormat="true" ht="13.8" hidden="false" customHeight="false" outlineLevel="0" collapsed="false">
      <c r="C244" s="26"/>
      <c r="D244" s="26"/>
      <c r="E244" s="29"/>
      <c r="F244" s="29"/>
      <c r="G244" s="29"/>
      <c r="H244" s="29"/>
    </row>
    <row r="245" s="25" customFormat="true" ht="13.8" hidden="false" customHeight="false" outlineLevel="0" collapsed="false">
      <c r="C245" s="26"/>
      <c r="D245" s="26"/>
      <c r="E245" s="29"/>
      <c r="F245" s="28"/>
      <c r="G245" s="29"/>
      <c r="H245" s="29"/>
    </row>
    <row r="246" s="25" customFormat="true" ht="13.8" hidden="false" customHeight="false" outlineLevel="0" collapsed="false">
      <c r="C246" s="26"/>
      <c r="D246" s="26"/>
      <c r="E246" s="29"/>
      <c r="F246" s="28"/>
      <c r="G246" s="29"/>
      <c r="H246" s="29"/>
    </row>
    <row r="247" s="25" customFormat="true" ht="13.8" hidden="false" customHeight="false" outlineLevel="0" collapsed="false">
      <c r="C247" s="26"/>
      <c r="D247" s="26"/>
      <c r="E247" s="29"/>
      <c r="F247" s="28"/>
      <c r="G247" s="29"/>
      <c r="H247" s="29"/>
    </row>
    <row r="248" s="25" customFormat="true" ht="13.8" hidden="false" customHeight="false" outlineLevel="0" collapsed="false">
      <c r="C248" s="26"/>
      <c r="D248" s="26"/>
      <c r="E248" s="29"/>
      <c r="F248" s="28"/>
      <c r="G248" s="29"/>
      <c r="H248" s="29"/>
    </row>
    <row r="249" s="25" customFormat="true" ht="13.8" hidden="false" customHeight="false" outlineLevel="0" collapsed="false">
      <c r="C249" s="26"/>
      <c r="D249" s="26"/>
      <c r="E249" s="29"/>
      <c r="F249" s="28"/>
      <c r="G249" s="29"/>
      <c r="H249" s="32"/>
    </row>
    <row r="250" s="25" customFormat="true" ht="13.8" hidden="false" customHeight="false" outlineLevel="0" collapsed="false">
      <c r="C250" s="26"/>
      <c r="D250" s="26"/>
      <c r="E250" s="29"/>
      <c r="F250" s="29"/>
      <c r="G250" s="29"/>
      <c r="H250" s="29"/>
    </row>
    <row r="251" s="25" customFormat="true" ht="13.8" hidden="false" customHeight="false" outlineLevel="0" collapsed="false">
      <c r="C251" s="26"/>
      <c r="D251" s="26"/>
      <c r="E251" s="29"/>
      <c r="F251" s="28"/>
      <c r="G251" s="29"/>
      <c r="H251" s="29"/>
    </row>
    <row r="252" s="25" customFormat="true" ht="13.8" hidden="false" customHeight="false" outlineLevel="0" collapsed="false">
      <c r="C252" s="26"/>
      <c r="D252" s="26"/>
      <c r="E252" s="29"/>
      <c r="F252" s="28"/>
      <c r="G252" s="29"/>
      <c r="H252" s="29"/>
    </row>
    <row r="253" s="25" customFormat="true" ht="13.8" hidden="false" customHeight="false" outlineLevel="0" collapsed="false">
      <c r="B253" s="35"/>
      <c r="C253" s="26"/>
      <c r="D253" s="26"/>
      <c r="E253" s="29"/>
      <c r="F253" s="28"/>
      <c r="G253" s="29"/>
      <c r="H253" s="29"/>
      <c r="J253" s="38"/>
    </row>
    <row r="254" s="25" customFormat="true" ht="13.8" hidden="false" customHeight="false" outlineLevel="0" collapsed="false">
      <c r="C254" s="26"/>
      <c r="D254" s="26"/>
      <c r="E254" s="29"/>
      <c r="F254" s="28"/>
      <c r="G254" s="29"/>
      <c r="H254" s="29"/>
    </row>
    <row r="255" s="25" customFormat="true" ht="13.8" hidden="false" customHeight="false" outlineLevel="0" collapsed="false">
      <c r="C255" s="26"/>
      <c r="D255" s="26"/>
      <c r="E255" s="29"/>
      <c r="F255" s="29"/>
      <c r="G255" s="29"/>
      <c r="H255" s="29"/>
    </row>
    <row r="256" s="25" customFormat="true" ht="13.8" hidden="false" customHeight="false" outlineLevel="0" collapsed="false">
      <c r="C256" s="26"/>
      <c r="D256" s="26"/>
      <c r="E256" s="29"/>
      <c r="F256" s="29"/>
      <c r="G256" s="29"/>
      <c r="H256" s="32"/>
    </row>
    <row r="257" s="25" customFormat="true" ht="13.8" hidden="false" customHeight="false" outlineLevel="0" collapsed="false">
      <c r="A257" s="37"/>
      <c r="C257" s="26"/>
      <c r="D257" s="26"/>
      <c r="E257" s="29"/>
      <c r="F257" s="28"/>
      <c r="G257" s="29"/>
      <c r="H257" s="32"/>
    </row>
    <row r="258" s="25" customFormat="true" ht="13.8" hidden="false" customHeight="false" outlineLevel="0" collapsed="false">
      <c r="A258" s="37"/>
      <c r="C258" s="26"/>
      <c r="D258" s="26"/>
      <c r="E258" s="29"/>
      <c r="F258" s="28"/>
      <c r="G258" s="29"/>
      <c r="H258" s="29"/>
    </row>
    <row r="259" s="25" customFormat="true" ht="13.8" hidden="false" customHeight="false" outlineLevel="0" collapsed="false">
      <c r="C259" s="26"/>
      <c r="D259" s="26"/>
      <c r="E259" s="29"/>
      <c r="F259" s="28"/>
      <c r="G259" s="29"/>
      <c r="H259" s="29"/>
    </row>
    <row r="260" s="25" customFormat="true" ht="13.8" hidden="false" customHeight="false" outlineLevel="0" collapsed="false">
      <c r="C260" s="26"/>
      <c r="D260" s="26"/>
      <c r="E260" s="29"/>
      <c r="F260" s="28"/>
      <c r="G260" s="29"/>
      <c r="H260" s="29"/>
    </row>
    <row r="261" s="25" customFormat="true" ht="13.8" hidden="false" customHeight="false" outlineLevel="0" collapsed="false">
      <c r="C261" s="26"/>
      <c r="D261" s="26"/>
      <c r="E261" s="29"/>
      <c r="F261" s="28"/>
      <c r="G261" s="29"/>
      <c r="H261" s="29"/>
      <c r="J261" s="36"/>
    </row>
    <row r="262" s="25" customFormat="true" ht="13.8" hidden="false" customHeight="false" outlineLevel="0" collapsed="false">
      <c r="C262" s="26"/>
      <c r="D262" s="26"/>
      <c r="E262" s="29"/>
      <c r="F262" s="29"/>
      <c r="G262" s="29"/>
      <c r="H262" s="29"/>
    </row>
    <row r="263" s="25" customFormat="true" ht="13.8" hidden="false" customHeight="false" outlineLevel="0" collapsed="false">
      <c r="A263" s="37"/>
      <c r="C263" s="26"/>
      <c r="D263" s="26"/>
      <c r="E263" s="29"/>
      <c r="F263" s="29"/>
      <c r="G263" s="29"/>
      <c r="H263" s="29"/>
    </row>
    <row r="264" s="25" customFormat="true" ht="13.8" hidden="false" customHeight="false" outlineLevel="0" collapsed="false">
      <c r="C264" s="26"/>
      <c r="D264" s="26"/>
      <c r="E264" s="29"/>
      <c r="F264" s="28"/>
      <c r="G264" s="29"/>
      <c r="H264" s="29"/>
    </row>
    <row r="265" s="25" customFormat="true" ht="13.8" hidden="false" customHeight="false" outlineLevel="0" collapsed="false">
      <c r="C265" s="26"/>
      <c r="D265" s="26"/>
      <c r="E265" s="29"/>
      <c r="F265" s="28"/>
      <c r="G265" s="29"/>
      <c r="H265" s="29"/>
    </row>
    <row r="266" s="25" customFormat="true" ht="13.8" hidden="false" customHeight="false" outlineLevel="0" collapsed="false">
      <c r="A266" s="37"/>
      <c r="C266" s="26"/>
      <c r="D266" s="26"/>
      <c r="E266" s="29"/>
      <c r="F266" s="29"/>
      <c r="G266" s="29"/>
      <c r="H266" s="29"/>
    </row>
    <row r="267" s="25" customFormat="true" ht="13.8" hidden="false" customHeight="false" outlineLevel="0" collapsed="false">
      <c r="C267" s="26"/>
      <c r="D267" s="26"/>
      <c r="E267" s="29"/>
      <c r="F267" s="28"/>
      <c r="G267" s="29"/>
      <c r="H267" s="29"/>
    </row>
    <row r="268" s="25" customFormat="true" ht="13.8" hidden="false" customHeight="false" outlineLevel="0" collapsed="false">
      <c r="A268" s="37"/>
      <c r="C268" s="26"/>
      <c r="D268" s="26"/>
      <c r="E268" s="29"/>
      <c r="F268" s="28"/>
      <c r="G268" s="29"/>
      <c r="H268" s="29"/>
    </row>
    <row r="269" s="25" customFormat="true" ht="13.8" hidden="false" customHeight="false" outlineLevel="0" collapsed="false">
      <c r="A269" s="37"/>
      <c r="C269" s="26"/>
      <c r="D269" s="26"/>
      <c r="E269" s="29"/>
      <c r="F269" s="28"/>
      <c r="G269" s="29"/>
      <c r="H269" s="29"/>
    </row>
    <row r="270" s="4" customFormat="true" ht="13.8" hidden="false" customHeight="false" outlineLevel="0" collapsed="false">
      <c r="A270" s="25"/>
      <c r="B270" s="25"/>
      <c r="C270" s="26"/>
      <c r="D270" s="26"/>
      <c r="E270" s="29"/>
      <c r="F270" s="28"/>
      <c r="G270" s="1"/>
      <c r="H270" s="6"/>
    </row>
    <row r="271" s="25" customFormat="true" ht="13.8" hidden="false" customHeight="false" outlineLevel="0" collapsed="false">
      <c r="C271" s="26"/>
      <c r="D271" s="26"/>
      <c r="E271" s="29"/>
      <c r="F271" s="28"/>
      <c r="G271" s="29"/>
      <c r="H271" s="29"/>
    </row>
    <row r="272" s="25" customFormat="true" ht="13.8" hidden="false" customHeight="false" outlineLevel="0" collapsed="false">
      <c r="A272" s="37"/>
      <c r="C272" s="26"/>
      <c r="D272" s="26"/>
      <c r="E272" s="29"/>
      <c r="F272" s="32"/>
      <c r="G272" s="29"/>
      <c r="H272" s="29"/>
    </row>
    <row r="273" s="25" customFormat="true" ht="13.8" hidden="false" customHeight="false" outlineLevel="0" collapsed="false">
      <c r="A273" s="37"/>
      <c r="C273" s="26"/>
      <c r="D273" s="26"/>
      <c r="E273" s="29"/>
      <c r="F273" s="28"/>
      <c r="G273" s="29"/>
      <c r="H273" s="29"/>
    </row>
    <row r="274" s="25" customFormat="true" ht="13.8" hidden="false" customHeight="false" outlineLevel="0" collapsed="false">
      <c r="A274" s="37"/>
      <c r="B274" s="35"/>
      <c r="C274" s="26"/>
      <c r="D274" s="26"/>
      <c r="E274" s="29"/>
      <c r="F274" s="28"/>
      <c r="G274" s="29"/>
      <c r="H274" s="29"/>
    </row>
    <row r="275" s="25" customFormat="true" ht="13.8" hidden="false" customHeight="false" outlineLevel="0" collapsed="false">
      <c r="C275" s="26"/>
      <c r="D275" s="26"/>
      <c r="E275" s="29"/>
      <c r="F275" s="28"/>
      <c r="G275" s="29"/>
      <c r="H275" s="29"/>
    </row>
    <row r="276" s="25" customFormat="true" ht="13.8" hidden="false" customHeight="false" outlineLevel="0" collapsed="false">
      <c r="C276" s="26"/>
      <c r="D276" s="26"/>
      <c r="E276" s="29"/>
      <c r="F276" s="28"/>
      <c r="G276" s="29"/>
      <c r="H276" s="29"/>
    </row>
    <row r="277" s="25" customFormat="true" ht="13.8" hidden="false" customHeight="false" outlineLevel="0" collapsed="false">
      <c r="C277" s="26"/>
      <c r="D277" s="26"/>
      <c r="E277" s="29"/>
      <c r="F277" s="29"/>
      <c r="G277" s="29"/>
      <c r="H277" s="29"/>
    </row>
    <row r="278" s="25" customFormat="true" ht="13.8" hidden="false" customHeight="false" outlineLevel="0" collapsed="false">
      <c r="C278" s="26"/>
      <c r="D278" s="26"/>
      <c r="E278" s="29"/>
      <c r="F278" s="28"/>
      <c r="G278" s="29"/>
      <c r="H278" s="29"/>
    </row>
    <row r="279" s="25" customFormat="true" ht="13.8" hidden="false" customHeight="false" outlineLevel="0" collapsed="false">
      <c r="A279" s="37"/>
      <c r="C279" s="26"/>
      <c r="D279" s="26"/>
      <c r="E279" s="29"/>
      <c r="F279" s="29"/>
      <c r="G279" s="29"/>
      <c r="H279" s="29"/>
    </row>
    <row r="280" s="25" customFormat="true" ht="13.8" hidden="false" customHeight="false" outlineLevel="0" collapsed="false">
      <c r="C280" s="26"/>
      <c r="D280" s="26"/>
      <c r="E280" s="29"/>
      <c r="F280" s="28"/>
      <c r="G280" s="29"/>
      <c r="H280" s="29"/>
    </row>
    <row r="281" s="25" customFormat="true" ht="13.8" hidden="false" customHeight="false" outlineLevel="0" collapsed="false">
      <c r="C281" s="26"/>
      <c r="D281" s="26"/>
      <c r="E281" s="29"/>
      <c r="F281" s="28"/>
      <c r="G281" s="29"/>
      <c r="H281" s="29"/>
    </row>
    <row r="282" customFormat="false" ht="13.8" hidden="false" customHeight="false" outlineLevel="0" collapsed="false">
      <c r="A282" s="25"/>
      <c r="B282" s="25"/>
      <c r="C282" s="26"/>
      <c r="D282" s="26"/>
      <c r="E282" s="29"/>
      <c r="F282" s="28"/>
      <c r="H282" s="6"/>
      <c r="I282" s="4"/>
      <c r="J282" s="8"/>
    </row>
    <row r="283" s="4" customFormat="true" ht="13.8" hidden="false" customHeight="false" outlineLevel="0" collapsed="false">
      <c r="A283" s="37"/>
      <c r="B283" s="25"/>
      <c r="C283" s="26"/>
      <c r="D283" s="26"/>
      <c r="E283" s="29"/>
      <c r="F283" s="28"/>
      <c r="G283" s="1"/>
      <c r="H283" s="6"/>
    </row>
    <row r="284" s="25" customFormat="true" ht="13.8" hidden="false" customHeight="false" outlineLevel="0" collapsed="false">
      <c r="C284" s="26"/>
      <c r="D284" s="26"/>
      <c r="E284" s="29"/>
      <c r="F284" s="28"/>
      <c r="G284" s="29"/>
      <c r="H284" s="29"/>
    </row>
    <row r="285" s="25" customFormat="true" ht="13.8" hidden="false" customHeight="false" outlineLevel="0" collapsed="false">
      <c r="A285" s="37"/>
      <c r="C285" s="26"/>
      <c r="D285" s="26"/>
      <c r="E285" s="29"/>
      <c r="F285" s="28"/>
      <c r="G285" s="29"/>
      <c r="H285" s="29"/>
    </row>
    <row r="286" customFormat="false" ht="13.8" hidden="false" customHeight="false" outlineLevel="0" collapsed="false">
      <c r="A286" s="25"/>
      <c r="B286" s="25"/>
      <c r="C286" s="26"/>
      <c r="D286" s="26"/>
      <c r="E286" s="29"/>
      <c r="F286" s="28"/>
      <c r="G286" s="29"/>
    </row>
    <row r="287" s="25" customFormat="true" ht="13.8" hidden="false" customHeight="false" outlineLevel="0" collapsed="false">
      <c r="C287" s="26"/>
      <c r="D287" s="26"/>
      <c r="E287" s="29"/>
      <c r="F287" s="28"/>
      <c r="G287" s="29"/>
      <c r="H287" s="29"/>
    </row>
    <row r="288" s="4" customFormat="true" ht="13.8" hidden="false" customHeight="false" outlineLevel="0" collapsed="false">
      <c r="A288" s="37"/>
      <c r="B288" s="25"/>
      <c r="C288" s="26"/>
      <c r="D288" s="26"/>
      <c r="E288" s="29"/>
      <c r="F288" s="28"/>
      <c r="G288" s="1"/>
      <c r="H288" s="6"/>
    </row>
    <row r="289" s="25" customFormat="true" ht="13.8" hidden="false" customHeight="false" outlineLevel="0" collapsed="false">
      <c r="C289" s="26"/>
      <c r="D289" s="26"/>
      <c r="E289" s="29"/>
      <c r="F289" s="28"/>
      <c r="G289" s="29"/>
      <c r="H289" s="29"/>
    </row>
    <row r="290" s="25" customFormat="true" ht="13.8" hidden="false" customHeight="false" outlineLevel="0" collapsed="false">
      <c r="A290" s="37"/>
      <c r="C290" s="26"/>
      <c r="D290" s="26"/>
      <c r="E290" s="29"/>
      <c r="F290" s="29"/>
      <c r="G290" s="29"/>
      <c r="H290" s="29"/>
    </row>
    <row r="291" s="25" customFormat="true" ht="13.8" hidden="false" customHeight="false" outlineLevel="0" collapsed="false">
      <c r="C291" s="26"/>
      <c r="D291" s="26"/>
      <c r="E291" s="29"/>
      <c r="F291" s="29"/>
      <c r="G291" s="29"/>
      <c r="H291" s="32"/>
    </row>
    <row r="292" s="25" customFormat="true" ht="13.8" hidden="false" customHeight="false" outlineLevel="0" collapsed="false">
      <c r="A292" s="37"/>
      <c r="C292" s="26"/>
      <c r="D292" s="26"/>
      <c r="E292" s="29"/>
      <c r="F292" s="28"/>
      <c r="G292" s="29"/>
      <c r="H292" s="29"/>
    </row>
    <row r="293" s="25" customFormat="true" ht="13.8" hidden="false" customHeight="false" outlineLevel="0" collapsed="false">
      <c r="C293" s="26"/>
      <c r="D293" s="26"/>
      <c r="E293" s="29"/>
      <c r="F293" s="28"/>
      <c r="G293" s="29"/>
      <c r="H293" s="29"/>
    </row>
    <row r="294" s="25" customFormat="true" ht="13.8" hidden="false" customHeight="false" outlineLevel="0" collapsed="false">
      <c r="C294" s="26"/>
      <c r="D294" s="26"/>
      <c r="E294" s="29"/>
      <c r="F294" s="29"/>
      <c r="G294" s="29"/>
      <c r="H294" s="32"/>
    </row>
    <row r="295" s="25" customFormat="true" ht="13.8" hidden="false" customHeight="false" outlineLevel="0" collapsed="false">
      <c r="C295" s="26"/>
      <c r="D295" s="26"/>
      <c r="E295" s="29"/>
      <c r="F295" s="28"/>
      <c r="G295" s="29"/>
      <c r="H295" s="29"/>
    </row>
    <row r="296" s="41" customFormat="true" ht="13.8" hidden="false" customHeight="false" outlineLevel="0" collapsed="false">
      <c r="A296" s="25"/>
      <c r="B296" s="25"/>
      <c r="C296" s="26"/>
      <c r="D296" s="26"/>
      <c r="E296" s="29"/>
      <c r="F296" s="28"/>
      <c r="G296" s="40"/>
      <c r="H296" s="40"/>
    </row>
    <row r="297" s="25" customFormat="true" ht="13.8" hidden="false" customHeight="false" outlineLevel="0" collapsed="false">
      <c r="C297" s="26"/>
      <c r="D297" s="26"/>
      <c r="E297" s="29"/>
      <c r="F297" s="28"/>
      <c r="G297" s="29"/>
      <c r="H297" s="29"/>
    </row>
    <row r="298" s="25" customFormat="true" ht="13.8" hidden="false" customHeight="false" outlineLevel="0" collapsed="false">
      <c r="C298" s="26"/>
      <c r="D298" s="26"/>
      <c r="E298" s="29"/>
      <c r="F298" s="28"/>
      <c r="G298" s="29"/>
      <c r="H298" s="29"/>
    </row>
    <row r="299" s="25" customFormat="true" ht="13.8" hidden="false" customHeight="false" outlineLevel="0" collapsed="false">
      <c r="C299" s="26"/>
      <c r="D299" s="26"/>
      <c r="E299" s="29"/>
      <c r="F299" s="28"/>
      <c r="G299" s="29"/>
      <c r="H299" s="29"/>
    </row>
    <row r="300" customFormat="false" ht="13.8" hidden="false" customHeight="false" outlineLevel="0" collapsed="false">
      <c r="A300" s="25"/>
      <c r="B300" s="25"/>
      <c r="C300" s="26"/>
      <c r="D300" s="26"/>
      <c r="E300" s="29"/>
      <c r="F300" s="29"/>
      <c r="G300" s="29"/>
      <c r="H300" s="6"/>
      <c r="I300" s="4"/>
      <c r="J300" s="11"/>
    </row>
    <row r="301" s="4" customFormat="true" ht="13.8" hidden="false" customHeight="false" outlineLevel="0" collapsed="false">
      <c r="A301" s="35"/>
      <c r="B301" s="35"/>
      <c r="C301" s="26"/>
      <c r="D301" s="26"/>
      <c r="E301" s="29"/>
      <c r="F301" s="28"/>
      <c r="G301" s="1"/>
      <c r="H301" s="6"/>
    </row>
    <row r="302" s="25" customFormat="true" ht="13.8" hidden="false" customHeight="false" outlineLevel="0" collapsed="false">
      <c r="A302" s="37"/>
      <c r="C302" s="26"/>
      <c r="D302" s="26"/>
      <c r="E302" s="29"/>
      <c r="F302" s="28"/>
      <c r="G302" s="29"/>
      <c r="H302" s="29"/>
    </row>
    <row r="303" s="25" customFormat="true" ht="13.8" hidden="false" customHeight="false" outlineLevel="0" collapsed="false">
      <c r="A303" s="37"/>
      <c r="C303" s="26"/>
      <c r="D303" s="26"/>
      <c r="E303" s="29"/>
      <c r="F303" s="39"/>
      <c r="G303" s="29"/>
      <c r="H303" s="29"/>
    </row>
    <row r="304" s="25" customFormat="true" ht="13.8" hidden="false" customHeight="false" outlineLevel="0" collapsed="false">
      <c r="A304" s="37"/>
      <c r="C304" s="26"/>
      <c r="D304" s="26"/>
      <c r="E304" s="29"/>
      <c r="F304" s="28"/>
      <c r="G304" s="29"/>
      <c r="H304" s="29"/>
    </row>
    <row r="305" s="25" customFormat="true" ht="13.8" hidden="false" customHeight="false" outlineLevel="0" collapsed="false">
      <c r="C305" s="26"/>
      <c r="D305" s="26"/>
      <c r="E305" s="29"/>
      <c r="F305" s="29"/>
      <c r="G305" s="29"/>
      <c r="H305" s="29"/>
    </row>
    <row r="306" s="25" customFormat="true" ht="13.8" hidden="false" customHeight="false" outlineLevel="0" collapsed="false">
      <c r="C306" s="26"/>
      <c r="D306" s="26"/>
      <c r="E306" s="29"/>
      <c r="F306" s="28"/>
      <c r="G306" s="29"/>
      <c r="H306" s="29"/>
    </row>
    <row r="307" s="25" customFormat="true" ht="13.8" hidden="false" customHeight="false" outlineLevel="0" collapsed="false">
      <c r="C307" s="26"/>
      <c r="D307" s="26"/>
      <c r="E307" s="29"/>
      <c r="F307" s="28"/>
      <c r="G307" s="29"/>
      <c r="H307" s="29"/>
    </row>
    <row r="308" customFormat="false" ht="13.8" hidden="false" customHeight="false" outlineLevel="0" collapsed="false">
      <c r="A308" s="25"/>
      <c r="B308" s="25"/>
      <c r="C308" s="26"/>
      <c r="D308" s="26"/>
      <c r="E308" s="29"/>
      <c r="F308" s="28"/>
      <c r="G308" s="29"/>
      <c r="H308" s="6"/>
      <c r="I308" s="4"/>
      <c r="J308" s="4"/>
    </row>
    <row r="309" s="4" customFormat="true" ht="13.8" hidden="false" customHeight="false" outlineLevel="0" collapsed="false">
      <c r="A309" s="37"/>
      <c r="B309" s="25"/>
      <c r="C309" s="26"/>
      <c r="D309" s="26"/>
      <c r="E309" s="29"/>
      <c r="F309" s="28"/>
      <c r="G309" s="1"/>
      <c r="H309" s="6"/>
    </row>
    <row r="310" s="25" customFormat="true" ht="13.8" hidden="false" customHeight="false" outlineLevel="0" collapsed="false">
      <c r="C310" s="26"/>
      <c r="D310" s="26"/>
      <c r="E310" s="29"/>
      <c r="F310" s="28"/>
      <c r="G310" s="29"/>
      <c r="H310" s="29"/>
    </row>
    <row r="311" s="25" customFormat="true" ht="13.8" hidden="false" customHeight="false" outlineLevel="0" collapsed="false">
      <c r="A311" s="42"/>
      <c r="B311" s="42"/>
      <c r="C311" s="26"/>
      <c r="D311" s="26"/>
      <c r="E311" s="29"/>
      <c r="F311" s="29"/>
      <c r="G311" s="29"/>
      <c r="H311" s="29"/>
    </row>
    <row r="312" s="4" customFormat="true" ht="13.8" hidden="false" customHeight="false" outlineLevel="0" collapsed="false">
      <c r="A312" s="25"/>
      <c r="B312" s="25"/>
      <c r="C312" s="26"/>
      <c r="D312" s="26"/>
      <c r="E312" s="29"/>
      <c r="F312" s="28"/>
      <c r="G312" s="29"/>
      <c r="H312" s="6"/>
    </row>
    <row r="313" customFormat="false" ht="13.8" hidden="false" customHeight="false" outlineLevel="0" collapsed="false">
      <c r="A313" s="25"/>
      <c r="B313" s="25"/>
      <c r="C313" s="26"/>
      <c r="D313" s="26"/>
      <c r="E313" s="29"/>
      <c r="F313" s="28"/>
    </row>
    <row r="314" s="25" customFormat="true" ht="13.8" hidden="false" customHeight="false" outlineLevel="0" collapsed="false">
      <c r="C314" s="26"/>
      <c r="D314" s="26"/>
      <c r="E314" s="29"/>
      <c r="F314" s="32"/>
      <c r="G314" s="29"/>
      <c r="H314" s="29"/>
    </row>
    <row r="315" s="25" customFormat="true" ht="13.8" hidden="false" customHeight="false" outlineLevel="0" collapsed="false">
      <c r="C315" s="26"/>
      <c r="D315" s="26"/>
      <c r="E315" s="29"/>
      <c r="F315" s="39"/>
      <c r="G315" s="29"/>
      <c r="H315" s="29"/>
    </row>
    <row r="316" s="25" customFormat="true" ht="13.8" hidden="false" customHeight="false" outlineLevel="0" collapsed="false">
      <c r="C316" s="26"/>
      <c r="D316" s="26"/>
      <c r="E316" s="29"/>
      <c r="F316" s="28"/>
      <c r="G316" s="29"/>
      <c r="H316" s="29"/>
    </row>
    <row r="317" s="25" customFormat="true" ht="13.8" hidden="false" customHeight="false" outlineLevel="0" collapsed="false">
      <c r="C317" s="26"/>
      <c r="D317" s="26"/>
      <c r="E317" s="29"/>
      <c r="F317" s="29"/>
      <c r="G317" s="29"/>
      <c r="H317" s="29"/>
    </row>
    <row r="318" s="25" customFormat="true" ht="13.8" hidden="false" customHeight="false" outlineLevel="0" collapsed="false">
      <c r="C318" s="26"/>
      <c r="D318" s="26"/>
      <c r="E318" s="29"/>
      <c r="F318" s="28"/>
      <c r="G318" s="29"/>
      <c r="H318" s="29"/>
    </row>
    <row r="319" s="25" customFormat="true" ht="13.8" hidden="false" customHeight="false" outlineLevel="0" collapsed="false">
      <c r="C319" s="26"/>
      <c r="D319" s="26"/>
      <c r="E319" s="29"/>
      <c r="F319" s="29"/>
      <c r="G319" s="29"/>
      <c r="H319" s="29"/>
    </row>
    <row r="320" s="25" customFormat="true" ht="13.8" hidden="false" customHeight="false" outlineLevel="0" collapsed="false">
      <c r="C320" s="26"/>
      <c r="D320" s="26"/>
      <c r="E320" s="29"/>
      <c r="F320" s="28"/>
      <c r="G320" s="29"/>
      <c r="H320" s="32"/>
    </row>
    <row r="321" s="25" customFormat="true" ht="13.8" hidden="false" customHeight="false" outlineLevel="0" collapsed="false">
      <c r="A321" s="37"/>
      <c r="C321" s="26"/>
      <c r="D321" s="26"/>
      <c r="E321" s="29"/>
      <c r="F321" s="28"/>
      <c r="G321" s="29"/>
      <c r="H321" s="29"/>
    </row>
    <row r="322" s="4" customFormat="true" ht="13.8" hidden="false" customHeight="false" outlineLevel="0" collapsed="false">
      <c r="A322" s="42"/>
      <c r="B322" s="25"/>
      <c r="C322" s="26"/>
      <c r="D322" s="26"/>
      <c r="E322" s="29"/>
      <c r="F322" s="28"/>
      <c r="G322" s="1"/>
      <c r="H322" s="6"/>
    </row>
    <row r="323" s="25" customFormat="true" ht="13.8" hidden="false" customHeight="false" outlineLevel="0" collapsed="false">
      <c r="A323" s="37"/>
      <c r="C323" s="26"/>
      <c r="D323" s="26"/>
      <c r="E323" s="29"/>
      <c r="F323" s="28"/>
      <c r="G323" s="29"/>
      <c r="H323" s="29"/>
    </row>
    <row r="324" s="25" customFormat="true" ht="13.8" hidden="false" customHeight="false" outlineLevel="0" collapsed="false">
      <c r="A324" s="37"/>
      <c r="B324" s="35"/>
      <c r="C324" s="26"/>
      <c r="D324" s="26"/>
      <c r="E324" s="29"/>
      <c r="F324" s="28"/>
      <c r="G324" s="29"/>
      <c r="H324" s="29"/>
    </row>
    <row r="325" s="25" customFormat="true" ht="13.8" hidden="false" customHeight="false" outlineLevel="0" collapsed="false">
      <c r="C325" s="26"/>
      <c r="D325" s="26"/>
      <c r="E325" s="29"/>
      <c r="F325" s="28"/>
      <c r="G325" s="29"/>
      <c r="H325" s="29"/>
    </row>
    <row r="326" customFormat="false" ht="13.8" hidden="false" customHeight="false" outlineLevel="0" collapsed="false">
      <c r="A326" s="25"/>
      <c r="B326" s="25"/>
      <c r="C326" s="26"/>
      <c r="D326" s="26"/>
      <c r="E326" s="29"/>
      <c r="F326" s="28"/>
      <c r="H326" s="6"/>
      <c r="I326" s="4"/>
      <c r="J326" s="4"/>
    </row>
    <row r="327" s="25" customFormat="true" ht="13.8" hidden="false" customHeight="false" outlineLevel="0" collapsed="false">
      <c r="C327" s="26"/>
      <c r="D327" s="26"/>
      <c r="E327" s="29"/>
      <c r="F327" s="28"/>
      <c r="G327" s="29"/>
      <c r="H327" s="29"/>
    </row>
    <row r="328" s="25" customFormat="true" ht="13.8" hidden="false" customHeight="false" outlineLevel="0" collapsed="false">
      <c r="A328" s="37"/>
      <c r="C328" s="26"/>
      <c r="D328" s="26"/>
      <c r="E328" s="29"/>
      <c r="F328" s="28"/>
      <c r="G328" s="29"/>
      <c r="H328" s="29"/>
    </row>
    <row r="329" s="25" customFormat="true" ht="13.8" hidden="false" customHeight="false" outlineLevel="0" collapsed="false">
      <c r="A329" s="37"/>
      <c r="C329" s="26"/>
      <c r="D329" s="26"/>
      <c r="E329" s="29"/>
      <c r="F329" s="28"/>
      <c r="G329" s="29"/>
      <c r="H329" s="29"/>
    </row>
    <row r="330" s="25" customFormat="true" ht="13.8" hidden="false" customHeight="false" outlineLevel="0" collapsed="false">
      <c r="C330" s="26"/>
      <c r="D330" s="26"/>
      <c r="E330" s="29"/>
      <c r="F330" s="28"/>
      <c r="G330" s="29"/>
      <c r="H330" s="29"/>
    </row>
    <row r="331" s="25" customFormat="true" ht="13.8" hidden="false" customHeight="false" outlineLevel="0" collapsed="false">
      <c r="A331" s="37"/>
      <c r="C331" s="26"/>
      <c r="D331" s="26"/>
      <c r="E331" s="29"/>
      <c r="F331" s="28"/>
      <c r="G331" s="29"/>
      <c r="H331" s="32"/>
    </row>
    <row r="332" s="41" customFormat="true" ht="13.8" hidden="false" customHeight="false" outlineLevel="0" collapsed="false">
      <c r="A332" s="42"/>
      <c r="B332" s="25"/>
      <c r="C332" s="26"/>
      <c r="D332" s="26"/>
      <c r="E332" s="29"/>
      <c r="F332" s="39"/>
      <c r="G332" s="29"/>
      <c r="H332" s="40"/>
    </row>
    <row r="333" s="41" customFormat="true" ht="13.8" hidden="false" customHeight="false" outlineLevel="0" collapsed="false">
      <c r="A333" s="25"/>
      <c r="B333" s="25"/>
      <c r="C333" s="26"/>
      <c r="D333" s="26"/>
      <c r="E333" s="29"/>
      <c r="F333" s="28"/>
      <c r="G333" s="29"/>
      <c r="H333" s="40"/>
    </row>
    <row r="334" s="25" customFormat="true" ht="13.8" hidden="false" customHeight="false" outlineLevel="0" collapsed="false">
      <c r="C334" s="26"/>
      <c r="D334" s="26"/>
      <c r="E334" s="29"/>
      <c r="F334" s="28"/>
      <c r="G334" s="29"/>
      <c r="H334" s="29"/>
    </row>
    <row r="335" s="25" customFormat="true" ht="13.8" hidden="false" customHeight="false" outlineLevel="0" collapsed="false">
      <c r="A335" s="37"/>
      <c r="C335" s="26"/>
      <c r="D335" s="26"/>
      <c r="E335" s="29"/>
      <c r="F335" s="39"/>
      <c r="G335" s="29"/>
      <c r="H335" s="29"/>
    </row>
    <row r="336" s="25" customFormat="true" ht="13.8" hidden="false" customHeight="false" outlineLevel="0" collapsed="false">
      <c r="C336" s="26"/>
      <c r="D336" s="26"/>
      <c r="E336" s="29"/>
      <c r="F336" s="28"/>
      <c r="G336" s="29"/>
      <c r="H336" s="32"/>
    </row>
    <row r="337" s="25" customFormat="true" ht="13.8" hidden="false" customHeight="false" outlineLevel="0" collapsed="false">
      <c r="A337" s="37"/>
      <c r="C337" s="26"/>
      <c r="D337" s="26"/>
      <c r="E337" s="29"/>
      <c r="F337" s="28"/>
      <c r="G337" s="29"/>
      <c r="H337" s="29"/>
    </row>
    <row r="338" s="25" customFormat="true" ht="13.8" hidden="false" customHeight="false" outlineLevel="0" collapsed="false">
      <c r="A338" s="42"/>
      <c r="C338" s="26"/>
      <c r="D338" s="26"/>
      <c r="E338" s="29"/>
      <c r="F338" s="28"/>
      <c r="G338" s="29"/>
      <c r="H338" s="29"/>
    </row>
    <row r="339" s="25" customFormat="true" ht="13.8" hidden="false" customHeight="false" outlineLevel="0" collapsed="false">
      <c r="A339" s="42"/>
      <c r="C339" s="26"/>
      <c r="D339" s="26"/>
      <c r="E339" s="29"/>
      <c r="F339" s="28"/>
      <c r="G339" s="29"/>
      <c r="H339" s="29"/>
    </row>
    <row r="340" s="25" customFormat="true" ht="13.8" hidden="false" customHeight="false" outlineLevel="0" collapsed="false">
      <c r="C340" s="26"/>
      <c r="D340" s="26"/>
      <c r="E340" s="29"/>
      <c r="F340" s="28"/>
      <c r="G340" s="29"/>
      <c r="H340" s="29"/>
    </row>
    <row r="341" s="25" customFormat="true" ht="13.8" hidden="false" customHeight="false" outlineLevel="0" collapsed="false">
      <c r="A341" s="37"/>
      <c r="C341" s="26"/>
      <c r="D341" s="26"/>
      <c r="E341" s="29"/>
      <c r="F341" s="28"/>
      <c r="G341" s="29"/>
      <c r="H341" s="29"/>
    </row>
    <row r="342" s="25" customFormat="true" ht="13.8" hidden="false" customHeight="false" outlineLevel="0" collapsed="false">
      <c r="A342" s="42"/>
      <c r="B342" s="35"/>
      <c r="C342" s="26"/>
      <c r="D342" s="26"/>
      <c r="E342" s="29"/>
      <c r="F342" s="28"/>
      <c r="G342" s="29"/>
      <c r="H342" s="29"/>
    </row>
    <row r="343" s="25" customFormat="true" ht="13.8" hidden="false" customHeight="false" outlineLevel="0" collapsed="false">
      <c r="A343" s="42"/>
      <c r="C343" s="26"/>
      <c r="D343" s="26"/>
      <c r="E343" s="29"/>
      <c r="F343" s="28"/>
      <c r="G343" s="29"/>
      <c r="H343" s="29"/>
    </row>
    <row r="344" s="25" customFormat="true" ht="13.8" hidden="false" customHeight="false" outlineLevel="0" collapsed="false">
      <c r="A344" s="42"/>
      <c r="B344" s="35"/>
      <c r="C344" s="26"/>
      <c r="D344" s="26"/>
      <c r="E344" s="29"/>
      <c r="F344" s="28"/>
      <c r="G344" s="29"/>
      <c r="H344" s="29"/>
    </row>
    <row r="345" s="25" customFormat="true" ht="13.8" hidden="false" customHeight="false" outlineLevel="0" collapsed="false">
      <c r="C345" s="26"/>
      <c r="D345" s="26"/>
      <c r="E345" s="29"/>
      <c r="F345" s="28"/>
      <c r="G345" s="29"/>
      <c r="H345" s="29"/>
      <c r="J345" s="36"/>
    </row>
    <row r="346" s="25" customFormat="true" ht="13.8" hidden="false" customHeight="false" outlineLevel="0" collapsed="false">
      <c r="A346" s="37"/>
      <c r="C346" s="26"/>
      <c r="D346" s="26"/>
      <c r="E346" s="29"/>
      <c r="F346" s="29"/>
      <c r="G346" s="29"/>
      <c r="H346" s="29"/>
    </row>
    <row r="347" s="25" customFormat="true" ht="13.8" hidden="false" customHeight="false" outlineLevel="0" collapsed="false">
      <c r="A347" s="37"/>
      <c r="C347" s="26"/>
      <c r="D347" s="26"/>
      <c r="E347" s="29"/>
      <c r="F347" s="32"/>
      <c r="G347" s="29"/>
      <c r="H347" s="29"/>
    </row>
    <row r="348" s="25" customFormat="true" ht="13.8" hidden="false" customHeight="false" outlineLevel="0" collapsed="false">
      <c r="A348" s="35"/>
      <c r="B348" s="35"/>
      <c r="C348" s="26"/>
      <c r="D348" s="26"/>
      <c r="E348" s="29"/>
      <c r="F348" s="32"/>
      <c r="G348" s="29"/>
      <c r="H348" s="29"/>
    </row>
    <row r="349" s="25" customFormat="true" ht="13.8" hidden="false" customHeight="false" outlineLevel="0" collapsed="false">
      <c r="A349" s="37"/>
      <c r="C349" s="26"/>
      <c r="D349" s="26"/>
      <c r="E349" s="29"/>
      <c r="F349" s="28"/>
      <c r="G349" s="29"/>
      <c r="H349" s="29"/>
    </row>
    <row r="350" s="25" customFormat="true" ht="13.8" hidden="false" customHeight="false" outlineLevel="0" collapsed="false">
      <c r="A350" s="42"/>
      <c r="C350" s="26"/>
      <c r="D350" s="27"/>
      <c r="E350" s="28"/>
      <c r="F350" s="28"/>
      <c r="G350" s="29"/>
      <c r="H350" s="29"/>
    </row>
    <row r="351" s="25" customFormat="true" ht="13.8" hidden="false" customHeight="false" outlineLevel="0" collapsed="false">
      <c r="A351" s="37"/>
      <c r="C351" s="26"/>
      <c r="D351" s="27"/>
      <c r="E351" s="28"/>
      <c r="F351" s="29"/>
      <c r="G351" s="29"/>
      <c r="H351" s="29"/>
    </row>
    <row r="352" s="25" customFormat="true" ht="13.8" hidden="false" customHeight="false" outlineLevel="0" collapsed="false">
      <c r="A352" s="37"/>
      <c r="C352" s="26"/>
      <c r="D352" s="26"/>
      <c r="E352" s="29"/>
      <c r="F352" s="28"/>
      <c r="G352" s="29"/>
      <c r="H352" s="29"/>
    </row>
    <row r="353" s="25" customFormat="true" ht="13.8" hidden="false" customHeight="false" outlineLevel="0" collapsed="false">
      <c r="C353" s="26"/>
      <c r="D353" s="26"/>
      <c r="E353" s="29"/>
      <c r="F353" s="28"/>
      <c r="G353" s="29"/>
      <c r="H353" s="29"/>
    </row>
    <row r="354" s="25" customFormat="true" ht="13.8" hidden="false" customHeight="false" outlineLevel="0" collapsed="false">
      <c r="A354" s="42"/>
      <c r="B354" s="35"/>
      <c r="C354" s="26"/>
      <c r="D354" s="26"/>
      <c r="E354" s="29"/>
      <c r="F354" s="28"/>
      <c r="G354" s="29"/>
      <c r="H354" s="29"/>
    </row>
    <row r="355" s="25" customFormat="true" ht="13.8" hidden="false" customHeight="false" outlineLevel="0" collapsed="false">
      <c r="A355" s="37"/>
      <c r="C355" s="26"/>
      <c r="D355" s="26"/>
      <c r="E355" s="29"/>
      <c r="F355" s="28"/>
      <c r="G355" s="29"/>
      <c r="H355" s="29"/>
    </row>
    <row r="356" s="25" customFormat="true" ht="13.8" hidden="false" customHeight="false" outlineLevel="0" collapsed="false">
      <c r="A356" s="37"/>
      <c r="C356" s="26"/>
      <c r="D356" s="27"/>
      <c r="E356" s="28"/>
      <c r="F356" s="29"/>
      <c r="G356" s="29"/>
      <c r="H356" s="29"/>
    </row>
    <row r="357" s="25" customFormat="true" ht="13.8" hidden="false" customHeight="false" outlineLevel="0" collapsed="false">
      <c r="C357" s="26"/>
      <c r="D357" s="27"/>
      <c r="E357" s="28"/>
      <c r="F357" s="28"/>
      <c r="G357" s="29"/>
      <c r="H357" s="29"/>
    </row>
    <row r="358" s="41" customFormat="true" ht="13.8" hidden="false" customHeight="false" outlineLevel="0" collapsed="false">
      <c r="A358" s="37"/>
      <c r="B358" s="35"/>
      <c r="C358" s="26"/>
      <c r="D358" s="26"/>
      <c r="E358" s="28"/>
      <c r="F358" s="39"/>
      <c r="G358" s="40"/>
      <c r="H358" s="40"/>
    </row>
    <row r="359" s="25" customFormat="true" ht="13.8" hidden="false" customHeight="false" outlineLevel="0" collapsed="false">
      <c r="A359" s="37"/>
      <c r="C359" s="26"/>
      <c r="D359" s="26"/>
      <c r="E359" s="29"/>
      <c r="F359" s="39"/>
      <c r="G359" s="29"/>
      <c r="H359" s="29"/>
    </row>
    <row r="360" s="4" customFormat="true" ht="13.8" hidden="false" customHeight="false" outlineLevel="0" collapsed="false">
      <c r="A360" s="37"/>
      <c r="B360" s="35"/>
      <c r="C360" s="26"/>
      <c r="D360" s="26"/>
      <c r="E360" s="29"/>
      <c r="F360" s="28"/>
      <c r="G360" s="1"/>
      <c r="H360" s="6"/>
    </row>
    <row r="361" s="25" customFormat="true" ht="13.8" hidden="false" customHeight="false" outlineLevel="0" collapsed="false">
      <c r="A361" s="42"/>
      <c r="B361" s="35"/>
      <c r="C361" s="26"/>
      <c r="D361" s="26"/>
      <c r="E361" s="29"/>
      <c r="F361" s="28"/>
      <c r="G361" s="29"/>
      <c r="H361" s="29"/>
    </row>
    <row r="362" s="25" customFormat="true" ht="13.8" hidden="false" customHeight="false" outlineLevel="0" collapsed="false">
      <c r="C362" s="26"/>
      <c r="D362" s="26"/>
      <c r="E362" s="29"/>
      <c r="F362" s="28"/>
      <c r="G362" s="29"/>
      <c r="H362" s="29"/>
      <c r="J362" s="36"/>
    </row>
    <row r="363" s="41" customFormat="true" ht="13.8" hidden="false" customHeight="false" outlineLevel="0" collapsed="false">
      <c r="A363" s="42"/>
      <c r="B363" s="35"/>
      <c r="C363" s="26"/>
      <c r="D363" s="26"/>
      <c r="E363" s="29"/>
      <c r="F363" s="28"/>
      <c r="G363" s="40"/>
      <c r="H363" s="40"/>
    </row>
    <row r="364" s="25" customFormat="true" ht="13.8" hidden="false" customHeight="false" outlineLevel="0" collapsed="false">
      <c r="A364" s="37"/>
      <c r="B364" s="35"/>
      <c r="C364" s="26"/>
      <c r="D364" s="26"/>
      <c r="E364" s="29"/>
      <c r="F364" s="39"/>
      <c r="G364" s="29"/>
      <c r="H364" s="29"/>
    </row>
    <row r="365" s="25" customFormat="true" ht="13.8" hidden="false" customHeight="false" outlineLevel="0" collapsed="false">
      <c r="A365" s="37"/>
      <c r="B365" s="35"/>
      <c r="C365" s="26"/>
      <c r="D365" s="26"/>
      <c r="E365" s="29"/>
      <c r="F365" s="28"/>
      <c r="G365" s="29"/>
      <c r="H365" s="29"/>
    </row>
    <row r="366" s="25" customFormat="true" ht="13.8" hidden="false" customHeight="false" outlineLevel="0" collapsed="false">
      <c r="C366" s="26"/>
      <c r="D366" s="26"/>
      <c r="E366" s="29"/>
      <c r="F366" s="29"/>
      <c r="G366" s="29"/>
      <c r="H366" s="29"/>
    </row>
    <row r="367" s="25" customFormat="true" ht="13.8" hidden="false" customHeight="false" outlineLevel="0" collapsed="false">
      <c r="C367" s="26"/>
      <c r="D367" s="26"/>
      <c r="E367" s="29"/>
      <c r="F367" s="28"/>
      <c r="G367" s="29"/>
      <c r="H367" s="29"/>
    </row>
    <row r="368" s="25" customFormat="true" ht="13.8" hidden="false" customHeight="false" outlineLevel="0" collapsed="false">
      <c r="A368" s="37"/>
      <c r="C368" s="26"/>
      <c r="D368" s="26"/>
      <c r="E368" s="29"/>
      <c r="F368" s="28"/>
      <c r="G368" s="29"/>
      <c r="H368" s="29"/>
    </row>
    <row r="369" s="4" customFormat="true" ht="13.8" hidden="false" customHeight="false" outlineLevel="0" collapsed="false">
      <c r="A369" s="42"/>
      <c r="B369" s="35"/>
      <c r="C369" s="26"/>
      <c r="D369" s="26"/>
      <c r="E369" s="29"/>
      <c r="F369" s="39"/>
      <c r="G369" s="1"/>
      <c r="H369" s="6"/>
    </row>
    <row r="370" s="41" customFormat="true" ht="13.8" hidden="false" customHeight="false" outlineLevel="0" collapsed="false">
      <c r="A370" s="43"/>
      <c r="C370" s="44"/>
      <c r="D370" s="26"/>
      <c r="E370" s="29"/>
      <c r="F370" s="45"/>
      <c r="G370" s="40"/>
      <c r="H370" s="40"/>
    </row>
    <row r="371" s="25" customFormat="true" ht="13.8" hidden="false" customHeight="false" outlineLevel="0" collapsed="false">
      <c r="C371" s="26"/>
      <c r="D371" s="26"/>
      <c r="E371" s="29"/>
      <c r="F371" s="28"/>
      <c r="G371" s="29"/>
      <c r="H371" s="29"/>
    </row>
    <row r="372" s="25" customFormat="true" ht="13.8" hidden="false" customHeight="false" outlineLevel="0" collapsed="false">
      <c r="A372" s="42"/>
      <c r="B372" s="35"/>
      <c r="C372" s="26"/>
      <c r="D372" s="26"/>
      <c r="E372" s="29"/>
      <c r="F372" s="28"/>
      <c r="G372" s="29"/>
      <c r="H372" s="29"/>
    </row>
    <row r="373" s="25" customFormat="true" ht="13.8" hidden="false" customHeight="false" outlineLevel="0" collapsed="false">
      <c r="A373" s="42"/>
      <c r="B373" s="35"/>
      <c r="C373" s="26"/>
      <c r="D373" s="26"/>
      <c r="E373" s="29"/>
      <c r="F373" s="29"/>
      <c r="G373" s="29"/>
      <c r="H373" s="29"/>
    </row>
    <row r="374" s="25" customFormat="true" ht="13.8" hidden="false" customHeight="false" outlineLevel="0" collapsed="false">
      <c r="A374" s="42"/>
      <c r="B374" s="35"/>
      <c r="C374" s="26"/>
      <c r="D374" s="26"/>
      <c r="E374" s="29"/>
      <c r="F374" s="28"/>
      <c r="G374" s="29"/>
      <c r="H374" s="29"/>
    </row>
    <row r="375" s="25" customFormat="true" ht="13.8" hidden="false" customHeight="false" outlineLevel="0" collapsed="false">
      <c r="A375" s="37"/>
      <c r="C375" s="26"/>
      <c r="D375" s="26"/>
      <c r="E375" s="29"/>
      <c r="F375" s="39"/>
      <c r="G375" s="29"/>
      <c r="H375" s="29"/>
    </row>
    <row r="376" s="25" customFormat="true" ht="13.8" hidden="false" customHeight="false" outlineLevel="0" collapsed="false">
      <c r="C376" s="26"/>
      <c r="D376" s="26"/>
      <c r="E376" s="29"/>
      <c r="F376" s="29"/>
      <c r="G376" s="29"/>
      <c r="H376" s="29"/>
    </row>
    <row r="377" s="25" customFormat="true" ht="13.8" hidden="false" customHeight="false" outlineLevel="0" collapsed="false">
      <c r="C377" s="26"/>
      <c r="D377" s="26"/>
      <c r="E377" s="29"/>
      <c r="F377" s="28"/>
      <c r="G377" s="29"/>
      <c r="H377" s="29"/>
    </row>
    <row r="378" s="25" customFormat="true" ht="13.8" hidden="false" customHeight="false" outlineLevel="0" collapsed="false">
      <c r="A378" s="37"/>
      <c r="C378" s="26"/>
      <c r="D378" s="26"/>
      <c r="E378" s="29"/>
      <c r="F378" s="28"/>
      <c r="G378" s="29"/>
      <c r="H378" s="29"/>
    </row>
    <row r="379" s="25" customFormat="true" ht="14.85" hidden="false" customHeight="true" outlineLevel="0" collapsed="false">
      <c r="A379" s="37"/>
      <c r="B379" s="35"/>
      <c r="C379" s="26"/>
      <c r="D379" s="26"/>
      <c r="E379" s="29"/>
      <c r="F379" s="28"/>
      <c r="G379" s="29"/>
      <c r="H379" s="29"/>
    </row>
    <row r="380" s="25" customFormat="true" ht="13.8" hidden="false" customHeight="false" outlineLevel="0" collapsed="false">
      <c r="A380" s="37"/>
      <c r="B380" s="35"/>
      <c r="C380" s="26"/>
      <c r="D380" s="26"/>
      <c r="E380" s="29"/>
      <c r="F380" s="28"/>
      <c r="G380" s="29"/>
      <c r="H380" s="29"/>
    </row>
    <row r="381" s="25" customFormat="true" ht="13.8" hidden="false" customHeight="false" outlineLevel="0" collapsed="false">
      <c r="A381" s="42"/>
      <c r="C381" s="26"/>
      <c r="D381" s="26"/>
      <c r="E381" s="29"/>
      <c r="F381" s="46"/>
      <c r="G381" s="29"/>
      <c r="H381" s="29"/>
    </row>
    <row r="382" s="25" customFormat="true" ht="13.8" hidden="false" customHeight="false" outlineLevel="0" collapsed="false">
      <c r="A382" s="42"/>
      <c r="B382" s="35"/>
      <c r="C382" s="26"/>
      <c r="D382" s="26"/>
      <c r="E382" s="29"/>
      <c r="F382" s="39"/>
      <c r="G382" s="29"/>
      <c r="H382" s="29"/>
    </row>
    <row r="383" s="25" customFormat="true" ht="13.8" hidden="false" customHeight="false" outlineLevel="0" collapsed="false">
      <c r="A383" s="37"/>
      <c r="C383" s="26"/>
      <c r="D383" s="26"/>
      <c r="E383" s="29"/>
      <c r="F383" s="28"/>
      <c r="G383" s="29"/>
      <c r="H383" s="29"/>
    </row>
    <row r="384" s="25" customFormat="true" ht="13.8" hidden="false" customHeight="false" outlineLevel="0" collapsed="false">
      <c r="A384" s="42"/>
      <c r="B384" s="35"/>
      <c r="C384" s="26"/>
      <c r="D384" s="26"/>
      <c r="E384" s="29"/>
      <c r="F384" s="39"/>
      <c r="G384" s="29"/>
      <c r="H384" s="29"/>
    </row>
    <row r="385" s="4" customFormat="true" ht="13.8" hidden="false" customHeight="false" outlineLevel="0" collapsed="false">
      <c r="A385" s="25"/>
      <c r="B385" s="25"/>
      <c r="C385" s="26"/>
      <c r="D385" s="26"/>
      <c r="E385" s="29"/>
      <c r="F385" s="28"/>
      <c r="G385" s="1"/>
      <c r="H385" s="6"/>
    </row>
    <row r="386" s="25" customFormat="true" ht="13.8" hidden="false" customHeight="false" outlineLevel="0" collapsed="false">
      <c r="C386" s="26"/>
      <c r="D386" s="26"/>
      <c r="E386" s="29"/>
      <c r="F386" s="28"/>
      <c r="G386" s="29"/>
      <c r="H386" s="29"/>
    </row>
    <row r="387" s="25" customFormat="true" ht="13.8" hidden="false" customHeight="false" outlineLevel="0" collapsed="false">
      <c r="A387" s="42"/>
      <c r="B387" s="35"/>
      <c r="C387" s="26"/>
      <c r="D387" s="26"/>
      <c r="E387" s="29"/>
      <c r="F387" s="28"/>
      <c r="G387" s="29"/>
      <c r="H387" s="29"/>
    </row>
    <row r="388" s="25" customFormat="true" ht="13.8" hidden="false" customHeight="false" outlineLevel="0" collapsed="false">
      <c r="A388" s="42"/>
      <c r="C388" s="26"/>
      <c r="D388" s="26"/>
      <c r="E388" s="29"/>
      <c r="F388" s="46"/>
      <c r="G388" s="29"/>
      <c r="H388" s="29"/>
    </row>
    <row r="389" s="25" customFormat="true" ht="13.8" hidden="false" customHeight="false" outlineLevel="0" collapsed="false">
      <c r="A389" s="37"/>
      <c r="C389" s="26"/>
      <c r="D389" s="26"/>
      <c r="E389" s="29"/>
      <c r="F389" s="46"/>
      <c r="G389" s="29"/>
      <c r="H389" s="29"/>
    </row>
    <row r="390" s="4" customFormat="true" ht="13.8" hidden="false" customHeight="false" outlineLevel="0" collapsed="false">
      <c r="A390" s="37"/>
      <c r="B390" s="25"/>
      <c r="C390" s="26"/>
      <c r="D390" s="26"/>
      <c r="E390" s="29"/>
      <c r="F390" s="28"/>
      <c r="G390" s="1"/>
      <c r="H390" s="6"/>
    </row>
    <row r="391" s="4" customFormat="true" ht="13.8" hidden="false" customHeight="false" outlineLevel="0" collapsed="false">
      <c r="A391" s="25"/>
      <c r="B391" s="25"/>
      <c r="C391" s="26"/>
      <c r="D391" s="26"/>
      <c r="E391" s="29"/>
      <c r="F391" s="32"/>
      <c r="G391" s="1"/>
      <c r="H391" s="6"/>
    </row>
    <row r="392" s="4" customFormat="true" ht="13.8" hidden="false" customHeight="false" outlineLevel="0" collapsed="false">
      <c r="A392" s="37"/>
      <c r="B392" s="25"/>
      <c r="C392" s="26"/>
      <c r="D392" s="26"/>
      <c r="E392" s="29"/>
      <c r="F392" s="28"/>
      <c r="G392" s="1"/>
      <c r="H392" s="6"/>
    </row>
    <row r="393" s="25" customFormat="true" ht="13.8" hidden="false" customHeight="false" outlineLevel="0" collapsed="false">
      <c r="C393" s="26"/>
      <c r="D393" s="26"/>
      <c r="E393" s="29"/>
      <c r="F393" s="28"/>
      <c r="G393" s="29"/>
      <c r="H393" s="29"/>
    </row>
    <row r="394" s="25" customFormat="true" ht="13.8" hidden="false" customHeight="false" outlineLevel="0" collapsed="false">
      <c r="C394" s="26"/>
      <c r="D394" s="26"/>
      <c r="E394" s="29"/>
      <c r="F394" s="28"/>
      <c r="G394" s="29"/>
      <c r="H394" s="29"/>
    </row>
    <row r="395" s="25" customFormat="true" ht="13.8" hidden="false" customHeight="false" outlineLevel="0" collapsed="false">
      <c r="A395" s="42"/>
      <c r="B395" s="35"/>
      <c r="C395" s="26"/>
      <c r="D395" s="26"/>
      <c r="E395" s="29"/>
      <c r="F395" s="28"/>
      <c r="G395" s="29"/>
      <c r="H395" s="29"/>
    </row>
    <row r="396" s="25" customFormat="true" ht="13.8" hidden="false" customHeight="false" outlineLevel="0" collapsed="false">
      <c r="C396" s="26"/>
      <c r="D396" s="26"/>
      <c r="E396" s="29"/>
      <c r="F396" s="28"/>
      <c r="G396" s="29"/>
      <c r="H396" s="29"/>
    </row>
    <row r="397" s="4" customFormat="true" ht="13.8" hidden="false" customHeight="false" outlineLevel="0" collapsed="false">
      <c r="A397" s="37"/>
      <c r="B397" s="25"/>
      <c r="C397" s="26"/>
      <c r="D397" s="26"/>
      <c r="E397" s="29"/>
      <c r="F397" s="28"/>
      <c r="G397" s="1"/>
      <c r="H397" s="6"/>
    </row>
    <row r="398" s="25" customFormat="true" ht="13.8" hidden="false" customHeight="false" outlineLevel="0" collapsed="false">
      <c r="C398" s="26"/>
      <c r="D398" s="26"/>
      <c r="E398" s="29"/>
      <c r="F398" s="28"/>
      <c r="G398" s="29"/>
      <c r="H398" s="29"/>
    </row>
    <row r="399" s="4" customFormat="true" ht="13.8" hidden="false" customHeight="false" outlineLevel="0" collapsed="false">
      <c r="A399" s="25"/>
      <c r="B399" s="25"/>
      <c r="C399" s="26"/>
      <c r="D399" s="26"/>
      <c r="E399" s="29"/>
      <c r="F399" s="28"/>
      <c r="G399" s="1"/>
      <c r="H399" s="6"/>
    </row>
    <row r="400" s="25" customFormat="true" ht="13.8" hidden="false" customHeight="false" outlineLevel="0" collapsed="false">
      <c r="C400" s="26"/>
      <c r="D400" s="26"/>
      <c r="E400" s="29"/>
      <c r="F400" s="28"/>
      <c r="G400" s="29"/>
      <c r="H400" s="29"/>
    </row>
    <row r="401" s="25" customFormat="true" ht="13.8" hidden="false" customHeight="false" outlineLevel="0" collapsed="false">
      <c r="A401" s="42"/>
      <c r="B401" s="35"/>
      <c r="C401" s="26"/>
      <c r="D401" s="26"/>
      <c r="E401" s="29"/>
      <c r="F401" s="32"/>
      <c r="G401" s="29"/>
      <c r="H401" s="29"/>
    </row>
    <row r="402" s="4" customFormat="true" ht="13.8" hidden="false" customHeight="false" outlineLevel="0" collapsed="false">
      <c r="A402" s="37"/>
      <c r="B402" s="25"/>
      <c r="C402" s="26"/>
      <c r="D402" s="26"/>
      <c r="E402" s="29"/>
      <c r="F402" s="28"/>
      <c r="G402" s="29"/>
      <c r="H402" s="6"/>
    </row>
    <row r="403" s="25" customFormat="true" ht="13.8" hidden="false" customHeight="false" outlineLevel="0" collapsed="false">
      <c r="A403" s="42"/>
      <c r="C403" s="26"/>
      <c r="D403" s="26"/>
      <c r="E403" s="29"/>
      <c r="F403" s="28"/>
      <c r="G403" s="29"/>
      <c r="H403" s="29"/>
    </row>
    <row r="404" s="25" customFormat="true" ht="13.8" hidden="false" customHeight="false" outlineLevel="0" collapsed="false">
      <c r="C404" s="26"/>
      <c r="D404" s="26"/>
      <c r="E404" s="29"/>
      <c r="F404" s="28"/>
      <c r="G404" s="29"/>
      <c r="H404" s="29"/>
    </row>
    <row r="405" s="25" customFormat="true" ht="13.8" hidden="false" customHeight="false" outlineLevel="0" collapsed="false">
      <c r="A405" s="37"/>
      <c r="C405" s="26"/>
      <c r="D405" s="26"/>
      <c r="E405" s="29"/>
      <c r="F405" s="28"/>
      <c r="G405" s="29"/>
      <c r="H405" s="29"/>
    </row>
    <row r="406" s="25" customFormat="true" ht="13.8" hidden="false" customHeight="false" outlineLevel="0" collapsed="false">
      <c r="C406" s="26"/>
      <c r="D406" s="26"/>
      <c r="E406" s="29"/>
      <c r="F406" s="28"/>
      <c r="G406" s="29"/>
      <c r="H406" s="29"/>
    </row>
    <row r="407" s="25" customFormat="true" ht="13.8" hidden="false" customHeight="false" outlineLevel="0" collapsed="false">
      <c r="A407" s="42"/>
      <c r="B407" s="35"/>
      <c r="C407" s="26"/>
      <c r="D407" s="26"/>
      <c r="E407" s="29"/>
      <c r="F407" s="28"/>
      <c r="G407" s="29"/>
      <c r="H407" s="29"/>
    </row>
    <row r="408" s="25" customFormat="true" ht="13.8" hidden="false" customHeight="false" outlineLevel="0" collapsed="false">
      <c r="C408" s="26"/>
      <c r="D408" s="26"/>
      <c r="E408" s="29"/>
      <c r="F408" s="28"/>
      <c r="G408" s="29"/>
      <c r="H408" s="29"/>
    </row>
    <row r="409" s="25" customFormat="true" ht="13.8" hidden="false" customHeight="false" outlineLevel="0" collapsed="false">
      <c r="C409" s="26"/>
      <c r="D409" s="26"/>
      <c r="E409" s="29"/>
      <c r="F409" s="32"/>
      <c r="G409" s="29"/>
      <c r="H409" s="29"/>
    </row>
    <row r="410" s="25" customFormat="true" ht="13.8" hidden="false" customHeight="false" outlineLevel="0" collapsed="false">
      <c r="C410" s="26"/>
      <c r="D410" s="26"/>
      <c r="E410" s="29"/>
      <c r="F410" s="28"/>
      <c r="G410" s="29"/>
      <c r="H410" s="29"/>
    </row>
    <row r="411" s="25" customFormat="true" ht="13.8" hidden="false" customHeight="false" outlineLevel="0" collapsed="false">
      <c r="A411" s="37"/>
      <c r="B411" s="35"/>
      <c r="C411" s="26"/>
      <c r="D411" s="26"/>
      <c r="E411" s="29"/>
      <c r="F411" s="28"/>
      <c r="G411" s="29"/>
      <c r="H411" s="29"/>
    </row>
    <row r="412" s="25" customFormat="true" ht="13.8" hidden="false" customHeight="false" outlineLevel="0" collapsed="false">
      <c r="A412" s="37"/>
      <c r="C412" s="26"/>
      <c r="D412" s="26"/>
      <c r="E412" s="29"/>
      <c r="F412" s="39"/>
      <c r="G412" s="29"/>
      <c r="H412" s="29"/>
    </row>
    <row r="413" s="25" customFormat="true" ht="13.8" hidden="false" customHeight="false" outlineLevel="0" collapsed="false">
      <c r="A413" s="37"/>
      <c r="C413" s="26"/>
      <c r="D413" s="26"/>
      <c r="E413" s="29"/>
      <c r="F413" s="28"/>
      <c r="G413" s="29"/>
      <c r="H413" s="29"/>
    </row>
    <row r="414" s="25" customFormat="true" ht="13.8" hidden="false" customHeight="false" outlineLevel="0" collapsed="false">
      <c r="C414" s="26"/>
      <c r="D414" s="26"/>
      <c r="E414" s="29"/>
      <c r="F414" s="39"/>
      <c r="G414" s="29"/>
      <c r="H414" s="29"/>
    </row>
    <row r="415" s="25" customFormat="true" ht="13.8" hidden="false" customHeight="false" outlineLevel="0" collapsed="false">
      <c r="C415" s="26"/>
      <c r="D415" s="26"/>
      <c r="E415" s="29"/>
      <c r="F415" s="28"/>
      <c r="G415" s="29"/>
      <c r="H415" s="29"/>
    </row>
    <row r="416" s="4" customFormat="true" ht="13.8" hidden="false" customHeight="false" outlineLevel="0" collapsed="false">
      <c r="A416" s="37"/>
      <c r="B416" s="25"/>
      <c r="C416" s="26"/>
      <c r="D416" s="26"/>
      <c r="E416" s="29"/>
      <c r="F416" s="29"/>
      <c r="G416" s="1"/>
      <c r="H416" s="6"/>
    </row>
    <row r="417" s="25" customFormat="true" ht="13.8" hidden="false" customHeight="false" outlineLevel="0" collapsed="false">
      <c r="C417" s="26"/>
      <c r="D417" s="26"/>
      <c r="E417" s="29"/>
      <c r="F417" s="28"/>
      <c r="G417" s="29"/>
      <c r="H417" s="29"/>
      <c r="J417" s="38"/>
    </row>
    <row r="418" s="25" customFormat="true" ht="13.8" hidden="false" customHeight="false" outlineLevel="0" collapsed="false">
      <c r="C418" s="26"/>
      <c r="D418" s="26"/>
      <c r="E418" s="29"/>
      <c r="F418" s="28"/>
      <c r="G418" s="29"/>
      <c r="H418" s="29"/>
    </row>
  </sheetData>
  <hyperlinks>
    <hyperlink ref="J5" r:id="rId1" display="hcai.pku@gmail.com"/>
    <hyperlink ref="J9" r:id="rId2" display="yli792@usc.edu"/>
    <hyperlink ref="J14" r:id="rId3" display="haiqianz@usc.edu"/>
    <hyperlink ref="J15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6"/>
  <sheetViews>
    <sheetView showFormulas="false" showGridLines="true" showRowColHeaders="true" showZeros="true" rightToLeft="false" tabSelected="true" showOutlineSymbols="true" defaultGridColor="true" view="normal" topLeftCell="A117" colorId="64" zoomScale="100" zoomScaleNormal="100" zoomScalePageLayoutView="100" workbookViewId="0">
      <selection pane="topLeft" activeCell="G202" activeCellId="0" sqref="G20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25.14"/>
    <col collapsed="false" customWidth="true" hidden="false" outlineLevel="0" max="4" min="3" style="0" width="15.28"/>
    <col collapsed="false" customWidth="true" hidden="false" outlineLevel="0" max="6" min="6" style="0" width="20.7"/>
    <col collapsed="false" customWidth="true" hidden="false" outlineLevel="0" max="7" min="7" style="0" width="27.23"/>
  </cols>
  <sheetData>
    <row r="1" customFormat="false" ht="13.8" hidden="false" customHeight="false" outlineLevel="0" collapsed="false">
      <c r="A1" s="47" t="s">
        <v>292</v>
      </c>
      <c r="B1" s="25" t="s">
        <v>293</v>
      </c>
      <c r="C1" s="26" t="n">
        <v>43345</v>
      </c>
      <c r="D1" s="27" t="n">
        <v>43347</v>
      </c>
      <c r="E1" s="28" t="n">
        <f aca="false">D1-C1</f>
        <v>2</v>
      </c>
      <c r="F1" s="1"/>
      <c r="G1" s="1"/>
      <c r="H1" s="6"/>
      <c r="I1" s="4"/>
      <c r="J1" s="4"/>
    </row>
    <row r="2" customFormat="false" ht="13.8" hidden="false" customHeight="false" outlineLevel="0" collapsed="false">
      <c r="A2" s="25" t="s">
        <v>294</v>
      </c>
      <c r="B2" s="25" t="s">
        <v>293</v>
      </c>
      <c r="C2" s="26" t="n">
        <v>43346</v>
      </c>
      <c r="D2" s="27" t="n">
        <v>43349</v>
      </c>
      <c r="E2" s="28" t="n">
        <f aca="false">D2-C2</f>
        <v>3</v>
      </c>
      <c r="F2" s="1"/>
      <c r="G2" s="1"/>
      <c r="H2" s="6"/>
      <c r="I2" s="4"/>
      <c r="J2" s="4"/>
    </row>
    <row r="3" customFormat="false" ht="13.8" hidden="false" customHeight="false" outlineLevel="0" collapsed="false">
      <c r="A3" s="25" t="s">
        <v>295</v>
      </c>
      <c r="B3" s="25" t="s">
        <v>296</v>
      </c>
      <c r="C3" s="26" t="n">
        <v>43345</v>
      </c>
      <c r="D3" s="27" t="n">
        <v>43350</v>
      </c>
      <c r="E3" s="28" t="n">
        <f aca="false">D3-C3</f>
        <v>5</v>
      </c>
      <c r="F3" s="1"/>
      <c r="G3" s="1"/>
      <c r="H3" s="6"/>
      <c r="I3" s="4"/>
      <c r="J3" s="4"/>
    </row>
    <row r="4" customFormat="false" ht="13.8" hidden="false" customHeight="false" outlineLevel="0" collapsed="false">
      <c r="A4" s="25" t="s">
        <v>297</v>
      </c>
      <c r="B4" s="25" t="s">
        <v>293</v>
      </c>
      <c r="C4" s="26" t="n">
        <v>43352</v>
      </c>
      <c r="D4" s="27" t="n">
        <v>43353</v>
      </c>
      <c r="E4" s="28" t="n">
        <f aca="false">D4-C4</f>
        <v>1</v>
      </c>
      <c r="F4" s="1"/>
      <c r="G4" s="1"/>
      <c r="H4" s="6"/>
      <c r="I4" s="4"/>
      <c r="J4" s="4"/>
    </row>
    <row r="5" customFormat="false" ht="13.8" hidden="false" customHeight="false" outlineLevel="0" collapsed="false">
      <c r="A5" s="47" t="s">
        <v>298</v>
      </c>
      <c r="B5" s="25" t="s">
        <v>299</v>
      </c>
      <c r="C5" s="26" t="n">
        <v>43346</v>
      </c>
      <c r="D5" s="27" t="n">
        <v>43353</v>
      </c>
      <c r="E5" s="28" t="n">
        <f aca="false">D5-C5</f>
        <v>7</v>
      </c>
      <c r="F5" s="1"/>
      <c r="G5" s="1"/>
      <c r="H5" s="6"/>
      <c r="I5" s="4"/>
      <c r="J5" s="4"/>
    </row>
    <row r="6" customFormat="false" ht="13.8" hidden="false" customHeight="false" outlineLevel="0" collapsed="false">
      <c r="A6" s="47" t="s">
        <v>300</v>
      </c>
      <c r="B6" s="25" t="s">
        <v>301</v>
      </c>
      <c r="C6" s="26" t="n">
        <v>43349</v>
      </c>
      <c r="D6" s="27" t="n">
        <v>43353</v>
      </c>
      <c r="E6" s="28" t="n">
        <f aca="false">D6-C6</f>
        <v>4</v>
      </c>
      <c r="F6" s="1"/>
      <c r="G6" s="1"/>
      <c r="H6" s="6"/>
      <c r="I6" s="4"/>
      <c r="J6" s="4"/>
    </row>
    <row r="7" customFormat="false" ht="16.4" hidden="false" customHeight="false" outlineLevel="0" collapsed="false">
      <c r="A7" s="25" t="s">
        <v>302</v>
      </c>
      <c r="B7" s="25" t="s">
        <v>303</v>
      </c>
      <c r="C7" s="26" t="n">
        <v>43345</v>
      </c>
      <c r="D7" s="27" t="n">
        <v>43353</v>
      </c>
      <c r="E7" s="28" t="n">
        <f aca="false">D7-C7</f>
        <v>8</v>
      </c>
      <c r="F7" s="1"/>
      <c r="G7" s="1"/>
      <c r="H7" s="6"/>
      <c r="I7" s="4"/>
      <c r="J7" s="4"/>
    </row>
    <row r="8" customFormat="false" ht="13.8" hidden="false" customHeight="false" outlineLevel="0" collapsed="false">
      <c r="A8" s="25" t="s">
        <v>304</v>
      </c>
      <c r="B8" s="25" t="s">
        <v>305</v>
      </c>
      <c r="C8" s="26" t="n">
        <v>43349</v>
      </c>
      <c r="D8" s="27" t="n">
        <v>43354</v>
      </c>
      <c r="E8" s="28" t="n">
        <f aca="false">D8-C8</f>
        <v>5</v>
      </c>
      <c r="F8" s="1"/>
      <c r="G8" s="1"/>
      <c r="H8" s="6"/>
      <c r="I8" s="4"/>
      <c r="J8" s="4"/>
    </row>
    <row r="9" customFormat="false" ht="13.8" hidden="false" customHeight="false" outlineLevel="0" collapsed="false">
      <c r="A9" s="47" t="s">
        <v>306</v>
      </c>
      <c r="B9" s="25" t="s">
        <v>307</v>
      </c>
      <c r="C9" s="26" t="n">
        <v>43345</v>
      </c>
      <c r="D9" s="27" t="n">
        <v>43356</v>
      </c>
      <c r="E9" s="28" t="n">
        <f aca="false">D9-C9</f>
        <v>11</v>
      </c>
      <c r="F9" s="1"/>
      <c r="G9" s="1"/>
      <c r="H9" s="6"/>
      <c r="I9" s="4"/>
      <c r="J9" s="4"/>
    </row>
    <row r="10" customFormat="false" ht="13.8" hidden="false" customHeight="false" outlineLevel="0" collapsed="false">
      <c r="A10" s="47" t="s">
        <v>308</v>
      </c>
      <c r="B10" s="25" t="s">
        <v>293</v>
      </c>
      <c r="C10" s="26" t="n">
        <v>43352</v>
      </c>
      <c r="D10" s="27" t="n">
        <v>43356</v>
      </c>
      <c r="E10" s="28" t="n">
        <f aca="false">D10-C10</f>
        <v>4</v>
      </c>
      <c r="F10" s="1"/>
      <c r="G10" s="1"/>
      <c r="H10" s="6"/>
      <c r="I10" s="4"/>
      <c r="J10" s="4"/>
    </row>
    <row r="11" customFormat="false" ht="13.8" hidden="false" customHeight="false" outlineLevel="0" collapsed="false">
      <c r="A11" s="25" t="s">
        <v>309</v>
      </c>
      <c r="B11" s="25" t="s">
        <v>310</v>
      </c>
      <c r="C11" s="26" t="n">
        <v>43345</v>
      </c>
      <c r="D11" s="27" t="n">
        <v>43358</v>
      </c>
      <c r="E11" s="28" t="n">
        <f aca="false">D11-C11</f>
        <v>13</v>
      </c>
      <c r="F11" s="1"/>
      <c r="G11" s="1"/>
      <c r="H11" s="6"/>
      <c r="I11" s="4"/>
      <c r="J11" s="4"/>
    </row>
    <row r="12" customFormat="false" ht="13.8" hidden="false" customHeight="false" outlineLevel="0" collapsed="false">
      <c r="A12" s="25" t="s">
        <v>311</v>
      </c>
      <c r="B12" s="25" t="s">
        <v>312</v>
      </c>
      <c r="C12" s="26" t="n">
        <v>43354</v>
      </c>
      <c r="D12" s="27" t="n">
        <v>43360</v>
      </c>
      <c r="E12" s="28" t="n">
        <f aca="false">D12-C12</f>
        <v>6</v>
      </c>
      <c r="F12" s="28"/>
      <c r="G12" s="29"/>
      <c r="H12" s="29"/>
      <c r="I12" s="25"/>
      <c r="J12" s="25"/>
    </row>
    <row r="13" customFormat="false" ht="13.8" hidden="false" customHeight="false" outlineLevel="0" collapsed="false">
      <c r="A13" s="47" t="s">
        <v>313</v>
      </c>
      <c r="B13" s="25" t="s">
        <v>314</v>
      </c>
      <c r="C13" s="26" t="n">
        <v>43359</v>
      </c>
      <c r="D13" s="27" t="n">
        <v>43364</v>
      </c>
      <c r="E13" s="28" t="n">
        <f aca="false">D13-C13</f>
        <v>5</v>
      </c>
      <c r="F13" s="1"/>
      <c r="G13" s="1"/>
      <c r="H13" s="6"/>
      <c r="I13" s="4"/>
      <c r="J13" s="4"/>
    </row>
    <row r="14" customFormat="false" ht="13.8" hidden="false" customHeight="false" outlineLevel="0" collapsed="false">
      <c r="A14" s="47" t="s">
        <v>315</v>
      </c>
      <c r="B14" s="25" t="s">
        <v>316</v>
      </c>
      <c r="C14" s="26" t="n">
        <v>43359</v>
      </c>
      <c r="D14" s="27" t="n">
        <v>43367</v>
      </c>
      <c r="E14" s="28" t="n">
        <f aca="false">D14-C14</f>
        <v>8</v>
      </c>
      <c r="F14" s="1"/>
      <c r="G14" s="1"/>
      <c r="H14" s="6"/>
      <c r="I14" s="4"/>
      <c r="J14" s="4"/>
    </row>
    <row r="15" customFormat="false" ht="13.8" hidden="false" customHeight="false" outlineLevel="0" collapsed="false">
      <c r="A15" s="47" t="s">
        <v>317</v>
      </c>
      <c r="B15" s="25" t="s">
        <v>318</v>
      </c>
      <c r="C15" s="26" t="n">
        <v>43358</v>
      </c>
      <c r="D15" s="27" t="n">
        <v>43367</v>
      </c>
      <c r="E15" s="28" t="n">
        <f aca="false">D15-C15</f>
        <v>9</v>
      </c>
      <c r="F15" s="1"/>
      <c r="G15" s="1"/>
      <c r="H15" s="6"/>
      <c r="I15" s="4"/>
      <c r="J15" s="4"/>
    </row>
    <row r="16" customFormat="false" ht="13.8" hidden="false" customHeight="false" outlineLevel="0" collapsed="false">
      <c r="A16" s="25" t="s">
        <v>319</v>
      </c>
      <c r="B16" s="25" t="s">
        <v>320</v>
      </c>
      <c r="C16" s="26" t="n">
        <v>43349</v>
      </c>
      <c r="D16" s="27" t="n">
        <v>43368</v>
      </c>
      <c r="E16" s="28" t="n">
        <f aca="false">D16-C16</f>
        <v>19</v>
      </c>
      <c r="F16" s="1"/>
      <c r="G16" s="1"/>
      <c r="H16" s="6"/>
      <c r="I16" s="4"/>
      <c r="J16" s="4"/>
    </row>
    <row r="17" customFormat="false" ht="13.8" hidden="false" customHeight="false" outlineLevel="0" collapsed="false">
      <c r="A17" s="47" t="s">
        <v>321</v>
      </c>
      <c r="B17" s="25" t="s">
        <v>322</v>
      </c>
      <c r="C17" s="26" t="n">
        <v>43365</v>
      </c>
      <c r="D17" s="27" t="n">
        <v>43369</v>
      </c>
      <c r="E17" s="28" t="n">
        <f aca="false">D17-C17</f>
        <v>4</v>
      </c>
      <c r="F17" s="1"/>
      <c r="G17" s="1"/>
      <c r="H17" s="6"/>
      <c r="I17" s="4"/>
      <c r="J17" s="4"/>
    </row>
    <row r="18" customFormat="false" ht="13.8" hidden="false" customHeight="false" outlineLevel="0" collapsed="false">
      <c r="A18" s="25" t="s">
        <v>323</v>
      </c>
      <c r="B18" s="25" t="s">
        <v>324</v>
      </c>
      <c r="C18" s="26" t="n">
        <v>43369</v>
      </c>
      <c r="D18" s="27" t="n">
        <v>43379</v>
      </c>
      <c r="E18" s="28" t="n">
        <f aca="false">D18-C18</f>
        <v>10</v>
      </c>
      <c r="F18" s="1"/>
      <c r="G18" s="1"/>
      <c r="H18" s="6"/>
      <c r="I18" s="4"/>
      <c r="J18" s="4"/>
    </row>
    <row r="19" customFormat="false" ht="13.8" hidden="false" customHeight="false" outlineLevel="0" collapsed="false">
      <c r="A19" s="25" t="s">
        <v>325</v>
      </c>
      <c r="B19" s="25" t="s">
        <v>326</v>
      </c>
      <c r="C19" s="26" t="n">
        <v>43375</v>
      </c>
      <c r="D19" s="27" t="n">
        <v>43379</v>
      </c>
      <c r="E19" s="28" t="n">
        <f aca="false">D19-C19</f>
        <v>4</v>
      </c>
      <c r="F19" s="1"/>
      <c r="G19" s="1"/>
      <c r="H19" s="6"/>
      <c r="I19" s="4"/>
      <c r="J19" s="4"/>
    </row>
    <row r="20" customFormat="false" ht="13.8" hidden="false" customHeight="false" outlineLevel="0" collapsed="false">
      <c r="A20" s="47" t="s">
        <v>327</v>
      </c>
      <c r="B20" s="25" t="s">
        <v>293</v>
      </c>
      <c r="C20" s="26" t="n">
        <v>43379</v>
      </c>
      <c r="D20" s="27" t="n">
        <v>43381</v>
      </c>
      <c r="E20" s="28" t="n">
        <f aca="false">D20-C20</f>
        <v>2</v>
      </c>
      <c r="F20" s="1"/>
      <c r="G20" s="1"/>
      <c r="H20" s="6"/>
      <c r="I20" s="4"/>
      <c r="J20" s="4"/>
    </row>
    <row r="21" customFormat="false" ht="16.4" hidden="false" customHeight="false" outlineLevel="0" collapsed="false">
      <c r="A21" s="25" t="s">
        <v>328</v>
      </c>
      <c r="B21" s="25" t="s">
        <v>329</v>
      </c>
      <c r="C21" s="26" t="n">
        <v>43379</v>
      </c>
      <c r="D21" s="27" t="n">
        <v>43383</v>
      </c>
      <c r="E21" s="28" t="n">
        <f aca="false">D21-C21</f>
        <v>4</v>
      </c>
      <c r="F21" s="1"/>
      <c r="G21" s="1"/>
      <c r="H21" s="6"/>
      <c r="I21" s="4"/>
      <c r="J21" s="4"/>
    </row>
    <row r="22" customFormat="false" ht="16.4" hidden="false" customHeight="false" outlineLevel="0" collapsed="false">
      <c r="A22" s="47" t="s">
        <v>330</v>
      </c>
      <c r="B22" s="25" t="s">
        <v>331</v>
      </c>
      <c r="C22" s="26" t="n">
        <v>43352</v>
      </c>
      <c r="D22" s="27" t="n">
        <v>43382</v>
      </c>
      <c r="E22" s="28" t="n">
        <f aca="false">D22-C22</f>
        <v>30</v>
      </c>
      <c r="F22" s="1"/>
      <c r="G22" s="1"/>
      <c r="H22" s="6"/>
      <c r="I22" s="4"/>
      <c r="J22" s="4"/>
    </row>
    <row r="23" customFormat="false" ht="13.8" hidden="false" customHeight="false" outlineLevel="0" collapsed="false">
      <c r="A23" s="47" t="s">
        <v>332</v>
      </c>
      <c r="B23" s="25" t="s">
        <v>333</v>
      </c>
      <c r="C23" s="26" t="n">
        <v>43379</v>
      </c>
      <c r="D23" s="27" t="n">
        <v>43384</v>
      </c>
      <c r="E23" s="28" t="n">
        <f aca="false">D23-C23</f>
        <v>5</v>
      </c>
      <c r="F23" s="1"/>
      <c r="G23" s="1"/>
      <c r="H23" s="6"/>
      <c r="I23" s="4"/>
      <c r="J23" s="4"/>
    </row>
    <row r="24" customFormat="false" ht="13.8" hidden="false" customHeight="false" outlineLevel="0" collapsed="false">
      <c r="A24" s="25" t="s">
        <v>334</v>
      </c>
      <c r="B24" s="25" t="s">
        <v>335</v>
      </c>
      <c r="C24" s="26" t="n">
        <v>43368</v>
      </c>
      <c r="D24" s="26" t="n">
        <v>43386</v>
      </c>
      <c r="E24" s="28" t="n">
        <f aca="false">D24-C24</f>
        <v>18</v>
      </c>
      <c r="F24" s="1"/>
      <c r="G24" s="1"/>
      <c r="H24" s="6"/>
      <c r="I24" s="4"/>
      <c r="J24" s="4"/>
    </row>
    <row r="25" customFormat="false" ht="13.8" hidden="false" customHeight="false" outlineLevel="0" collapsed="false">
      <c r="A25" s="47" t="s">
        <v>336</v>
      </c>
      <c r="B25" s="25" t="s">
        <v>337</v>
      </c>
      <c r="C25" s="26" t="n">
        <v>43365</v>
      </c>
      <c r="D25" s="26" t="n">
        <v>43386</v>
      </c>
      <c r="E25" s="28" t="n">
        <f aca="false">D25-C25</f>
        <v>21</v>
      </c>
      <c r="F25" s="1"/>
      <c r="G25" s="1"/>
      <c r="H25" s="6"/>
      <c r="I25" s="4"/>
      <c r="J25" s="4"/>
    </row>
    <row r="26" customFormat="false" ht="13.8" hidden="false" customHeight="false" outlineLevel="0" collapsed="false">
      <c r="A26" s="47" t="s">
        <v>24</v>
      </c>
      <c r="B26" s="25" t="s">
        <v>338</v>
      </c>
      <c r="C26" s="26" t="n">
        <v>43369</v>
      </c>
      <c r="D26" s="26" t="n">
        <v>43388</v>
      </c>
      <c r="E26" s="28" t="n">
        <f aca="false">D26-C26</f>
        <v>19</v>
      </c>
      <c r="F26" s="1"/>
      <c r="G26" s="1"/>
      <c r="H26" s="6"/>
      <c r="I26" s="4"/>
      <c r="J26" s="4"/>
    </row>
    <row r="27" customFormat="false" ht="13.8" hidden="false" customHeight="false" outlineLevel="0" collapsed="false">
      <c r="A27" s="47" t="s">
        <v>339</v>
      </c>
      <c r="B27" s="25" t="s">
        <v>340</v>
      </c>
      <c r="C27" s="26" t="n">
        <v>43352</v>
      </c>
      <c r="D27" s="26" t="n">
        <v>43393</v>
      </c>
      <c r="E27" s="28" t="n">
        <f aca="false">D27-C27</f>
        <v>41</v>
      </c>
      <c r="F27" s="28"/>
      <c r="G27" s="29" t="s">
        <v>1</v>
      </c>
      <c r="H27" s="29"/>
      <c r="I27" s="25"/>
      <c r="J27" s="25"/>
    </row>
    <row r="28" customFormat="false" ht="13.8" hidden="false" customHeight="false" outlineLevel="0" collapsed="false">
      <c r="A28" s="47" t="s">
        <v>341</v>
      </c>
      <c r="B28" s="25" t="s">
        <v>342</v>
      </c>
      <c r="C28" s="26" t="n">
        <v>43352</v>
      </c>
      <c r="D28" s="26" t="n">
        <v>43396</v>
      </c>
      <c r="E28" s="28" t="n">
        <f aca="false">D28-C28</f>
        <v>44</v>
      </c>
      <c r="F28" s="1"/>
      <c r="G28" s="1"/>
      <c r="H28" s="6"/>
      <c r="I28" s="4"/>
      <c r="J28" s="4"/>
    </row>
    <row r="29" customFormat="false" ht="13.8" hidden="false" customHeight="false" outlineLevel="0" collapsed="false">
      <c r="A29" s="47" t="s">
        <v>343</v>
      </c>
      <c r="B29" s="25" t="s">
        <v>344</v>
      </c>
      <c r="C29" s="26" t="n">
        <v>43362</v>
      </c>
      <c r="D29" s="26" t="n">
        <v>43396</v>
      </c>
      <c r="E29" s="28" t="n">
        <f aca="false">D29-C29</f>
        <v>34</v>
      </c>
      <c r="F29" s="1"/>
      <c r="G29" s="1"/>
      <c r="H29" s="6"/>
      <c r="I29" s="4"/>
      <c r="J29" s="4"/>
    </row>
    <row r="30" customFormat="false" ht="13.8" hidden="false" customHeight="false" outlineLevel="0" collapsed="false">
      <c r="A30" s="25" t="s">
        <v>345</v>
      </c>
      <c r="B30" s="25" t="s">
        <v>346</v>
      </c>
      <c r="C30" s="26" t="n">
        <v>43355</v>
      </c>
      <c r="D30" s="26" t="n">
        <v>43397</v>
      </c>
      <c r="E30" s="28" t="n">
        <f aca="false">D30-C30</f>
        <v>42</v>
      </c>
      <c r="F30" s="1"/>
      <c r="G30" s="1"/>
      <c r="H30" s="6"/>
      <c r="I30" s="4"/>
      <c r="J30" s="4"/>
    </row>
    <row r="31" customFormat="false" ht="16.4" hidden="false" customHeight="false" outlineLevel="0" collapsed="false">
      <c r="A31" s="25" t="s">
        <v>347</v>
      </c>
      <c r="B31" s="25" t="s">
        <v>348</v>
      </c>
      <c r="C31" s="26" t="n">
        <v>43345</v>
      </c>
      <c r="D31" s="26" t="n">
        <v>43397</v>
      </c>
      <c r="E31" s="28" t="n">
        <f aca="false">D31-C31</f>
        <v>52</v>
      </c>
      <c r="F31" s="1"/>
      <c r="G31" s="1"/>
      <c r="H31" s="6"/>
      <c r="I31" s="4"/>
      <c r="J31" s="4"/>
    </row>
    <row r="32" customFormat="false" ht="13.8" hidden="false" customHeight="false" outlineLevel="0" collapsed="false">
      <c r="A32" s="47" t="s">
        <v>349</v>
      </c>
      <c r="B32" s="25" t="s">
        <v>350</v>
      </c>
      <c r="C32" s="26" t="n">
        <v>43358</v>
      </c>
      <c r="D32" s="26" t="n">
        <v>43400</v>
      </c>
      <c r="E32" s="28" t="n">
        <f aca="false">D32-C32</f>
        <v>42</v>
      </c>
      <c r="F32" s="28"/>
      <c r="G32" s="29"/>
      <c r="H32" s="29"/>
      <c r="I32" s="25"/>
      <c r="J32" s="25"/>
    </row>
    <row r="33" customFormat="false" ht="13.8" hidden="false" customHeight="false" outlineLevel="0" collapsed="false">
      <c r="A33" s="25" t="s">
        <v>351</v>
      </c>
      <c r="B33" s="25" t="s">
        <v>352</v>
      </c>
      <c r="C33" s="26" t="n">
        <v>43362</v>
      </c>
      <c r="D33" s="26" t="n">
        <v>43407</v>
      </c>
      <c r="E33" s="28" t="n">
        <f aca="false">D33-C33</f>
        <v>45</v>
      </c>
      <c r="F33" s="1"/>
      <c r="G33" s="1"/>
      <c r="H33" s="6"/>
      <c r="I33" s="4"/>
      <c r="J33" s="4"/>
    </row>
    <row r="34" customFormat="false" ht="13.8" hidden="false" customHeight="false" outlineLevel="0" collapsed="false">
      <c r="A34" s="25" t="s">
        <v>353</v>
      </c>
      <c r="B34" s="25" t="s">
        <v>354</v>
      </c>
      <c r="C34" s="26" t="n">
        <v>43362</v>
      </c>
      <c r="D34" s="26" t="n">
        <v>43412</v>
      </c>
      <c r="E34" s="28" t="n">
        <f aca="false">D34-C34</f>
        <v>50</v>
      </c>
      <c r="F34" s="1"/>
      <c r="G34" s="1"/>
      <c r="H34" s="6"/>
      <c r="I34" s="4"/>
      <c r="J34" s="4"/>
    </row>
    <row r="35" customFormat="false" ht="13.8" hidden="false" customHeight="false" outlineLevel="0" collapsed="false">
      <c r="A35" s="47" t="s">
        <v>355</v>
      </c>
      <c r="B35" s="25" t="s">
        <v>356</v>
      </c>
      <c r="C35" s="26" t="n">
        <v>43400</v>
      </c>
      <c r="D35" s="26" t="n">
        <v>43415</v>
      </c>
      <c r="E35" s="28" t="n">
        <f aca="false">D35-C35</f>
        <v>15</v>
      </c>
      <c r="F35" s="28"/>
      <c r="G35" s="1"/>
      <c r="H35" s="6"/>
      <c r="I35" s="4"/>
      <c r="J35" s="4"/>
    </row>
    <row r="36" customFormat="false" ht="16.4" hidden="false" customHeight="false" outlineLevel="0" collapsed="false">
      <c r="A36" s="25" t="s">
        <v>357</v>
      </c>
      <c r="B36" s="25" t="s">
        <v>358</v>
      </c>
      <c r="C36" s="26" t="n">
        <v>43402</v>
      </c>
      <c r="D36" s="26" t="n">
        <v>43415</v>
      </c>
      <c r="E36" s="28" t="n">
        <f aca="false">D36-C36</f>
        <v>13</v>
      </c>
      <c r="F36" s="28"/>
      <c r="G36" s="1"/>
      <c r="H36" s="6"/>
      <c r="I36" s="4"/>
      <c r="J36" s="4"/>
    </row>
    <row r="37" customFormat="false" ht="13.8" hidden="false" customHeight="false" outlineLevel="0" collapsed="false">
      <c r="A37" s="25" t="s">
        <v>359</v>
      </c>
      <c r="B37" s="25" t="s">
        <v>360</v>
      </c>
      <c r="C37" s="26" t="n">
        <v>43345</v>
      </c>
      <c r="D37" s="26" t="n">
        <v>43421</v>
      </c>
      <c r="E37" s="28" t="n">
        <f aca="false">D37-C37</f>
        <v>76</v>
      </c>
      <c r="F37" s="30"/>
      <c r="G37" s="1"/>
      <c r="H37" s="6"/>
      <c r="I37" s="4"/>
      <c r="J37" s="4"/>
    </row>
    <row r="38" customFormat="false" ht="13.8" hidden="false" customHeight="false" outlineLevel="0" collapsed="false">
      <c r="A38" s="47" t="s">
        <v>317</v>
      </c>
      <c r="B38" s="25" t="s">
        <v>318</v>
      </c>
      <c r="C38" s="26" t="n">
        <v>43408</v>
      </c>
      <c r="D38" s="26" t="n">
        <v>43421</v>
      </c>
      <c r="E38" s="28" t="n">
        <f aca="false">D38-C38</f>
        <v>13</v>
      </c>
      <c r="F38" s="28" t="s">
        <v>20</v>
      </c>
      <c r="G38" s="25"/>
      <c r="H38" s="6"/>
      <c r="I38" s="4"/>
      <c r="J38" s="4"/>
    </row>
    <row r="39" customFormat="false" ht="13.8" hidden="false" customHeight="false" outlineLevel="0" collapsed="false">
      <c r="A39" s="47" t="s">
        <v>361</v>
      </c>
      <c r="B39" s="25" t="s">
        <v>362</v>
      </c>
      <c r="C39" s="26" t="n">
        <v>43352</v>
      </c>
      <c r="D39" s="26" t="n">
        <v>43421</v>
      </c>
      <c r="E39" s="28" t="n">
        <f aca="false">D39-C39</f>
        <v>69</v>
      </c>
      <c r="F39" s="31"/>
      <c r="G39" s="25"/>
      <c r="H39" s="6"/>
      <c r="I39" s="4"/>
      <c r="J39" s="4"/>
    </row>
    <row r="40" customFormat="false" ht="13.8" hidden="false" customHeight="false" outlineLevel="0" collapsed="false">
      <c r="A40" s="25" t="s">
        <v>363</v>
      </c>
      <c r="B40" s="25" t="s">
        <v>364</v>
      </c>
      <c r="C40" s="26" t="n">
        <v>43386</v>
      </c>
      <c r="D40" s="26" t="n">
        <v>43422</v>
      </c>
      <c r="E40" s="28" t="n">
        <f aca="false">D40-C40</f>
        <v>36</v>
      </c>
      <c r="F40" s="28" t="s">
        <v>365</v>
      </c>
      <c r="G40" s="25"/>
      <c r="H40" s="6"/>
      <c r="I40" s="4"/>
      <c r="J40" s="4"/>
    </row>
    <row r="41" customFormat="false" ht="13.8" hidden="false" customHeight="false" outlineLevel="0" collapsed="false">
      <c r="A41" s="47" t="s">
        <v>366</v>
      </c>
      <c r="B41" s="25" t="s">
        <v>367</v>
      </c>
      <c r="C41" s="26" t="n">
        <v>43345</v>
      </c>
      <c r="D41" s="26" t="n">
        <v>43422</v>
      </c>
      <c r="E41" s="28" t="n">
        <f aca="false">D41-C41</f>
        <v>77</v>
      </c>
      <c r="F41" s="30"/>
      <c r="G41" s="1"/>
      <c r="H41" s="6"/>
      <c r="I41" s="4"/>
      <c r="J41" s="4"/>
    </row>
    <row r="42" customFormat="false" ht="13.8" hidden="false" customHeight="false" outlineLevel="0" collapsed="false">
      <c r="A42" s="47" t="s">
        <v>368</v>
      </c>
      <c r="B42" s="25" t="s">
        <v>369</v>
      </c>
      <c r="C42" s="26" t="n">
        <v>43345</v>
      </c>
      <c r="D42" s="26" t="n">
        <v>43423</v>
      </c>
      <c r="E42" s="28" t="n">
        <f aca="false">D42-C42</f>
        <v>78</v>
      </c>
      <c r="F42" s="31"/>
      <c r="G42" s="29"/>
      <c r="H42" s="29"/>
      <c r="I42" s="25"/>
      <c r="J42" s="25"/>
    </row>
    <row r="43" customFormat="false" ht="13.8" hidden="false" customHeight="false" outlineLevel="0" collapsed="false">
      <c r="A43" s="47" t="s">
        <v>343</v>
      </c>
      <c r="B43" s="25" t="s">
        <v>344</v>
      </c>
      <c r="C43" s="26" t="n">
        <v>43404</v>
      </c>
      <c r="D43" s="26" t="n">
        <v>43423</v>
      </c>
      <c r="E43" s="28" t="n">
        <f aca="false">D43-C43</f>
        <v>19</v>
      </c>
      <c r="F43" s="28" t="s">
        <v>0</v>
      </c>
      <c r="G43" s="28" t="s">
        <v>129</v>
      </c>
      <c r="H43" s="32" t="s">
        <v>370</v>
      </c>
      <c r="I43" s="4"/>
      <c r="J43" s="4"/>
    </row>
    <row r="44" customFormat="false" ht="13.8" hidden="false" customHeight="false" outlineLevel="0" collapsed="false">
      <c r="A44" s="47" t="s">
        <v>371</v>
      </c>
      <c r="B44" s="25" t="s">
        <v>372</v>
      </c>
      <c r="C44" s="26" t="n">
        <v>43380</v>
      </c>
      <c r="D44" s="26" t="n">
        <v>43427</v>
      </c>
      <c r="E44" s="28" t="n">
        <f aca="false">D44-C44</f>
        <v>47</v>
      </c>
      <c r="F44" s="28" t="s">
        <v>0</v>
      </c>
      <c r="G44" s="25"/>
      <c r="H44" s="6"/>
      <c r="I44" s="4"/>
      <c r="J44" s="4"/>
    </row>
    <row r="45" customFormat="false" ht="13.8" hidden="false" customHeight="false" outlineLevel="0" collapsed="false">
      <c r="A45" s="25" t="s">
        <v>373</v>
      </c>
      <c r="B45" s="25" t="s">
        <v>374</v>
      </c>
      <c r="C45" s="26" t="n">
        <v>43345</v>
      </c>
      <c r="D45" s="26" t="n">
        <v>43432</v>
      </c>
      <c r="E45" s="28" t="n">
        <f aca="false">D45-C45</f>
        <v>87</v>
      </c>
      <c r="F45" s="29"/>
      <c r="G45" s="25"/>
      <c r="H45" s="6"/>
      <c r="I45" s="4"/>
      <c r="J45" s="4"/>
    </row>
    <row r="46" customFormat="false" ht="16.4" hidden="false" customHeight="false" outlineLevel="0" collapsed="false">
      <c r="A46" s="47" t="s">
        <v>375</v>
      </c>
      <c r="B46" s="25" t="s">
        <v>376</v>
      </c>
      <c r="C46" s="26" t="n">
        <v>43398</v>
      </c>
      <c r="D46" s="26" t="n">
        <v>43449</v>
      </c>
      <c r="E46" s="28" t="n">
        <f aca="false">D46-C46</f>
        <v>51</v>
      </c>
      <c r="F46" s="28" t="s">
        <v>32</v>
      </c>
      <c r="G46" s="25"/>
      <c r="H46" s="29"/>
      <c r="I46" s="25"/>
      <c r="J46" s="25"/>
    </row>
    <row r="47" customFormat="false" ht="13.8" hidden="false" customHeight="false" outlineLevel="0" collapsed="false">
      <c r="A47" s="25" t="s">
        <v>377</v>
      </c>
      <c r="B47" s="25" t="s">
        <v>377</v>
      </c>
      <c r="C47" s="26" t="n">
        <v>43443</v>
      </c>
      <c r="D47" s="26" t="n">
        <v>43450</v>
      </c>
      <c r="E47" s="28" t="n">
        <f aca="false">D47-C47</f>
        <v>7</v>
      </c>
      <c r="F47" s="29" t="s">
        <v>378</v>
      </c>
      <c r="G47" s="25"/>
      <c r="H47" s="6"/>
      <c r="I47" s="4"/>
      <c r="J47" s="4"/>
    </row>
    <row r="48" customFormat="false" ht="13.8" hidden="false" customHeight="false" outlineLevel="0" collapsed="false">
      <c r="A48" s="47" t="s">
        <v>379</v>
      </c>
      <c r="B48" s="25" t="s">
        <v>380</v>
      </c>
      <c r="C48" s="26" t="n">
        <v>43345</v>
      </c>
      <c r="D48" s="26" t="n">
        <v>43461</v>
      </c>
      <c r="E48" s="28" t="n">
        <f aca="false">D48-C48</f>
        <v>116</v>
      </c>
      <c r="F48" s="29"/>
      <c r="G48" s="28" t="s">
        <v>381</v>
      </c>
      <c r="H48" s="29"/>
      <c r="I48" s="25"/>
      <c r="J48" s="25"/>
    </row>
    <row r="49" customFormat="false" ht="13.8" hidden="false" customHeight="false" outlineLevel="0" collapsed="false">
      <c r="A49" s="25" t="s">
        <v>382</v>
      </c>
      <c r="B49" s="25" t="s">
        <v>383</v>
      </c>
      <c r="C49" s="26" t="n">
        <v>43364</v>
      </c>
      <c r="D49" s="26" t="n">
        <v>43461</v>
      </c>
      <c r="E49" s="28" t="n">
        <f aca="false">D49-C49</f>
        <v>97</v>
      </c>
      <c r="F49" s="28" t="s">
        <v>0</v>
      </c>
      <c r="G49" s="29"/>
      <c r="H49" s="6"/>
      <c r="I49" s="4"/>
      <c r="J49" s="4"/>
    </row>
    <row r="50" customFormat="false" ht="13.8" hidden="false" customHeight="false" outlineLevel="0" collapsed="false">
      <c r="A50" s="25" t="s">
        <v>384</v>
      </c>
      <c r="B50" s="25" t="s">
        <v>385</v>
      </c>
      <c r="C50" s="26" t="n">
        <v>43426</v>
      </c>
      <c r="D50" s="26" t="n">
        <v>43468</v>
      </c>
      <c r="E50" s="28" t="n">
        <f aca="false">D50-C50</f>
        <v>42</v>
      </c>
      <c r="F50" s="28" t="s">
        <v>386</v>
      </c>
      <c r="G50" s="29"/>
      <c r="H50" s="6"/>
      <c r="I50" s="4"/>
      <c r="J50" s="4"/>
    </row>
    <row r="51" customFormat="false" ht="13.8" hidden="false" customHeight="false" outlineLevel="0" collapsed="false">
      <c r="A51" s="25" t="s">
        <v>387</v>
      </c>
      <c r="B51" s="25" t="s">
        <v>388</v>
      </c>
      <c r="C51" s="26" t="n">
        <v>43415</v>
      </c>
      <c r="D51" s="26" t="n">
        <v>43469</v>
      </c>
      <c r="E51" s="29" t="n">
        <f aca="false">D51-C51</f>
        <v>54</v>
      </c>
      <c r="F51" s="48" t="s">
        <v>81</v>
      </c>
      <c r="G51" s="29"/>
      <c r="H51" s="6"/>
      <c r="I51" s="4"/>
      <c r="J51" s="4"/>
    </row>
    <row r="52" customFormat="false" ht="13.8" hidden="false" customHeight="false" outlineLevel="0" collapsed="false">
      <c r="A52" s="25" t="s">
        <v>389</v>
      </c>
      <c r="B52" s="25" t="s">
        <v>390</v>
      </c>
      <c r="C52" s="26" t="n">
        <v>43352</v>
      </c>
      <c r="D52" s="26" t="n">
        <v>43472</v>
      </c>
      <c r="E52" s="29" t="n">
        <f aca="false">D52-C52</f>
        <v>120</v>
      </c>
      <c r="F52" s="29"/>
      <c r="G52" s="28" t="s">
        <v>1</v>
      </c>
      <c r="H52" s="33"/>
      <c r="I52" s="34"/>
      <c r="J52" s="34"/>
    </row>
    <row r="53" customFormat="false" ht="16.4" hidden="false" customHeight="false" outlineLevel="0" collapsed="false">
      <c r="A53" s="25" t="s">
        <v>302</v>
      </c>
      <c r="B53" s="35" t="s">
        <v>303</v>
      </c>
      <c r="C53" s="26" t="n">
        <v>43452</v>
      </c>
      <c r="D53" s="26" t="n">
        <v>43472</v>
      </c>
      <c r="E53" s="29" t="n">
        <f aca="false">D53-C53</f>
        <v>20</v>
      </c>
      <c r="F53" s="28" t="s">
        <v>0</v>
      </c>
      <c r="G53" s="25"/>
      <c r="H53" s="6"/>
      <c r="I53" s="4"/>
      <c r="J53" s="4"/>
    </row>
    <row r="54" customFormat="false" ht="13.8" hidden="false" customHeight="false" outlineLevel="0" collapsed="false">
      <c r="A54" s="25" t="s">
        <v>391</v>
      </c>
      <c r="B54" s="25" t="s">
        <v>392</v>
      </c>
      <c r="C54" s="26" t="n">
        <v>43464</v>
      </c>
      <c r="D54" s="26" t="n">
        <v>43476</v>
      </c>
      <c r="E54" s="29" t="n">
        <f aca="false">D54-C54</f>
        <v>12</v>
      </c>
      <c r="F54" s="29" t="s">
        <v>393</v>
      </c>
      <c r="G54" s="25"/>
      <c r="H54" s="29"/>
      <c r="I54" s="25"/>
      <c r="J54" s="25"/>
    </row>
    <row r="55" customFormat="false" ht="13.8" hidden="false" customHeight="false" outlineLevel="0" collapsed="false">
      <c r="A55" s="35" t="s">
        <v>393</v>
      </c>
      <c r="B55" s="25" t="s">
        <v>394</v>
      </c>
      <c r="C55" s="26" t="n">
        <v>43441</v>
      </c>
      <c r="D55" s="26" t="n">
        <v>43485</v>
      </c>
      <c r="E55" s="29" t="n">
        <f aca="false">D55-C55</f>
        <v>44</v>
      </c>
      <c r="F55" s="28" t="s">
        <v>7</v>
      </c>
      <c r="G55" s="1"/>
      <c r="H55" s="6"/>
      <c r="I55" s="4"/>
      <c r="J55" s="36" t="s">
        <v>395</v>
      </c>
    </row>
    <row r="56" customFormat="false" ht="13.8" hidden="false" customHeight="false" outlineLevel="0" collapsed="false">
      <c r="A56" s="25" t="s">
        <v>20</v>
      </c>
      <c r="B56" s="25" t="s">
        <v>396</v>
      </c>
      <c r="C56" s="26" t="n">
        <v>43352</v>
      </c>
      <c r="D56" s="26" t="n">
        <v>43491</v>
      </c>
      <c r="E56" s="29" t="n">
        <f aca="false">D56-C56</f>
        <v>139</v>
      </c>
      <c r="F56" s="28" t="s">
        <v>0</v>
      </c>
      <c r="G56" s="1"/>
      <c r="H56" s="6"/>
      <c r="I56" s="4"/>
      <c r="J56" s="4"/>
    </row>
    <row r="57" customFormat="false" ht="13.8" hidden="false" customHeight="false" outlineLevel="0" collapsed="false">
      <c r="A57" s="25" t="s">
        <v>397</v>
      </c>
      <c r="B57" s="25" t="s">
        <v>398</v>
      </c>
      <c r="C57" s="26" t="n">
        <v>43431</v>
      </c>
      <c r="D57" s="26" t="n">
        <v>43491</v>
      </c>
      <c r="E57" s="29" t="n">
        <f aca="false">D57-C57</f>
        <v>60</v>
      </c>
      <c r="F57" s="28" t="s">
        <v>386</v>
      </c>
      <c r="G57" s="29"/>
      <c r="H57" s="29"/>
      <c r="I57" s="25"/>
      <c r="J57" s="25"/>
    </row>
    <row r="58" customFormat="false" ht="13.8" hidden="false" customHeight="false" outlineLevel="0" collapsed="false">
      <c r="A58" s="25" t="s">
        <v>399</v>
      </c>
      <c r="B58" s="25" t="s">
        <v>400</v>
      </c>
      <c r="C58" s="26" t="n">
        <v>43469</v>
      </c>
      <c r="D58" s="26" t="n">
        <v>43493</v>
      </c>
      <c r="E58" s="29" t="n">
        <f aca="false">D58-C58</f>
        <v>24</v>
      </c>
      <c r="F58" s="49" t="s">
        <v>401</v>
      </c>
      <c r="G58" s="29" t="s">
        <v>33</v>
      </c>
      <c r="H58" s="29"/>
      <c r="I58" s="25"/>
      <c r="J58" s="25"/>
    </row>
    <row r="59" customFormat="false" ht="13.8" hidden="false" customHeight="false" outlineLevel="0" collapsed="false">
      <c r="A59" s="47" t="s">
        <v>379</v>
      </c>
      <c r="B59" s="25" t="s">
        <v>380</v>
      </c>
      <c r="C59" s="26" t="n">
        <v>43467</v>
      </c>
      <c r="D59" s="26" t="n">
        <v>43495</v>
      </c>
      <c r="E59" s="29" t="n">
        <f aca="false">D59-C59</f>
        <v>28</v>
      </c>
      <c r="F59" s="28" t="s">
        <v>0</v>
      </c>
      <c r="G59" s="29" t="s">
        <v>402</v>
      </c>
      <c r="H59" s="29"/>
      <c r="I59" s="25"/>
      <c r="J59" s="25"/>
    </row>
    <row r="60" customFormat="false" ht="16.4" hidden="false" customHeight="false" outlineLevel="0" collapsed="false">
      <c r="A60" s="25" t="s">
        <v>403</v>
      </c>
      <c r="B60" s="25" t="s">
        <v>404</v>
      </c>
      <c r="C60" s="26" t="n">
        <v>43493</v>
      </c>
      <c r="D60" s="26" t="n">
        <v>43497</v>
      </c>
      <c r="E60" s="29" t="n">
        <f aca="false">D60-C60</f>
        <v>4</v>
      </c>
      <c r="F60" s="29" t="s">
        <v>405</v>
      </c>
      <c r="G60" s="29"/>
      <c r="H60" s="29"/>
      <c r="I60" s="25"/>
      <c r="J60" s="25"/>
    </row>
    <row r="61" customFormat="false" ht="13.8" hidden="false" customHeight="false" outlineLevel="0" collapsed="false">
      <c r="A61" s="35" t="s">
        <v>406</v>
      </c>
      <c r="B61" s="35" t="s">
        <v>407</v>
      </c>
      <c r="C61" s="26" t="n">
        <v>43451</v>
      </c>
      <c r="D61" s="26" t="n">
        <v>43499</v>
      </c>
      <c r="E61" s="29" t="n">
        <f aca="false">D61-C61</f>
        <v>48</v>
      </c>
      <c r="F61" s="29" t="s">
        <v>386</v>
      </c>
      <c r="G61" s="29"/>
      <c r="H61" s="29"/>
      <c r="I61" s="25"/>
      <c r="J61" s="25"/>
    </row>
    <row r="62" customFormat="false" ht="16.4" hidden="false" customHeight="false" outlineLevel="0" collapsed="false">
      <c r="A62" s="37" t="s">
        <v>408</v>
      </c>
      <c r="B62" s="25" t="s">
        <v>409</v>
      </c>
      <c r="C62" s="26" t="n">
        <v>43497</v>
      </c>
      <c r="D62" s="26" t="n">
        <v>43498</v>
      </c>
      <c r="E62" s="29" t="n">
        <f aca="false">D62-C62</f>
        <v>1</v>
      </c>
      <c r="F62" s="29" t="s">
        <v>405</v>
      </c>
      <c r="G62" s="29"/>
      <c r="H62" s="29"/>
      <c r="I62" s="25"/>
      <c r="J62" s="25"/>
    </row>
    <row r="63" customFormat="false" ht="13.8" hidden="false" customHeight="false" outlineLevel="0" collapsed="false">
      <c r="A63" s="47" t="s">
        <v>410</v>
      </c>
      <c r="B63" s="25" t="s">
        <v>411</v>
      </c>
      <c r="C63" s="26" t="n">
        <v>43346</v>
      </c>
      <c r="D63" s="26" t="n">
        <v>43506</v>
      </c>
      <c r="E63" s="29" t="n">
        <f aca="false">D63-C63</f>
        <v>160</v>
      </c>
      <c r="F63" s="29"/>
      <c r="G63" s="29"/>
      <c r="H63" s="29"/>
      <c r="I63" s="25"/>
      <c r="J63" s="25"/>
    </row>
    <row r="64" customFormat="false" ht="13.8" hidden="false" customHeight="false" outlineLevel="0" collapsed="false">
      <c r="A64" s="25" t="s">
        <v>412</v>
      </c>
      <c r="B64" s="25" t="s">
        <v>412</v>
      </c>
      <c r="C64" s="26" t="n">
        <v>43345</v>
      </c>
      <c r="D64" s="26" t="n">
        <v>43508</v>
      </c>
      <c r="E64" s="29" t="n">
        <f aca="false">D64-C64</f>
        <v>163</v>
      </c>
      <c r="F64" s="29"/>
      <c r="G64" s="29" t="s">
        <v>413</v>
      </c>
      <c r="H64" s="29"/>
      <c r="I64" s="25"/>
      <c r="J64" s="36" t="s">
        <v>414</v>
      </c>
    </row>
    <row r="65" customFormat="false" ht="13.8" hidden="false" customHeight="false" outlineLevel="0" collapsed="false">
      <c r="A65" s="25" t="s">
        <v>415</v>
      </c>
      <c r="B65" s="25" t="s">
        <v>416</v>
      </c>
      <c r="C65" s="26" t="n">
        <v>43444</v>
      </c>
      <c r="D65" s="26" t="n">
        <v>43510</v>
      </c>
      <c r="E65" s="29" t="n">
        <f aca="false">D65-C65</f>
        <v>66</v>
      </c>
      <c r="F65" s="28" t="s">
        <v>0</v>
      </c>
      <c r="G65" s="29" t="s">
        <v>28</v>
      </c>
      <c r="H65" s="29"/>
      <c r="I65" s="25"/>
      <c r="J65" s="25"/>
    </row>
    <row r="66" customFormat="false" ht="13.8" hidden="false" customHeight="false" outlineLevel="0" collapsed="false">
      <c r="A66" s="25" t="s">
        <v>417</v>
      </c>
      <c r="B66" s="25" t="s">
        <v>418</v>
      </c>
      <c r="C66" s="26" t="n">
        <v>43450</v>
      </c>
      <c r="D66" s="26" t="n">
        <v>43510</v>
      </c>
      <c r="E66" s="29" t="n">
        <f aca="false">D66-C66</f>
        <v>60</v>
      </c>
      <c r="F66" s="29" t="s">
        <v>419</v>
      </c>
      <c r="G66" s="29" t="s">
        <v>33</v>
      </c>
      <c r="H66" s="29"/>
      <c r="I66" s="25"/>
      <c r="J66" s="25"/>
    </row>
    <row r="67" customFormat="false" ht="13.8" hidden="false" customHeight="false" outlineLevel="0" collapsed="false">
      <c r="A67" s="25" t="s">
        <v>420</v>
      </c>
      <c r="B67" s="25" t="s">
        <v>420</v>
      </c>
      <c r="C67" s="26" t="n">
        <v>43346</v>
      </c>
      <c r="D67" s="26" t="n">
        <v>43512</v>
      </c>
      <c r="E67" s="29" t="n">
        <f aca="false">D67-C67</f>
        <v>166</v>
      </c>
      <c r="F67" s="29"/>
      <c r="G67" s="29"/>
      <c r="H67" s="29"/>
      <c r="I67" s="25"/>
      <c r="J67" s="25"/>
    </row>
    <row r="68" customFormat="false" ht="13.8" hidden="false" customHeight="false" outlineLevel="0" collapsed="false">
      <c r="A68" s="25" t="s">
        <v>107</v>
      </c>
      <c r="B68" s="25" t="s">
        <v>107</v>
      </c>
      <c r="C68" s="26" t="n">
        <v>43438</v>
      </c>
      <c r="D68" s="26" t="n">
        <v>43512</v>
      </c>
      <c r="E68" s="29" t="n">
        <f aca="false">D68-C68</f>
        <v>74</v>
      </c>
      <c r="F68" s="29" t="s">
        <v>421</v>
      </c>
      <c r="G68" s="29" t="s">
        <v>422</v>
      </c>
      <c r="H68" s="32" t="s">
        <v>370</v>
      </c>
      <c r="I68" s="25"/>
      <c r="J68" s="38" t="s">
        <v>423</v>
      </c>
    </row>
    <row r="69" customFormat="false" ht="13.8" hidden="false" customHeight="false" outlineLevel="0" collapsed="false">
      <c r="A69" s="47" t="s">
        <v>424</v>
      </c>
      <c r="B69" s="25" t="s">
        <v>425</v>
      </c>
      <c r="C69" s="26" t="n">
        <v>43423</v>
      </c>
      <c r="D69" s="26" t="n">
        <v>43517</v>
      </c>
      <c r="E69" s="29" t="n">
        <f aca="false">D69-C69</f>
        <v>94</v>
      </c>
      <c r="F69" s="28" t="s">
        <v>0</v>
      </c>
      <c r="G69" s="29" t="s">
        <v>426</v>
      </c>
      <c r="H69" s="29"/>
      <c r="I69" s="25"/>
      <c r="J69" s="25"/>
    </row>
    <row r="70" customFormat="false" ht="13.8" hidden="false" customHeight="false" outlineLevel="0" collapsed="false">
      <c r="A70" s="47" t="s">
        <v>339</v>
      </c>
      <c r="B70" s="25" t="s">
        <v>340</v>
      </c>
      <c r="C70" s="26" t="n">
        <v>43442</v>
      </c>
      <c r="D70" s="26" t="n">
        <v>43522</v>
      </c>
      <c r="E70" s="29" t="n">
        <f aca="false">D70-C70</f>
        <v>80</v>
      </c>
      <c r="F70" s="28" t="s">
        <v>0</v>
      </c>
      <c r="G70" s="29" t="s">
        <v>427</v>
      </c>
      <c r="H70" s="29"/>
      <c r="I70" s="25"/>
      <c r="J70" s="36" t="s">
        <v>428</v>
      </c>
    </row>
    <row r="71" customFormat="false" ht="13.8" hidden="false" customHeight="false" outlineLevel="0" collapsed="false">
      <c r="A71" s="47" t="s">
        <v>429</v>
      </c>
      <c r="B71" s="25" t="s">
        <v>430</v>
      </c>
      <c r="C71" s="26" t="n">
        <v>43345</v>
      </c>
      <c r="D71" s="26" t="n">
        <v>43522</v>
      </c>
      <c r="E71" s="29" t="n">
        <f aca="false">D71-C71</f>
        <v>177</v>
      </c>
      <c r="F71" s="29"/>
      <c r="G71" s="29" t="s">
        <v>1</v>
      </c>
      <c r="H71" s="50" t="s">
        <v>431</v>
      </c>
      <c r="I71" s="25"/>
      <c r="J71" s="25"/>
    </row>
    <row r="72" customFormat="false" ht="13.8" hidden="false" customHeight="false" outlineLevel="0" collapsed="false">
      <c r="A72" s="25" t="s">
        <v>432</v>
      </c>
      <c r="B72" s="25" t="s">
        <v>433</v>
      </c>
      <c r="C72" s="26" t="n">
        <v>43509</v>
      </c>
      <c r="D72" s="27" t="n">
        <v>43524</v>
      </c>
      <c r="E72" s="28" t="n">
        <f aca="false">D72-C72</f>
        <v>15</v>
      </c>
      <c r="F72" s="28" t="s">
        <v>66</v>
      </c>
      <c r="G72" s="25"/>
      <c r="H72" s="29"/>
      <c r="I72" s="25"/>
      <c r="J72" s="25"/>
    </row>
    <row r="73" customFormat="false" ht="13.8" hidden="false" customHeight="false" outlineLevel="0" collapsed="false">
      <c r="A73" s="25" t="s">
        <v>309</v>
      </c>
      <c r="B73" s="25" t="s">
        <v>310</v>
      </c>
      <c r="C73" s="26" t="n">
        <v>43414</v>
      </c>
      <c r="D73" s="26" t="n">
        <v>43526</v>
      </c>
      <c r="E73" s="28" t="n">
        <f aca="false">D73-C73</f>
        <v>112</v>
      </c>
      <c r="F73" s="28" t="s">
        <v>0</v>
      </c>
      <c r="G73" s="29" t="s">
        <v>434</v>
      </c>
      <c r="H73" s="32"/>
      <c r="I73" s="25"/>
      <c r="J73" s="25"/>
    </row>
    <row r="74" customFormat="false" ht="13.8" hidden="false" customHeight="false" outlineLevel="0" collapsed="false">
      <c r="A74" s="47" t="s">
        <v>435</v>
      </c>
      <c r="B74" s="25" t="s">
        <v>436</v>
      </c>
      <c r="C74" s="26" t="n">
        <v>43350</v>
      </c>
      <c r="D74" s="26" t="n">
        <v>43526</v>
      </c>
      <c r="E74" s="28" t="n">
        <f aca="false">D74-C74</f>
        <v>176</v>
      </c>
      <c r="F74" s="29"/>
      <c r="G74" s="29"/>
      <c r="H74" s="29"/>
      <c r="I74" s="25"/>
      <c r="J74" s="25"/>
    </row>
    <row r="75" customFormat="false" ht="13.8" hidden="false" customHeight="false" outlineLevel="0" collapsed="false">
      <c r="A75" s="25" t="s">
        <v>437</v>
      </c>
      <c r="B75" s="25" t="s">
        <v>438</v>
      </c>
      <c r="C75" s="26" t="n">
        <v>43352</v>
      </c>
      <c r="D75" s="26" t="n">
        <v>43526</v>
      </c>
      <c r="E75" s="28" t="n">
        <f aca="false">D75-C75</f>
        <v>174</v>
      </c>
      <c r="F75" s="28" t="s">
        <v>0</v>
      </c>
      <c r="G75" s="29"/>
      <c r="H75" s="29"/>
      <c r="I75" s="25"/>
      <c r="J75" s="25"/>
    </row>
    <row r="76" customFormat="false" ht="13.8" hidden="false" customHeight="false" outlineLevel="0" collapsed="false">
      <c r="A76" s="35" t="s">
        <v>439</v>
      </c>
      <c r="B76" s="35" t="s">
        <v>440</v>
      </c>
      <c r="C76" s="26" t="n">
        <v>43452</v>
      </c>
      <c r="D76" s="26" t="n">
        <v>43526</v>
      </c>
      <c r="E76" s="28" t="n">
        <f aca="false">D76-C76</f>
        <v>74</v>
      </c>
      <c r="F76" s="28" t="s">
        <v>0</v>
      </c>
      <c r="G76" s="29" t="s">
        <v>441</v>
      </c>
      <c r="H76" s="29"/>
      <c r="I76" s="25"/>
      <c r="J76" s="25"/>
    </row>
    <row r="77" customFormat="false" ht="13.8" hidden="false" customHeight="false" outlineLevel="0" collapsed="false">
      <c r="A77" s="47" t="s">
        <v>442</v>
      </c>
      <c r="B77" s="25" t="s">
        <v>443</v>
      </c>
      <c r="C77" s="26" t="n">
        <v>43345</v>
      </c>
      <c r="D77" s="26" t="n">
        <v>43529</v>
      </c>
      <c r="E77" s="29" t="n">
        <f aca="false">D77-C77</f>
        <v>184</v>
      </c>
      <c r="F77" s="29"/>
      <c r="G77" s="32" t="s">
        <v>444</v>
      </c>
      <c r="H77" s="29"/>
      <c r="I77" s="25"/>
      <c r="J77" s="25"/>
    </row>
    <row r="78" customFormat="false" ht="13.8" hidden="false" customHeight="false" outlineLevel="0" collapsed="false">
      <c r="A78" s="25" t="s">
        <v>445</v>
      </c>
      <c r="B78" s="25" t="s">
        <v>446</v>
      </c>
      <c r="C78" s="26" t="n">
        <v>43453</v>
      </c>
      <c r="D78" s="26" t="n">
        <v>43531</v>
      </c>
      <c r="E78" s="29" t="n">
        <f aca="false">D78-C78</f>
        <v>78</v>
      </c>
      <c r="F78" s="28" t="s">
        <v>0</v>
      </c>
      <c r="G78" s="29" t="s">
        <v>33</v>
      </c>
      <c r="H78" s="29"/>
      <c r="I78" s="25"/>
      <c r="J78" s="36" t="s">
        <v>447</v>
      </c>
    </row>
    <row r="79" customFormat="false" ht="13.8" hidden="false" customHeight="false" outlineLevel="0" collapsed="false">
      <c r="A79" s="47" t="s">
        <v>448</v>
      </c>
      <c r="B79" s="25" t="s">
        <v>449</v>
      </c>
      <c r="C79" s="26" t="n">
        <v>43469</v>
      </c>
      <c r="D79" s="26" t="n">
        <v>43531</v>
      </c>
      <c r="E79" s="29" t="n">
        <f aca="false">D79-C79</f>
        <v>62</v>
      </c>
      <c r="F79" s="29" t="s">
        <v>393</v>
      </c>
      <c r="G79" s="29" t="s">
        <v>1</v>
      </c>
      <c r="H79" s="29"/>
      <c r="I79" s="25"/>
      <c r="J79" s="25"/>
    </row>
    <row r="80" customFormat="false" ht="13.8" hidden="false" customHeight="false" outlineLevel="0" collapsed="false">
      <c r="A80" s="25" t="s">
        <v>421</v>
      </c>
      <c r="B80" s="25" t="s">
        <v>378</v>
      </c>
      <c r="C80" s="26" t="n">
        <v>43436</v>
      </c>
      <c r="D80" s="26" t="n">
        <v>43531</v>
      </c>
      <c r="E80" s="29" t="n">
        <f aca="false">D80-C80</f>
        <v>95</v>
      </c>
      <c r="F80" s="28" t="s">
        <v>450</v>
      </c>
      <c r="G80" s="29"/>
      <c r="H80" s="29"/>
      <c r="I80" s="25"/>
      <c r="J80" s="38" t="s">
        <v>451</v>
      </c>
    </row>
    <row r="81" customFormat="false" ht="13.8" hidden="false" customHeight="false" outlineLevel="0" collapsed="false">
      <c r="A81" s="37" t="s">
        <v>452</v>
      </c>
      <c r="B81" s="25" t="s">
        <v>453</v>
      </c>
      <c r="C81" s="26" t="n">
        <v>43527</v>
      </c>
      <c r="D81" s="26" t="n">
        <v>43532</v>
      </c>
      <c r="E81" s="29" t="n">
        <f aca="false">D81-C81</f>
        <v>5</v>
      </c>
      <c r="F81" s="39" t="s">
        <v>448</v>
      </c>
      <c r="G81" s="29" t="s">
        <v>1</v>
      </c>
      <c r="H81" s="29"/>
      <c r="I81" s="25"/>
      <c r="J81" s="25"/>
    </row>
    <row r="82" customFormat="false" ht="13.8" hidden="false" customHeight="false" outlineLevel="0" collapsed="false">
      <c r="A82" s="47" t="s">
        <v>454</v>
      </c>
      <c r="B82" s="25" t="s">
        <v>455</v>
      </c>
      <c r="C82" s="26" t="n">
        <v>43368</v>
      </c>
      <c r="D82" s="26" t="n">
        <v>43532</v>
      </c>
      <c r="E82" s="29" t="n">
        <f aca="false">D82-C82</f>
        <v>164</v>
      </c>
      <c r="F82" s="49" t="s">
        <v>456</v>
      </c>
      <c r="G82" s="29"/>
      <c r="H82" s="29"/>
      <c r="I82" s="25"/>
      <c r="J82" s="25"/>
    </row>
    <row r="83" customFormat="false" ht="13.8" hidden="false" customHeight="false" outlineLevel="0" collapsed="false">
      <c r="A83" s="25" t="s">
        <v>457</v>
      </c>
      <c r="B83" s="25" t="s">
        <v>458</v>
      </c>
      <c r="C83" s="26" t="n">
        <v>43487</v>
      </c>
      <c r="D83" s="26" t="n">
        <v>43533</v>
      </c>
      <c r="E83" s="29" t="n">
        <f aca="false">D83-C83</f>
        <v>46</v>
      </c>
      <c r="F83" s="29" t="s">
        <v>437</v>
      </c>
      <c r="G83" s="29"/>
      <c r="H83" s="29"/>
      <c r="I83" s="25"/>
      <c r="J83" s="25"/>
    </row>
    <row r="84" customFormat="false" ht="13.8" hidden="false" customHeight="false" outlineLevel="0" collapsed="false">
      <c r="A84" s="25" t="s">
        <v>459</v>
      </c>
      <c r="B84" s="25" t="s">
        <v>459</v>
      </c>
      <c r="C84" s="26" t="n">
        <v>43478</v>
      </c>
      <c r="D84" s="26" t="n">
        <v>43534</v>
      </c>
      <c r="E84" s="29" t="n">
        <f aca="false">D84-C84</f>
        <v>56</v>
      </c>
      <c r="F84" s="29" t="s">
        <v>460</v>
      </c>
      <c r="G84" s="29"/>
      <c r="H84" s="29"/>
      <c r="I84" s="25"/>
      <c r="J84" s="25"/>
    </row>
    <row r="85" customFormat="false" ht="13.8" hidden="false" customHeight="false" outlineLevel="0" collapsed="false">
      <c r="A85" s="37" t="s">
        <v>461</v>
      </c>
      <c r="B85" s="25" t="s">
        <v>462</v>
      </c>
      <c r="C85" s="26" t="n">
        <v>43509</v>
      </c>
      <c r="D85" s="26" t="n">
        <v>43535</v>
      </c>
      <c r="E85" s="29" t="n">
        <f aca="false">D85-C85</f>
        <v>26</v>
      </c>
      <c r="F85" s="28" t="s">
        <v>66</v>
      </c>
      <c r="G85" s="29"/>
      <c r="H85" s="29"/>
      <c r="I85" s="25"/>
      <c r="J85" s="25"/>
    </row>
    <row r="86" customFormat="false" ht="13.8" hidden="false" customHeight="false" outlineLevel="0" collapsed="false">
      <c r="A86" s="47" t="s">
        <v>463</v>
      </c>
      <c r="B86" s="25" t="s">
        <v>464</v>
      </c>
      <c r="C86" s="26" t="n">
        <v>43448</v>
      </c>
      <c r="D86" s="26" t="n">
        <v>43539</v>
      </c>
      <c r="E86" s="29" t="n">
        <f aca="false">D86-C86</f>
        <v>91</v>
      </c>
      <c r="F86" s="29" t="s">
        <v>450</v>
      </c>
      <c r="G86" s="29"/>
      <c r="H86" s="29"/>
      <c r="I86" s="25"/>
      <c r="J86" s="25"/>
    </row>
    <row r="87" customFormat="false" ht="13.8" hidden="false" customHeight="false" outlineLevel="0" collapsed="false">
      <c r="A87" s="37" t="s">
        <v>465</v>
      </c>
      <c r="B87" s="25" t="s">
        <v>466</v>
      </c>
      <c r="C87" s="26" t="n">
        <v>43523</v>
      </c>
      <c r="D87" s="26" t="n">
        <v>43540</v>
      </c>
      <c r="E87" s="29" t="n">
        <f aca="false">D87-C87</f>
        <v>17</v>
      </c>
      <c r="F87" s="28" t="s">
        <v>0</v>
      </c>
      <c r="G87" s="29"/>
      <c r="H87" s="29"/>
      <c r="I87" s="25"/>
      <c r="J87" s="25"/>
    </row>
    <row r="88" customFormat="false" ht="13.8" hidden="false" customHeight="false" outlineLevel="0" collapsed="false">
      <c r="A88" s="47" t="s">
        <v>467</v>
      </c>
      <c r="B88" s="25" t="s">
        <v>468</v>
      </c>
      <c r="C88" s="26" t="n">
        <v>43434</v>
      </c>
      <c r="D88" s="26" t="n">
        <v>43540</v>
      </c>
      <c r="E88" s="29" t="n">
        <f aca="false">D88-C88</f>
        <v>106</v>
      </c>
      <c r="F88" s="28" t="s">
        <v>0</v>
      </c>
      <c r="G88" s="29"/>
      <c r="H88" s="29"/>
      <c r="I88" s="25"/>
      <c r="J88" s="25"/>
    </row>
    <row r="89" customFormat="false" ht="13.8" hidden="false" customHeight="false" outlineLevel="0" collapsed="false">
      <c r="A89" s="47" t="s">
        <v>469</v>
      </c>
      <c r="B89" s="25" t="s">
        <v>470</v>
      </c>
      <c r="C89" s="26" t="n">
        <v>43379</v>
      </c>
      <c r="D89" s="26" t="n">
        <v>43540</v>
      </c>
      <c r="E89" s="29" t="n">
        <f aca="false">D89-C89</f>
        <v>161</v>
      </c>
      <c r="F89" s="28" t="s">
        <v>0</v>
      </c>
      <c r="G89" s="29" t="s">
        <v>471</v>
      </c>
      <c r="H89" s="32" t="s">
        <v>370</v>
      </c>
      <c r="I89" s="25"/>
      <c r="J89" s="25"/>
    </row>
    <row r="90" customFormat="false" ht="13.8" hidden="false" customHeight="false" outlineLevel="0" collapsed="false">
      <c r="A90" s="25" t="s">
        <v>472</v>
      </c>
      <c r="B90" s="25" t="s">
        <v>473</v>
      </c>
      <c r="C90" s="26" t="n">
        <v>43526</v>
      </c>
      <c r="D90" s="26" t="n">
        <v>43540</v>
      </c>
      <c r="E90" s="29" t="n">
        <f aca="false">D90-C90</f>
        <v>14</v>
      </c>
      <c r="F90" s="28" t="s">
        <v>49</v>
      </c>
      <c r="G90" s="29"/>
      <c r="H90" s="29"/>
      <c r="I90" s="25"/>
      <c r="J90" s="25"/>
    </row>
    <row r="91" customFormat="false" ht="13.8" hidden="false" customHeight="false" outlineLevel="0" collapsed="false">
      <c r="A91" s="47" t="s">
        <v>474</v>
      </c>
      <c r="B91" s="25" t="s">
        <v>475</v>
      </c>
      <c r="C91" s="26" t="n">
        <v>43485</v>
      </c>
      <c r="D91" s="26" t="n">
        <v>43545</v>
      </c>
      <c r="E91" s="29" t="n">
        <f aca="false">D91-C91</f>
        <v>60</v>
      </c>
      <c r="F91" s="49" t="s">
        <v>236</v>
      </c>
      <c r="G91" s="29" t="s">
        <v>1</v>
      </c>
      <c r="H91" s="29"/>
      <c r="I91" s="25"/>
      <c r="J91" s="25"/>
    </row>
    <row r="92" customFormat="false" ht="13.8" hidden="false" customHeight="false" outlineLevel="0" collapsed="false">
      <c r="A92" s="25" t="s">
        <v>476</v>
      </c>
      <c r="B92" s="25" t="s">
        <v>477</v>
      </c>
      <c r="C92" s="26" t="n">
        <v>43467</v>
      </c>
      <c r="D92" s="26" t="n">
        <v>43545</v>
      </c>
      <c r="E92" s="29" t="n">
        <f aca="false">D92-C92</f>
        <v>78</v>
      </c>
      <c r="F92" s="49" t="s">
        <v>22</v>
      </c>
      <c r="G92" s="29"/>
      <c r="H92" s="29"/>
      <c r="I92" s="25"/>
      <c r="J92" s="25"/>
    </row>
    <row r="93" customFormat="false" ht="13.8" hidden="false" customHeight="false" outlineLevel="0" collapsed="false">
      <c r="A93" s="25" t="s">
        <v>478</v>
      </c>
      <c r="B93" s="25" t="s">
        <v>479</v>
      </c>
      <c r="C93" s="26" t="n">
        <v>43494</v>
      </c>
      <c r="D93" s="26" t="n">
        <v>43546</v>
      </c>
      <c r="E93" s="29" t="n">
        <f aca="false">D93-C93</f>
        <v>52</v>
      </c>
      <c r="F93" s="29" t="s">
        <v>450</v>
      </c>
      <c r="G93" s="29" t="s">
        <v>33</v>
      </c>
      <c r="H93" s="32" t="s">
        <v>370</v>
      </c>
      <c r="I93" s="25"/>
      <c r="J93" s="25"/>
    </row>
    <row r="94" customFormat="false" ht="13.8" hidden="false" customHeight="false" outlineLevel="0" collapsed="false">
      <c r="A94" s="47" t="s">
        <v>480</v>
      </c>
      <c r="B94" s="25" t="s">
        <v>481</v>
      </c>
      <c r="C94" s="26" t="n">
        <v>43532</v>
      </c>
      <c r="D94" s="26" t="n">
        <v>43547</v>
      </c>
      <c r="E94" s="29" t="n">
        <f aca="false">D94-C94</f>
        <v>15</v>
      </c>
      <c r="F94" s="32" t="s">
        <v>482</v>
      </c>
      <c r="G94" s="29"/>
      <c r="H94" s="29"/>
      <c r="I94" s="25"/>
      <c r="J94" s="25"/>
    </row>
    <row r="95" customFormat="false" ht="13.8" hidden="false" customHeight="false" outlineLevel="0" collapsed="false">
      <c r="A95" s="47" t="s">
        <v>483</v>
      </c>
      <c r="B95" s="25" t="s">
        <v>484</v>
      </c>
      <c r="C95" s="26" t="n">
        <v>43544</v>
      </c>
      <c r="D95" s="27" t="n">
        <v>43548</v>
      </c>
      <c r="E95" s="28" t="n">
        <f aca="false">D95-C95</f>
        <v>4</v>
      </c>
      <c r="F95" s="28" t="s">
        <v>0</v>
      </c>
      <c r="G95" s="29"/>
      <c r="H95" s="29"/>
      <c r="I95" s="25"/>
      <c r="J95" s="25"/>
    </row>
    <row r="96" customFormat="false" ht="13.8" hidden="false" customHeight="false" outlineLevel="0" collapsed="false">
      <c r="A96" s="37" t="s">
        <v>485</v>
      </c>
      <c r="B96" s="25" t="s">
        <v>486</v>
      </c>
      <c r="C96" s="26" t="n">
        <v>43510</v>
      </c>
      <c r="D96" s="27" t="n">
        <v>43548</v>
      </c>
      <c r="E96" s="28" t="n">
        <f aca="false">D96-C96</f>
        <v>38</v>
      </c>
      <c r="F96" s="48" t="s">
        <v>474</v>
      </c>
      <c r="G96" s="29"/>
      <c r="H96" s="29"/>
      <c r="I96" s="25"/>
      <c r="J96" s="25"/>
    </row>
    <row r="97" customFormat="false" ht="13.8" hidden="false" customHeight="false" outlineLevel="0" collapsed="false">
      <c r="A97" s="25" t="s">
        <v>487</v>
      </c>
      <c r="B97" s="25" t="s">
        <v>488</v>
      </c>
      <c r="C97" s="26" t="n">
        <v>43386</v>
      </c>
      <c r="D97" s="27" t="n">
        <v>43551</v>
      </c>
      <c r="E97" s="29" t="n">
        <f aca="false">D97-C97</f>
        <v>165</v>
      </c>
      <c r="F97" s="49" t="s">
        <v>410</v>
      </c>
      <c r="G97" s="32" t="s">
        <v>489</v>
      </c>
      <c r="H97" s="29"/>
      <c r="I97" s="25"/>
      <c r="J97" s="25"/>
    </row>
    <row r="98" customFormat="false" ht="13.8" hidden="false" customHeight="false" outlineLevel="0" collapsed="false">
      <c r="A98" s="37" t="s">
        <v>490</v>
      </c>
      <c r="B98" s="25" t="s">
        <v>491</v>
      </c>
      <c r="C98" s="26" t="n">
        <v>43544</v>
      </c>
      <c r="D98" s="27" t="n">
        <v>43551</v>
      </c>
      <c r="E98" s="29" t="n">
        <f aca="false">D98-C98</f>
        <v>7</v>
      </c>
      <c r="F98" s="28" t="s">
        <v>0</v>
      </c>
      <c r="G98" s="29"/>
      <c r="H98" s="29"/>
      <c r="I98" s="25"/>
      <c r="J98" s="25"/>
    </row>
    <row r="99" customFormat="false" ht="13.8" hidden="false" customHeight="false" outlineLevel="0" collapsed="false">
      <c r="A99" s="47" t="s">
        <v>401</v>
      </c>
      <c r="B99" s="25" t="s">
        <v>492</v>
      </c>
      <c r="C99" s="26" t="n">
        <v>43441</v>
      </c>
      <c r="D99" s="26" t="n">
        <v>43556</v>
      </c>
      <c r="E99" s="29" t="n">
        <f aca="false">D99-C99</f>
        <v>115</v>
      </c>
      <c r="F99" s="28" t="s">
        <v>493</v>
      </c>
      <c r="G99" s="29" t="s">
        <v>1</v>
      </c>
      <c r="H99" s="29"/>
      <c r="I99" s="25"/>
      <c r="J99" s="36" t="s">
        <v>494</v>
      </c>
    </row>
    <row r="100" customFormat="false" ht="13.8" hidden="false" customHeight="false" outlineLevel="0" collapsed="false">
      <c r="A100" s="25" t="s">
        <v>495</v>
      </c>
      <c r="B100" s="25" t="s">
        <v>496</v>
      </c>
      <c r="C100" s="26" t="n">
        <v>43544</v>
      </c>
      <c r="D100" s="26" t="n">
        <v>43561</v>
      </c>
      <c r="E100" s="29" t="n">
        <f aca="false">D100-C100</f>
        <v>17</v>
      </c>
      <c r="F100" s="28" t="s">
        <v>0</v>
      </c>
      <c r="G100" s="29"/>
      <c r="H100" s="29"/>
      <c r="I100" s="25"/>
      <c r="J100" s="25"/>
    </row>
    <row r="101" customFormat="false" ht="13.8" hidden="false" customHeight="false" outlineLevel="0" collapsed="false">
      <c r="A101" s="47" t="s">
        <v>497</v>
      </c>
      <c r="B101" s="25" t="s">
        <v>498</v>
      </c>
      <c r="C101" s="26" t="n">
        <v>43535</v>
      </c>
      <c r="D101" s="26" t="n">
        <v>43561</v>
      </c>
      <c r="E101" s="29" t="n">
        <f aca="false">D101-C101</f>
        <v>26</v>
      </c>
      <c r="F101" s="48" t="s">
        <v>101</v>
      </c>
      <c r="G101" s="29"/>
      <c r="H101" s="29"/>
      <c r="I101" s="25"/>
      <c r="J101" s="25"/>
    </row>
    <row r="102" customFormat="false" ht="13.8" hidden="false" customHeight="false" outlineLevel="0" collapsed="false">
      <c r="A102" s="25" t="s">
        <v>499</v>
      </c>
      <c r="B102" s="25" t="s">
        <v>500</v>
      </c>
      <c r="C102" s="26" t="n">
        <v>43491</v>
      </c>
      <c r="D102" s="26" t="n">
        <v>43563</v>
      </c>
      <c r="E102" s="29" t="n">
        <f aca="false">D102-C102</f>
        <v>72</v>
      </c>
      <c r="F102" s="49" t="s">
        <v>501</v>
      </c>
      <c r="G102" s="29"/>
      <c r="H102" s="29"/>
      <c r="I102" s="25"/>
      <c r="J102" s="25"/>
    </row>
    <row r="103" customFormat="false" ht="13.8" hidden="false" customHeight="false" outlineLevel="0" collapsed="false">
      <c r="A103" s="25" t="s">
        <v>502</v>
      </c>
      <c r="B103" s="25" t="s">
        <v>503</v>
      </c>
      <c r="C103" s="26" t="n">
        <v>43545</v>
      </c>
      <c r="D103" s="26" t="n">
        <v>43564</v>
      </c>
      <c r="E103" s="29" t="n">
        <f aca="false">D103-C103</f>
        <v>19</v>
      </c>
      <c r="F103" s="28" t="s">
        <v>0</v>
      </c>
      <c r="G103" s="29"/>
      <c r="H103" s="29"/>
      <c r="I103" s="25"/>
      <c r="J103" s="25"/>
    </row>
    <row r="104" customFormat="false" ht="13.8" hidden="false" customHeight="false" outlineLevel="0" collapsed="false">
      <c r="A104" s="25" t="s">
        <v>147</v>
      </c>
      <c r="B104" s="25" t="s">
        <v>504</v>
      </c>
      <c r="C104" s="26" t="n">
        <v>43544</v>
      </c>
      <c r="D104" s="26" t="n">
        <v>43566</v>
      </c>
      <c r="E104" s="29" t="n">
        <f aca="false">D104-C104</f>
        <v>22</v>
      </c>
      <c r="F104" s="28" t="s">
        <v>0</v>
      </c>
      <c r="G104" s="29"/>
      <c r="H104" s="29"/>
      <c r="I104" s="25"/>
      <c r="J104" s="25"/>
    </row>
    <row r="105" customFormat="false" ht="13.8" hidden="false" customHeight="false" outlineLevel="0" collapsed="false">
      <c r="A105" s="47" t="s">
        <v>81</v>
      </c>
      <c r="B105" s="25" t="s">
        <v>82</v>
      </c>
      <c r="C105" s="26" t="n">
        <v>43368</v>
      </c>
      <c r="D105" s="26" t="n">
        <v>43567</v>
      </c>
      <c r="E105" s="29" t="n">
        <f aca="false">D105-C105</f>
        <v>199</v>
      </c>
      <c r="F105" s="28" t="s">
        <v>0</v>
      </c>
      <c r="G105" s="29"/>
      <c r="H105" s="29"/>
      <c r="I105" s="25"/>
      <c r="J105" s="25"/>
    </row>
    <row r="106" customFormat="false" ht="13.8" hidden="false" customHeight="false" outlineLevel="0" collapsed="false">
      <c r="A106" s="25" t="s">
        <v>505</v>
      </c>
      <c r="B106" s="25" t="s">
        <v>506</v>
      </c>
      <c r="C106" s="26" t="n">
        <v>43520</v>
      </c>
      <c r="D106" s="26" t="n">
        <v>43568</v>
      </c>
      <c r="E106" s="29" t="n">
        <f aca="false">D106-C106</f>
        <v>48</v>
      </c>
      <c r="F106" s="28" t="s">
        <v>0</v>
      </c>
      <c r="G106" s="29"/>
      <c r="H106" s="29"/>
      <c r="I106" s="25"/>
      <c r="J106" s="25"/>
    </row>
    <row r="107" customFormat="false" ht="13.8" hidden="false" customHeight="false" outlineLevel="0" collapsed="false">
      <c r="A107" s="25" t="s">
        <v>507</v>
      </c>
      <c r="B107" s="25" t="s">
        <v>508</v>
      </c>
      <c r="C107" s="26" t="n">
        <v>43544</v>
      </c>
      <c r="D107" s="26" t="n">
        <v>43568</v>
      </c>
      <c r="E107" s="29" t="n">
        <f aca="false">D107-C107</f>
        <v>24</v>
      </c>
      <c r="F107" s="28" t="s">
        <v>0</v>
      </c>
      <c r="G107" s="29" t="s">
        <v>33</v>
      </c>
      <c r="H107" s="32" t="s">
        <v>370</v>
      </c>
      <c r="I107" s="25"/>
      <c r="J107" s="25"/>
    </row>
    <row r="108" customFormat="false" ht="13.8" hidden="false" customHeight="false" outlineLevel="0" collapsed="false">
      <c r="A108" s="25" t="s">
        <v>509</v>
      </c>
      <c r="B108" s="25" t="s">
        <v>510</v>
      </c>
      <c r="C108" s="26" t="n">
        <v>43346</v>
      </c>
      <c r="D108" s="26" t="n">
        <v>43570</v>
      </c>
      <c r="E108" s="29" t="n">
        <f aca="false">D108-C108</f>
        <v>224</v>
      </c>
      <c r="F108" s="29"/>
      <c r="G108" s="29" t="s">
        <v>33</v>
      </c>
      <c r="H108" s="29"/>
      <c r="I108" s="25"/>
      <c r="J108" s="25"/>
    </row>
    <row r="109" customFormat="false" ht="13.8" hidden="false" customHeight="false" outlineLevel="0" collapsed="false">
      <c r="A109" s="47" t="s">
        <v>101</v>
      </c>
      <c r="B109" s="25" t="s">
        <v>102</v>
      </c>
      <c r="C109" s="26" t="n">
        <v>43469</v>
      </c>
      <c r="D109" s="26" t="n">
        <v>43571</v>
      </c>
      <c r="E109" s="29" t="n">
        <f aca="false">D109-C109</f>
        <v>102</v>
      </c>
      <c r="F109" s="28" t="s">
        <v>419</v>
      </c>
      <c r="G109" s="29" t="s">
        <v>511</v>
      </c>
      <c r="H109" s="29"/>
      <c r="I109" s="25"/>
      <c r="J109" s="25"/>
    </row>
    <row r="110" customFormat="false" ht="13.8" hidden="false" customHeight="false" outlineLevel="0" collapsed="false">
      <c r="A110" s="25" t="s">
        <v>512</v>
      </c>
      <c r="B110" s="25" t="s">
        <v>513</v>
      </c>
      <c r="C110" s="26" t="n">
        <v>43540</v>
      </c>
      <c r="D110" s="26" t="n">
        <v>43572</v>
      </c>
      <c r="E110" s="29" t="n">
        <f aca="false">D110-C110</f>
        <v>32</v>
      </c>
      <c r="F110" s="28" t="s">
        <v>0</v>
      </c>
      <c r="G110" s="29" t="s">
        <v>1</v>
      </c>
      <c r="H110" s="29"/>
      <c r="I110" s="25"/>
      <c r="J110" s="25"/>
    </row>
    <row r="111" customFormat="false" ht="13.8" hidden="false" customHeight="false" outlineLevel="0" collapsed="false">
      <c r="A111" s="47" t="s">
        <v>514</v>
      </c>
      <c r="B111" s="35" t="s">
        <v>515</v>
      </c>
      <c r="C111" s="26" t="n">
        <v>43463</v>
      </c>
      <c r="D111" s="26" t="n">
        <v>43572</v>
      </c>
      <c r="E111" s="29" t="n">
        <f aca="false">D111-C111</f>
        <v>109</v>
      </c>
      <c r="F111" s="28" t="s">
        <v>0</v>
      </c>
      <c r="G111" s="29" t="s">
        <v>33</v>
      </c>
      <c r="H111" s="29"/>
      <c r="I111" s="25"/>
      <c r="J111" s="38" t="s">
        <v>516</v>
      </c>
    </row>
    <row r="112" customFormat="false" ht="13.8" hidden="false" customHeight="false" outlineLevel="0" collapsed="false">
      <c r="A112" s="25" t="s">
        <v>517</v>
      </c>
      <c r="B112" s="25" t="s">
        <v>518</v>
      </c>
      <c r="C112" s="26" t="n">
        <v>43544</v>
      </c>
      <c r="D112" s="26" t="n">
        <v>43573</v>
      </c>
      <c r="E112" s="29" t="n">
        <f aca="false">D112-C112</f>
        <v>29</v>
      </c>
      <c r="F112" s="28" t="s">
        <v>66</v>
      </c>
      <c r="G112" s="29"/>
      <c r="H112" s="29"/>
      <c r="I112" s="25"/>
      <c r="J112" s="25"/>
    </row>
    <row r="113" customFormat="false" ht="13.8" hidden="false" customHeight="false" outlineLevel="0" collapsed="false">
      <c r="A113" s="47" t="s">
        <v>519</v>
      </c>
      <c r="B113" s="25" t="s">
        <v>520</v>
      </c>
      <c r="C113" s="26" t="n">
        <v>43484</v>
      </c>
      <c r="D113" s="26" t="n">
        <v>43574</v>
      </c>
      <c r="E113" s="29" t="n">
        <f aca="false">D113-C113</f>
        <v>90</v>
      </c>
      <c r="F113" s="49" t="s">
        <v>101</v>
      </c>
      <c r="G113" s="29" t="s">
        <v>1</v>
      </c>
      <c r="H113" s="29"/>
      <c r="I113" s="25"/>
      <c r="J113" s="25"/>
    </row>
    <row r="114" customFormat="false" ht="16.4" hidden="false" customHeight="false" outlineLevel="0" collapsed="false">
      <c r="A114" s="25" t="s">
        <v>521</v>
      </c>
      <c r="B114" s="25" t="s">
        <v>522</v>
      </c>
      <c r="C114" s="26" t="n">
        <v>43442</v>
      </c>
      <c r="D114" s="26" t="n">
        <v>43575</v>
      </c>
      <c r="E114" s="29" t="n">
        <f aca="false">D114-C114</f>
        <v>133</v>
      </c>
      <c r="F114" s="29" t="s">
        <v>405</v>
      </c>
      <c r="G114" s="29" t="s">
        <v>33</v>
      </c>
      <c r="H114" s="32" t="s">
        <v>370</v>
      </c>
      <c r="I114" s="25"/>
      <c r="J114" s="25"/>
    </row>
    <row r="115" customFormat="false" ht="13.8" hidden="false" customHeight="false" outlineLevel="0" collapsed="false">
      <c r="A115" s="37" t="s">
        <v>523</v>
      </c>
      <c r="B115" s="25" t="s">
        <v>524</v>
      </c>
      <c r="C115" s="26" t="n">
        <v>43526</v>
      </c>
      <c r="D115" s="26" t="n">
        <v>43575</v>
      </c>
      <c r="E115" s="29" t="n">
        <f aca="false">D115-C115</f>
        <v>49</v>
      </c>
      <c r="F115" s="28" t="s">
        <v>521</v>
      </c>
      <c r="G115" s="29" t="s">
        <v>129</v>
      </c>
      <c r="H115" s="32" t="s">
        <v>370</v>
      </c>
      <c r="I115" s="25"/>
      <c r="J115" s="25"/>
    </row>
    <row r="116" customFormat="false" ht="13.8" hidden="false" customHeight="false" outlineLevel="0" collapsed="false">
      <c r="A116" s="37" t="s">
        <v>525</v>
      </c>
      <c r="B116" s="25" t="s">
        <v>526</v>
      </c>
      <c r="C116" s="26" t="n">
        <v>43572</v>
      </c>
      <c r="D116" s="26" t="n">
        <v>43575</v>
      </c>
      <c r="E116" s="29" t="n">
        <f aca="false">D116-C116</f>
        <v>3</v>
      </c>
      <c r="F116" s="28" t="s">
        <v>0</v>
      </c>
      <c r="G116" s="29"/>
      <c r="H116" s="29"/>
      <c r="I116" s="25"/>
      <c r="J116" s="25"/>
    </row>
    <row r="117" customFormat="false" ht="13.8" hidden="false" customHeight="false" outlineLevel="0" collapsed="false">
      <c r="A117" s="47" t="s">
        <v>527</v>
      </c>
      <c r="B117" s="25" t="s">
        <v>528</v>
      </c>
      <c r="C117" s="26" t="n">
        <v>43544</v>
      </c>
      <c r="D117" s="26" t="n">
        <v>43578</v>
      </c>
      <c r="E117" s="29" t="n">
        <f aca="false">D117-C117</f>
        <v>34</v>
      </c>
      <c r="F117" s="28" t="s">
        <v>0</v>
      </c>
      <c r="G117" s="29"/>
      <c r="H117" s="29"/>
      <c r="I117" s="25"/>
      <c r="J117" s="25"/>
    </row>
    <row r="118" customFormat="false" ht="13.8" hidden="false" customHeight="false" outlineLevel="0" collapsed="false">
      <c r="A118" s="25" t="s">
        <v>529</v>
      </c>
      <c r="B118" s="25" t="s">
        <v>530</v>
      </c>
      <c r="C118" s="26" t="n">
        <v>43543</v>
      </c>
      <c r="D118" s="26" t="n">
        <v>43581</v>
      </c>
      <c r="E118" s="29" t="n">
        <f aca="false">D118-C118</f>
        <v>38</v>
      </c>
      <c r="F118" s="28" t="s">
        <v>0</v>
      </c>
      <c r="G118" s="29" t="s">
        <v>531</v>
      </c>
      <c r="H118" s="29"/>
      <c r="I118" s="25"/>
      <c r="J118" s="25"/>
    </row>
    <row r="119" customFormat="false" ht="13.8" hidden="false" customHeight="false" outlineLevel="0" collapsed="false">
      <c r="A119" s="47" t="s">
        <v>152</v>
      </c>
      <c r="B119" s="25" t="s">
        <v>153</v>
      </c>
      <c r="C119" s="26" t="n">
        <v>43421</v>
      </c>
      <c r="D119" s="26" t="n">
        <v>43582</v>
      </c>
      <c r="E119" s="29" t="n">
        <f aca="false">D119-C119</f>
        <v>161</v>
      </c>
      <c r="F119" s="28" t="s">
        <v>387</v>
      </c>
      <c r="G119" s="29" t="s">
        <v>33</v>
      </c>
      <c r="H119" s="29"/>
      <c r="I119" s="25"/>
      <c r="J119" s="36" t="s">
        <v>532</v>
      </c>
    </row>
    <row r="120" customFormat="false" ht="13.8" hidden="false" customHeight="false" outlineLevel="0" collapsed="false">
      <c r="A120" s="47" t="s">
        <v>236</v>
      </c>
      <c r="B120" s="25" t="s">
        <v>237</v>
      </c>
      <c r="C120" s="26" t="n">
        <v>43354</v>
      </c>
      <c r="D120" s="26" t="n">
        <v>43582</v>
      </c>
      <c r="E120" s="29" t="n">
        <f aca="false">D120-C120</f>
        <v>228</v>
      </c>
      <c r="F120" s="29" t="s">
        <v>509</v>
      </c>
      <c r="G120" s="29" t="s">
        <v>63</v>
      </c>
      <c r="H120" s="29"/>
      <c r="I120" s="25"/>
      <c r="J120" s="25"/>
    </row>
    <row r="121" customFormat="false" ht="16.4" hidden="false" customHeight="false" outlineLevel="0" collapsed="false">
      <c r="A121" s="37" t="s">
        <v>482</v>
      </c>
      <c r="B121" s="25" t="s">
        <v>533</v>
      </c>
      <c r="C121" s="26" t="n">
        <v>43517</v>
      </c>
      <c r="D121" s="26" t="n">
        <v>43583</v>
      </c>
      <c r="E121" s="29" t="n">
        <f aca="false">D121-C121</f>
        <v>66</v>
      </c>
      <c r="F121" s="29" t="s">
        <v>405</v>
      </c>
      <c r="G121" s="29" t="s">
        <v>46</v>
      </c>
      <c r="H121" s="29"/>
      <c r="I121" s="25"/>
      <c r="J121" s="25"/>
    </row>
    <row r="122" customFormat="false" ht="13.8" hidden="false" customHeight="false" outlineLevel="0" collapsed="false">
      <c r="A122" s="25" t="s">
        <v>386</v>
      </c>
      <c r="B122" s="25" t="s">
        <v>534</v>
      </c>
      <c r="C122" s="26" t="n">
        <v>43396</v>
      </c>
      <c r="D122" s="26" t="n">
        <v>43584</v>
      </c>
      <c r="E122" s="29" t="n">
        <f aca="false">D122-C122</f>
        <v>188</v>
      </c>
      <c r="F122" s="28" t="s">
        <v>509</v>
      </c>
      <c r="G122" s="29" t="s">
        <v>402</v>
      </c>
      <c r="H122" s="29"/>
      <c r="I122" s="25"/>
      <c r="J122" s="25"/>
    </row>
    <row r="123" customFormat="false" ht="13.8" hidden="false" customHeight="false" outlineLevel="0" collapsed="false">
      <c r="A123" s="47" t="s">
        <v>497</v>
      </c>
      <c r="B123" s="25" t="s">
        <v>498</v>
      </c>
      <c r="C123" s="26" t="n">
        <v>43573</v>
      </c>
      <c r="D123" s="26" t="n">
        <v>43584</v>
      </c>
      <c r="E123" s="29" t="n">
        <f aca="false">D123-C123</f>
        <v>11</v>
      </c>
      <c r="F123" s="28" t="s">
        <v>0</v>
      </c>
      <c r="G123" s="29" t="s">
        <v>33</v>
      </c>
      <c r="H123" s="29"/>
      <c r="I123" s="25"/>
      <c r="J123" s="25"/>
    </row>
    <row r="124" customFormat="false" ht="13.8" hidden="false" customHeight="false" outlineLevel="0" collapsed="false">
      <c r="A124" s="37" t="s">
        <v>535</v>
      </c>
      <c r="B124" s="25" t="s">
        <v>536</v>
      </c>
      <c r="C124" s="26" t="n">
        <v>43569</v>
      </c>
      <c r="D124" s="26" t="n">
        <v>43588</v>
      </c>
      <c r="E124" s="29" t="n">
        <f aca="false">D124-C124</f>
        <v>19</v>
      </c>
      <c r="F124" s="49" t="s">
        <v>101</v>
      </c>
      <c r="G124" s="29"/>
      <c r="H124" s="29"/>
      <c r="I124" s="25"/>
      <c r="J124" s="25"/>
    </row>
    <row r="125" customFormat="false" ht="13.8" hidden="false" customHeight="false" outlineLevel="0" collapsed="false">
      <c r="A125" s="25" t="s">
        <v>537</v>
      </c>
      <c r="B125" s="25" t="s">
        <v>538</v>
      </c>
      <c r="C125" s="26" t="n">
        <v>43544</v>
      </c>
      <c r="D125" s="26" t="n">
        <v>43589</v>
      </c>
      <c r="E125" s="29" t="n">
        <f aca="false">D125-C125</f>
        <v>45</v>
      </c>
      <c r="F125" s="28" t="s">
        <v>66</v>
      </c>
      <c r="G125" s="29"/>
      <c r="H125" s="29"/>
      <c r="I125" s="25"/>
      <c r="J125" s="25"/>
    </row>
    <row r="126" customFormat="false" ht="13.8" hidden="false" customHeight="false" outlineLevel="0" collapsed="false">
      <c r="A126" s="37" t="s">
        <v>539</v>
      </c>
      <c r="B126" s="25" t="s">
        <v>540</v>
      </c>
      <c r="C126" s="26" t="n">
        <v>43555</v>
      </c>
      <c r="D126" s="26" t="n">
        <v>43589</v>
      </c>
      <c r="E126" s="29" t="n">
        <f aca="false">D126-C126</f>
        <v>34</v>
      </c>
      <c r="F126" s="28" t="s">
        <v>0</v>
      </c>
      <c r="G126" s="29"/>
      <c r="H126" s="29"/>
      <c r="I126" s="25"/>
      <c r="J126" s="25"/>
    </row>
    <row r="127" customFormat="false" ht="13.8" hidden="false" customHeight="false" outlineLevel="0" collapsed="false">
      <c r="A127" s="37" t="s">
        <v>133</v>
      </c>
      <c r="B127" s="25" t="s">
        <v>134</v>
      </c>
      <c r="C127" s="26" t="n">
        <v>43524</v>
      </c>
      <c r="D127" s="26" t="n">
        <v>43590</v>
      </c>
      <c r="E127" s="29" t="n">
        <f aca="false">D127-C127</f>
        <v>66</v>
      </c>
      <c r="F127" s="48" t="s">
        <v>30</v>
      </c>
      <c r="G127" s="29"/>
      <c r="H127" s="29"/>
      <c r="I127" s="25"/>
      <c r="J127" s="25"/>
    </row>
    <row r="128" customFormat="false" ht="13.8" hidden="false" customHeight="false" outlineLevel="0" collapsed="false">
      <c r="A128" s="25" t="s">
        <v>104</v>
      </c>
      <c r="B128" s="25" t="s">
        <v>105</v>
      </c>
      <c r="C128" s="26" t="n">
        <v>43556</v>
      </c>
      <c r="D128" s="26" t="n">
        <v>43590</v>
      </c>
      <c r="E128" s="29" t="n">
        <f aca="false">D128-C128</f>
        <v>34</v>
      </c>
      <c r="F128" s="28" t="s">
        <v>0</v>
      </c>
      <c r="G128" s="1"/>
      <c r="H128" s="6"/>
      <c r="I128" s="4"/>
      <c r="J128" s="4"/>
    </row>
    <row r="129" customFormat="false" ht="13.8" hidden="false" customHeight="false" outlineLevel="0" collapsed="false">
      <c r="A129" s="25" t="s">
        <v>541</v>
      </c>
      <c r="B129" s="25" t="s">
        <v>542</v>
      </c>
      <c r="C129" s="26" t="n">
        <v>43577</v>
      </c>
      <c r="D129" s="26" t="n">
        <v>43591</v>
      </c>
      <c r="E129" s="29" t="n">
        <f aca="false">D129-C129</f>
        <v>14</v>
      </c>
      <c r="F129" s="28" t="s">
        <v>0</v>
      </c>
      <c r="G129" s="29" t="s">
        <v>543</v>
      </c>
      <c r="H129" s="29"/>
      <c r="I129" s="25"/>
      <c r="J129" s="25"/>
    </row>
    <row r="130" customFormat="false" ht="13.8" hidden="false" customHeight="false" outlineLevel="0" collapsed="false">
      <c r="A130" s="37" t="s">
        <v>544</v>
      </c>
      <c r="B130" s="25" t="s">
        <v>545</v>
      </c>
      <c r="C130" s="26" t="n">
        <v>43548</v>
      </c>
      <c r="D130" s="26" t="n">
        <v>43594</v>
      </c>
      <c r="E130" s="29" t="n">
        <f aca="false">D130-C130</f>
        <v>46</v>
      </c>
      <c r="F130" s="32" t="s">
        <v>74</v>
      </c>
      <c r="G130" s="29" t="s">
        <v>63</v>
      </c>
      <c r="H130" s="29"/>
      <c r="I130" s="25"/>
      <c r="J130" s="25"/>
    </row>
    <row r="131" customFormat="false" ht="13.8" hidden="false" customHeight="false" outlineLevel="0" collapsed="false">
      <c r="A131" s="37" t="s">
        <v>546</v>
      </c>
      <c r="B131" s="25" t="s">
        <v>547</v>
      </c>
      <c r="C131" s="26" t="n">
        <v>43558</v>
      </c>
      <c r="D131" s="26" t="n">
        <v>43595</v>
      </c>
      <c r="E131" s="29" t="n">
        <f aca="false">D131-C131</f>
        <v>37</v>
      </c>
      <c r="F131" s="28" t="s">
        <v>0</v>
      </c>
      <c r="G131" s="29"/>
      <c r="H131" s="29"/>
      <c r="I131" s="25"/>
      <c r="J131" s="25"/>
    </row>
    <row r="132" customFormat="false" ht="13.8" hidden="false" customHeight="false" outlineLevel="0" collapsed="false">
      <c r="A132" s="37" t="s">
        <v>548</v>
      </c>
      <c r="B132" s="35" t="n">
        <v>1373757850</v>
      </c>
      <c r="C132" s="26" t="n">
        <v>43527</v>
      </c>
      <c r="D132" s="26" t="n">
        <v>43596</v>
      </c>
      <c r="E132" s="29" t="n">
        <f aca="false">D132-C132</f>
        <v>69</v>
      </c>
      <c r="F132" s="28" t="s">
        <v>0</v>
      </c>
      <c r="G132" s="29" t="s">
        <v>549</v>
      </c>
      <c r="H132" s="29"/>
      <c r="I132" s="25"/>
      <c r="J132" s="25"/>
    </row>
    <row r="133" customFormat="false" ht="13.8" hidden="false" customHeight="false" outlineLevel="0" collapsed="false">
      <c r="A133" s="25" t="s">
        <v>550</v>
      </c>
      <c r="B133" s="25" t="s">
        <v>551</v>
      </c>
      <c r="C133" s="26" t="n">
        <v>43541</v>
      </c>
      <c r="D133" s="26" t="n">
        <v>43596</v>
      </c>
      <c r="E133" s="29" t="n">
        <f aca="false">D133-C133</f>
        <v>55</v>
      </c>
      <c r="F133" s="28" t="s">
        <v>0</v>
      </c>
      <c r="G133" s="29"/>
      <c r="H133" s="29"/>
      <c r="I133" s="25"/>
      <c r="J133" s="25"/>
    </row>
    <row r="134" customFormat="false" ht="13.8" hidden="false" customHeight="false" outlineLevel="0" collapsed="false">
      <c r="A134" s="47" t="s">
        <v>552</v>
      </c>
      <c r="B134" s="25" t="s">
        <v>553</v>
      </c>
      <c r="C134" s="26" t="n">
        <v>43381</v>
      </c>
      <c r="D134" s="26" t="n">
        <v>43596</v>
      </c>
      <c r="E134" s="29" t="n">
        <f aca="false">D134-C134</f>
        <v>215</v>
      </c>
      <c r="F134" s="28" t="s">
        <v>0</v>
      </c>
      <c r="G134" s="29" t="s">
        <v>554</v>
      </c>
      <c r="H134" s="29"/>
      <c r="I134" s="25"/>
      <c r="J134" s="25"/>
    </row>
    <row r="135" customFormat="false" ht="13.8" hidden="false" customHeight="false" outlineLevel="0" collapsed="false">
      <c r="A135" s="25" t="s">
        <v>555</v>
      </c>
      <c r="B135" s="25" t="s">
        <v>555</v>
      </c>
      <c r="C135" s="26" t="n">
        <v>43449</v>
      </c>
      <c r="D135" s="26" t="n">
        <v>43596</v>
      </c>
      <c r="E135" s="29" t="n">
        <f aca="false">D135-C135</f>
        <v>147</v>
      </c>
      <c r="F135" s="29" t="s">
        <v>421</v>
      </c>
      <c r="G135" s="29"/>
      <c r="H135" s="29"/>
      <c r="I135" s="25"/>
      <c r="J135" s="25"/>
    </row>
    <row r="136" customFormat="false" ht="13.8" hidden="false" customHeight="false" outlineLevel="0" collapsed="false">
      <c r="A136" s="25" t="s">
        <v>556</v>
      </c>
      <c r="B136" s="25" t="s">
        <v>557</v>
      </c>
      <c r="C136" s="26" t="n">
        <v>43398</v>
      </c>
      <c r="D136" s="26" t="n">
        <v>43597</v>
      </c>
      <c r="E136" s="29" t="n">
        <f aca="false">D136-C136</f>
        <v>199</v>
      </c>
      <c r="F136" s="28" t="s">
        <v>32</v>
      </c>
      <c r="G136" s="29" t="s">
        <v>33</v>
      </c>
      <c r="H136" s="29"/>
      <c r="I136" s="25"/>
      <c r="J136" s="25"/>
    </row>
    <row r="137" customFormat="false" ht="13.8" hidden="false" customHeight="false" outlineLevel="0" collapsed="false">
      <c r="A137" s="37" t="s">
        <v>558</v>
      </c>
      <c r="B137" s="25" t="s">
        <v>559</v>
      </c>
      <c r="C137" s="26" t="n">
        <v>43584</v>
      </c>
      <c r="D137" s="26" t="n">
        <v>43599</v>
      </c>
      <c r="E137" s="29" t="n">
        <f aca="false">D137-C137</f>
        <v>15</v>
      </c>
      <c r="F137" s="29" t="s">
        <v>104</v>
      </c>
      <c r="G137" s="29"/>
      <c r="H137" s="29"/>
      <c r="I137" s="25"/>
      <c r="J137" s="25"/>
    </row>
    <row r="138" customFormat="false" ht="13.8" hidden="false" customHeight="false" outlineLevel="0" collapsed="false">
      <c r="A138" s="25" t="s">
        <v>560</v>
      </c>
      <c r="B138" s="25" t="s">
        <v>561</v>
      </c>
      <c r="C138" s="26" t="n">
        <v>43572</v>
      </c>
      <c r="D138" s="26" t="n">
        <v>43600</v>
      </c>
      <c r="E138" s="29" t="n">
        <f aca="false">D138-C138</f>
        <v>28</v>
      </c>
      <c r="F138" s="28" t="s">
        <v>0</v>
      </c>
      <c r="G138" s="29"/>
      <c r="H138" s="29"/>
      <c r="I138" s="25"/>
      <c r="J138" s="25"/>
    </row>
    <row r="139" customFormat="false" ht="13.8" hidden="false" customHeight="false" outlineLevel="0" collapsed="false">
      <c r="A139" s="47" t="s">
        <v>343</v>
      </c>
      <c r="B139" s="25" t="s">
        <v>344</v>
      </c>
      <c r="C139" s="26" t="n">
        <v>43577</v>
      </c>
      <c r="D139" s="26" t="n">
        <v>43601</v>
      </c>
      <c r="E139" s="29" t="n">
        <f aca="false">D139-C139</f>
        <v>24</v>
      </c>
      <c r="F139" s="28" t="s">
        <v>0</v>
      </c>
      <c r="G139" s="29"/>
      <c r="H139" s="29"/>
      <c r="I139" s="25"/>
      <c r="J139" s="25"/>
    </row>
    <row r="140" customFormat="false" ht="13.8" hidden="false" customHeight="false" outlineLevel="0" collapsed="false">
      <c r="A140" s="25" t="s">
        <v>562</v>
      </c>
      <c r="B140" s="25" t="s">
        <v>563</v>
      </c>
      <c r="C140" s="26" t="n">
        <v>43469</v>
      </c>
      <c r="D140" s="26" t="n">
        <v>43603</v>
      </c>
      <c r="E140" s="29" t="n">
        <f aca="false">D140-C140</f>
        <v>134</v>
      </c>
      <c r="F140" s="28" t="s">
        <v>0</v>
      </c>
      <c r="G140" s="1"/>
      <c r="H140" s="6"/>
      <c r="I140" s="4"/>
      <c r="J140" s="8" t="s">
        <v>564</v>
      </c>
    </row>
    <row r="141" customFormat="false" ht="13.8" hidden="false" customHeight="false" outlineLevel="0" collapsed="false">
      <c r="A141" s="37" t="s">
        <v>565</v>
      </c>
      <c r="B141" s="25" t="s">
        <v>566</v>
      </c>
      <c r="C141" s="26" t="n">
        <v>43527</v>
      </c>
      <c r="D141" s="26" t="n">
        <v>43603</v>
      </c>
      <c r="E141" s="29" t="n">
        <f aca="false">D141-C141</f>
        <v>76</v>
      </c>
      <c r="F141" s="28" t="s">
        <v>567</v>
      </c>
      <c r="G141" s="1"/>
      <c r="H141" s="6"/>
      <c r="I141" s="4"/>
      <c r="J141" s="4"/>
    </row>
    <row r="142" customFormat="false" ht="13.8" hidden="false" customHeight="false" outlineLevel="0" collapsed="false">
      <c r="A142" s="25" t="s">
        <v>290</v>
      </c>
      <c r="B142" s="25" t="s">
        <v>291</v>
      </c>
      <c r="C142" s="26" t="n">
        <v>43587</v>
      </c>
      <c r="D142" s="26" t="n">
        <v>43604</v>
      </c>
      <c r="E142" s="29" t="n">
        <f aca="false">D142-C142</f>
        <v>17</v>
      </c>
      <c r="F142" s="28" t="s">
        <v>0</v>
      </c>
      <c r="G142" s="29"/>
      <c r="H142" s="29"/>
      <c r="I142" s="25"/>
      <c r="J142" s="25"/>
    </row>
    <row r="143" customFormat="false" ht="13.8" hidden="false" customHeight="false" outlineLevel="0" collapsed="false">
      <c r="A143" s="37" t="s">
        <v>74</v>
      </c>
      <c r="B143" s="25" t="s">
        <v>568</v>
      </c>
      <c r="C143" s="26" t="n">
        <v>43544</v>
      </c>
      <c r="D143" s="26" t="n">
        <v>43608</v>
      </c>
      <c r="E143" s="29" t="n">
        <f aca="false">D143-C143</f>
        <v>64</v>
      </c>
      <c r="F143" s="28" t="s">
        <v>0</v>
      </c>
      <c r="G143" s="29" t="s">
        <v>569</v>
      </c>
      <c r="H143" s="29"/>
      <c r="I143" s="25"/>
      <c r="J143" s="25"/>
    </row>
    <row r="144" customFormat="false" ht="13.8" hidden="false" customHeight="false" outlineLevel="0" collapsed="false">
      <c r="A144" s="47" t="s">
        <v>552</v>
      </c>
      <c r="B144" s="25" t="s">
        <v>553</v>
      </c>
      <c r="C144" s="26" t="n">
        <v>43605</v>
      </c>
      <c r="D144" s="26" t="n">
        <v>43610</v>
      </c>
      <c r="E144" s="29" t="n">
        <f aca="false">D144-C144</f>
        <v>5</v>
      </c>
      <c r="F144" s="28" t="s">
        <v>0</v>
      </c>
      <c r="G144" s="29" t="s">
        <v>554</v>
      </c>
      <c r="H144" s="1"/>
    </row>
    <row r="145" customFormat="false" ht="13.8" hidden="false" customHeight="false" outlineLevel="0" collapsed="false">
      <c r="A145" s="25" t="s">
        <v>570</v>
      </c>
      <c r="B145" s="25" t="s">
        <v>571</v>
      </c>
      <c r="C145" s="26" t="n">
        <v>43544</v>
      </c>
      <c r="D145" s="26" t="n">
        <v>43610</v>
      </c>
      <c r="E145" s="29" t="n">
        <f aca="false">D145-C145</f>
        <v>66</v>
      </c>
      <c r="F145" s="28" t="s">
        <v>66</v>
      </c>
      <c r="G145" s="29"/>
      <c r="H145" s="29"/>
      <c r="I145" s="25"/>
      <c r="J145" s="25"/>
    </row>
    <row r="146" customFormat="false" ht="13.8" hidden="false" customHeight="false" outlineLevel="0" collapsed="false">
      <c r="A146" s="37" t="s">
        <v>572</v>
      </c>
      <c r="B146" s="25" t="s">
        <v>573</v>
      </c>
      <c r="C146" s="26" t="n">
        <v>43527</v>
      </c>
      <c r="D146" s="26" t="n">
        <v>43610</v>
      </c>
      <c r="E146" s="29" t="n">
        <f aca="false">D146-C146</f>
        <v>83</v>
      </c>
      <c r="F146" s="28" t="s">
        <v>7</v>
      </c>
      <c r="G146" s="1"/>
      <c r="H146" s="6"/>
      <c r="I146" s="4"/>
      <c r="J146" s="4"/>
    </row>
    <row r="147" customFormat="false" ht="13.8" hidden="false" customHeight="false" outlineLevel="0" collapsed="false">
      <c r="A147" s="25" t="s">
        <v>574</v>
      </c>
      <c r="B147" s="25" t="s">
        <v>575</v>
      </c>
      <c r="C147" s="26" t="n">
        <v>43591</v>
      </c>
      <c r="D147" s="26" t="n">
        <v>43617</v>
      </c>
      <c r="E147" s="29" t="n">
        <f aca="false">D147-C147</f>
        <v>26</v>
      </c>
      <c r="F147" s="28" t="s">
        <v>94</v>
      </c>
      <c r="G147" s="29"/>
      <c r="H147" s="29"/>
      <c r="I147" s="25"/>
      <c r="J147" s="25"/>
    </row>
    <row r="148" customFormat="false" ht="13.8" hidden="false" customHeight="false" outlineLevel="0" collapsed="false">
      <c r="A148" s="37" t="s">
        <v>576</v>
      </c>
      <c r="B148" s="25" t="s">
        <v>577</v>
      </c>
      <c r="C148" s="26" t="n">
        <v>43548</v>
      </c>
      <c r="D148" s="26" t="n">
        <v>43617</v>
      </c>
      <c r="E148" s="29" t="n">
        <f aca="false">D148-C148</f>
        <v>69</v>
      </c>
      <c r="F148" s="29" t="s">
        <v>155</v>
      </c>
      <c r="G148" s="29"/>
      <c r="H148" s="29"/>
      <c r="I148" s="25"/>
      <c r="J148" s="25"/>
    </row>
    <row r="149" customFormat="false" ht="13.8" hidden="false" customHeight="false" outlineLevel="0" collapsed="false">
      <c r="A149" s="25" t="s">
        <v>421</v>
      </c>
      <c r="B149" s="25" t="s">
        <v>378</v>
      </c>
      <c r="C149" s="26" t="n">
        <v>43541</v>
      </c>
      <c r="D149" s="26" t="n">
        <v>43617</v>
      </c>
      <c r="E149" s="29" t="n">
        <f aca="false">D149-C149</f>
        <v>76</v>
      </c>
      <c r="F149" s="29" t="s">
        <v>450</v>
      </c>
      <c r="G149" s="29" t="s">
        <v>441</v>
      </c>
      <c r="H149" s="32" t="s">
        <v>370</v>
      </c>
      <c r="I149" s="25"/>
      <c r="J149" s="25"/>
    </row>
    <row r="150" customFormat="false" ht="13.8" hidden="false" customHeight="false" outlineLevel="0" collapsed="false">
      <c r="A150" s="37" t="s">
        <v>578</v>
      </c>
      <c r="B150" s="25" t="s">
        <v>579</v>
      </c>
      <c r="C150" s="26" t="n">
        <v>43594</v>
      </c>
      <c r="D150" s="26" t="n">
        <v>43617</v>
      </c>
      <c r="E150" s="29" t="n">
        <f aca="false">D150-C150</f>
        <v>23</v>
      </c>
      <c r="F150" s="28" t="s">
        <v>39</v>
      </c>
      <c r="G150" s="29"/>
      <c r="H150" s="29"/>
      <c r="I150" s="25"/>
      <c r="J150" s="25"/>
    </row>
    <row r="151" customFormat="false" ht="13.8" hidden="false" customHeight="false" outlineLevel="0" collapsed="false">
      <c r="A151" s="25" t="s">
        <v>580</v>
      </c>
      <c r="B151" s="25" t="s">
        <v>581</v>
      </c>
      <c r="C151" s="26" t="n">
        <v>43613</v>
      </c>
      <c r="D151" s="26" t="n">
        <v>43617</v>
      </c>
      <c r="E151" s="29" t="n">
        <f aca="false">D151-C151</f>
        <v>4</v>
      </c>
      <c r="F151" s="28" t="s">
        <v>0</v>
      </c>
      <c r="G151" s="29"/>
      <c r="H151" s="29"/>
      <c r="I151" s="25"/>
      <c r="J151" s="25"/>
    </row>
    <row r="152" customFormat="false" ht="13.8" hidden="false" customHeight="false" outlineLevel="0" collapsed="false">
      <c r="A152" s="47" t="s">
        <v>463</v>
      </c>
      <c r="B152" s="25" t="s">
        <v>464</v>
      </c>
      <c r="C152" s="26" t="n">
        <v>43561</v>
      </c>
      <c r="D152" s="26" t="n">
        <v>43618</v>
      </c>
      <c r="E152" s="29" t="n">
        <f aca="false">D152-C152</f>
        <v>57</v>
      </c>
      <c r="F152" s="29" t="s">
        <v>450</v>
      </c>
      <c r="G152" s="29" t="s">
        <v>33</v>
      </c>
      <c r="H152" s="32" t="s">
        <v>370</v>
      </c>
      <c r="I152" s="25"/>
      <c r="J152" s="25"/>
    </row>
    <row r="153" customFormat="false" ht="13.8" hidden="false" customHeight="false" outlineLevel="0" collapsed="false">
      <c r="A153" s="47" t="s">
        <v>582</v>
      </c>
      <c r="B153" s="25" t="s">
        <v>583</v>
      </c>
      <c r="C153" s="26" t="n">
        <v>43352</v>
      </c>
      <c r="D153" s="26" t="n">
        <v>43619</v>
      </c>
      <c r="E153" s="29" t="n">
        <f aca="false">D153-C153</f>
        <v>267</v>
      </c>
      <c r="F153" s="28" t="s">
        <v>0</v>
      </c>
      <c r="G153" s="29" t="s">
        <v>33</v>
      </c>
      <c r="H153" s="29"/>
      <c r="I153" s="25"/>
      <c r="J153" s="25"/>
    </row>
    <row r="154" customFormat="false" ht="13.8" hidden="false" customHeight="false" outlineLevel="0" collapsed="false">
      <c r="A154" s="25" t="s">
        <v>584</v>
      </c>
      <c r="B154" s="25" t="s">
        <v>585</v>
      </c>
      <c r="C154" s="26" t="n">
        <v>43568</v>
      </c>
      <c r="D154" s="26" t="n">
        <v>43622</v>
      </c>
      <c r="E154" s="29" t="n">
        <f aca="false">D154-C154</f>
        <v>54</v>
      </c>
      <c r="F154" s="28" t="s">
        <v>0</v>
      </c>
      <c r="G154" s="40" t="s">
        <v>46</v>
      </c>
      <c r="H154" s="40"/>
      <c r="I154" s="41"/>
      <c r="J154" s="41"/>
    </row>
    <row r="155" customFormat="false" ht="13.8" hidden="false" customHeight="false" outlineLevel="0" collapsed="false">
      <c r="A155" s="25" t="s">
        <v>586</v>
      </c>
      <c r="B155" s="25" t="s">
        <v>587</v>
      </c>
      <c r="C155" s="26" t="n">
        <v>43591</v>
      </c>
      <c r="D155" s="26" t="n">
        <v>43623</v>
      </c>
      <c r="E155" s="29" t="n">
        <f aca="false">D155-C155</f>
        <v>32</v>
      </c>
      <c r="F155" s="28" t="s">
        <v>94</v>
      </c>
      <c r="G155" s="29"/>
      <c r="H155" s="29"/>
      <c r="I155" s="25"/>
      <c r="J155" s="25"/>
    </row>
    <row r="156" customFormat="false" ht="13.8" hidden="false" customHeight="false" outlineLevel="0" collapsed="false">
      <c r="A156" s="25" t="s">
        <v>588</v>
      </c>
      <c r="B156" s="25" t="s">
        <v>588</v>
      </c>
      <c r="C156" s="26" t="n">
        <v>43550</v>
      </c>
      <c r="D156" s="26" t="n">
        <v>43624</v>
      </c>
      <c r="E156" s="29" t="n">
        <f aca="false">D156-C156</f>
        <v>74</v>
      </c>
      <c r="F156" s="28" t="s">
        <v>421</v>
      </c>
      <c r="G156" s="29"/>
      <c r="H156" s="29"/>
      <c r="I156" s="25"/>
      <c r="J156" s="25"/>
    </row>
    <row r="157" customFormat="false" ht="13.8" hidden="false" customHeight="false" outlineLevel="0" collapsed="false">
      <c r="A157" s="47" t="s">
        <v>589</v>
      </c>
      <c r="B157" s="25" t="s">
        <v>590</v>
      </c>
      <c r="C157" s="26" t="n">
        <v>43597</v>
      </c>
      <c r="D157" s="26" t="n">
        <v>43625</v>
      </c>
      <c r="E157" s="29" t="n">
        <f aca="false">D157-C157</f>
        <v>28</v>
      </c>
      <c r="F157" s="28" t="s">
        <v>0</v>
      </c>
      <c r="G157" s="29"/>
      <c r="H157" s="29"/>
      <c r="I157" s="25"/>
      <c r="J157" s="25"/>
    </row>
    <row r="158" customFormat="false" ht="13.8" hidden="false" customHeight="false" outlineLevel="0" collapsed="false">
      <c r="A158" s="25" t="s">
        <v>591</v>
      </c>
      <c r="B158" s="25" t="s">
        <v>592</v>
      </c>
      <c r="C158" s="26" t="n">
        <v>43386</v>
      </c>
      <c r="D158" s="26" t="n">
        <v>43625</v>
      </c>
      <c r="E158" s="29" t="n">
        <f aca="false">D158-C158</f>
        <v>239</v>
      </c>
      <c r="F158" s="49" t="s">
        <v>410</v>
      </c>
      <c r="G158" s="29" t="s">
        <v>46</v>
      </c>
      <c r="H158" s="6"/>
      <c r="I158" s="4"/>
      <c r="J158" s="11" t="s">
        <v>593</v>
      </c>
    </row>
    <row r="159" customFormat="false" ht="13.8" hidden="false" customHeight="false" outlineLevel="0" collapsed="false">
      <c r="A159" s="35" t="s">
        <v>406</v>
      </c>
      <c r="B159" s="35" t="s">
        <v>407</v>
      </c>
      <c r="C159" s="26" t="n">
        <v>43590</v>
      </c>
      <c r="D159" s="26" t="n">
        <v>43626</v>
      </c>
      <c r="E159" s="29" t="n">
        <f aca="false">D159-C159</f>
        <v>36</v>
      </c>
      <c r="F159" s="28" t="s">
        <v>0</v>
      </c>
      <c r="G159" s="1"/>
      <c r="H159" s="6"/>
      <c r="I159" s="4"/>
      <c r="J159" s="4"/>
    </row>
    <row r="160" customFormat="false" ht="13.8" hidden="false" customHeight="false" outlineLevel="0" collapsed="false">
      <c r="A160" s="37" t="s">
        <v>594</v>
      </c>
      <c r="B160" s="25" t="s">
        <v>595</v>
      </c>
      <c r="C160" s="26" t="n">
        <v>43591</v>
      </c>
      <c r="D160" s="26" t="n">
        <v>43631</v>
      </c>
      <c r="E160" s="29" t="n">
        <f aca="false">D160-C160</f>
        <v>40</v>
      </c>
      <c r="F160" s="28" t="s">
        <v>0</v>
      </c>
      <c r="G160" s="29"/>
      <c r="H160" s="29"/>
      <c r="I160" s="25"/>
      <c r="J160" s="25"/>
    </row>
    <row r="161" customFormat="false" ht="13.8" hidden="false" customHeight="false" outlineLevel="0" collapsed="false">
      <c r="A161" s="37" t="s">
        <v>596</v>
      </c>
      <c r="B161" s="25" t="s">
        <v>597</v>
      </c>
      <c r="C161" s="26" t="n">
        <v>43594</v>
      </c>
      <c r="D161" s="26" t="n">
        <v>43631</v>
      </c>
      <c r="E161" s="29" t="n">
        <f aca="false">D161-C161</f>
        <v>37</v>
      </c>
      <c r="F161" s="39" t="s">
        <v>598</v>
      </c>
      <c r="G161" s="29"/>
      <c r="H161" s="29"/>
      <c r="I161" s="25"/>
      <c r="J161" s="25"/>
    </row>
    <row r="162" customFormat="false" ht="13.8" hidden="false" customHeight="false" outlineLevel="0" collapsed="false">
      <c r="A162" s="37" t="s">
        <v>599</v>
      </c>
      <c r="B162" s="25" t="s">
        <v>600</v>
      </c>
      <c r="C162" s="26" t="n">
        <v>43631</v>
      </c>
      <c r="D162" s="26" t="n">
        <v>43631</v>
      </c>
      <c r="E162" s="29" t="n">
        <f aca="false">D162-C162</f>
        <v>0</v>
      </c>
      <c r="F162" s="28" t="s">
        <v>137</v>
      </c>
      <c r="G162" s="29"/>
      <c r="H162" s="29"/>
      <c r="I162" s="25"/>
      <c r="J162" s="25"/>
    </row>
    <row r="163" customFormat="false" ht="13.8" hidden="false" customHeight="false" outlineLevel="0" collapsed="false">
      <c r="A163" s="25" t="s">
        <v>45</v>
      </c>
      <c r="B163" s="25" t="s">
        <v>418</v>
      </c>
      <c r="C163" s="26" t="n">
        <v>43619</v>
      </c>
      <c r="D163" s="26" t="n">
        <v>43637</v>
      </c>
      <c r="E163" s="29" t="n">
        <f aca="false">D163-C163</f>
        <v>18</v>
      </c>
      <c r="F163" s="29" t="s">
        <v>415</v>
      </c>
      <c r="G163" s="29" t="s">
        <v>33</v>
      </c>
      <c r="H163" s="29"/>
      <c r="I163" s="25"/>
      <c r="J163" s="25"/>
    </row>
    <row r="164" customFormat="false" ht="13.8" hidden="false" customHeight="false" outlineLevel="0" collapsed="false">
      <c r="A164" s="25" t="s">
        <v>190</v>
      </c>
      <c r="B164" s="25" t="s">
        <v>191</v>
      </c>
      <c r="C164" s="26" t="n">
        <v>43545</v>
      </c>
      <c r="D164" s="26" t="n">
        <v>43638</v>
      </c>
      <c r="E164" s="29" t="n">
        <f aca="false">D164-C164</f>
        <v>93</v>
      </c>
      <c r="F164" s="28" t="s">
        <v>0</v>
      </c>
      <c r="G164" s="29"/>
      <c r="H164" s="29"/>
      <c r="I164" s="25"/>
      <c r="J164" s="25"/>
    </row>
    <row r="165" customFormat="false" ht="13.8" hidden="false" customHeight="false" outlineLevel="0" collapsed="false">
      <c r="A165" s="47" t="s">
        <v>401</v>
      </c>
      <c r="B165" s="25" t="s">
        <v>492</v>
      </c>
      <c r="C165" s="26" t="n">
        <v>43621</v>
      </c>
      <c r="D165" s="26" t="n">
        <v>43643</v>
      </c>
      <c r="E165" s="29" t="n">
        <f aca="false">D165-C165</f>
        <v>22</v>
      </c>
      <c r="F165" s="28" t="s">
        <v>601</v>
      </c>
      <c r="G165" s="29" t="s">
        <v>1</v>
      </c>
      <c r="H165" s="29"/>
      <c r="I165" s="25"/>
      <c r="J165" s="25"/>
    </row>
    <row r="166" customFormat="false" ht="16.4" hidden="false" customHeight="false" outlineLevel="0" collapsed="false">
      <c r="A166" s="47" t="s">
        <v>602</v>
      </c>
      <c r="B166" s="25" t="s">
        <v>307</v>
      </c>
      <c r="C166" s="26" t="n">
        <v>43488</v>
      </c>
      <c r="D166" s="26" t="n">
        <v>43643</v>
      </c>
      <c r="E166" s="29" t="n">
        <f aca="false">D166-C166</f>
        <v>155</v>
      </c>
      <c r="F166" s="28" t="s">
        <v>0</v>
      </c>
      <c r="G166" s="29" t="s">
        <v>603</v>
      </c>
      <c r="H166" s="6"/>
      <c r="I166" s="4"/>
      <c r="J166" s="4"/>
    </row>
    <row r="167" customFormat="false" ht="13.8" hidden="false" customHeight="false" outlineLevel="0" collapsed="false">
      <c r="A167" s="37" t="s">
        <v>604</v>
      </c>
      <c r="B167" s="25" t="s">
        <v>605</v>
      </c>
      <c r="C167" s="26" t="n">
        <v>43628</v>
      </c>
      <c r="D167" s="26" t="n">
        <v>43644</v>
      </c>
      <c r="E167" s="29" t="n">
        <f aca="false">D167-C167</f>
        <v>16</v>
      </c>
      <c r="F167" s="28" t="s">
        <v>94</v>
      </c>
      <c r="G167" s="1"/>
      <c r="H167" s="6"/>
      <c r="I167" s="4"/>
      <c r="J167" s="4"/>
    </row>
    <row r="168" customFormat="false" ht="13.8" hidden="false" customHeight="false" outlineLevel="0" collapsed="false">
      <c r="A168" s="25" t="s">
        <v>184</v>
      </c>
      <c r="B168" s="25" t="s">
        <v>606</v>
      </c>
      <c r="C168" s="26" t="n">
        <v>43512</v>
      </c>
      <c r="D168" s="26" t="n">
        <v>43645</v>
      </c>
      <c r="E168" s="29" t="n">
        <f aca="false">D168-C168</f>
        <v>133</v>
      </c>
      <c r="F168" s="48" t="s">
        <v>152</v>
      </c>
      <c r="G168" s="29"/>
      <c r="H168" s="29"/>
      <c r="I168" s="25"/>
      <c r="J168" s="25"/>
    </row>
    <row r="169" customFormat="false" ht="13.8" hidden="false" customHeight="false" outlineLevel="0" collapsed="false">
      <c r="A169" s="42" t="s">
        <v>607</v>
      </c>
      <c r="B169" s="42" t="s">
        <v>608</v>
      </c>
      <c r="C169" s="26" t="n">
        <v>43630</v>
      </c>
      <c r="D169" s="26" t="n">
        <v>43645</v>
      </c>
      <c r="E169" s="29" t="n">
        <f aca="false">D169-C169</f>
        <v>15</v>
      </c>
      <c r="F169" s="29" t="s">
        <v>609</v>
      </c>
      <c r="G169" s="29"/>
      <c r="H169" s="29"/>
      <c r="I169" s="25"/>
      <c r="J169" s="25"/>
    </row>
    <row r="170" customFormat="false" ht="13.8" hidden="false" customHeight="false" outlineLevel="0" collapsed="false">
      <c r="A170" s="25" t="s">
        <v>415</v>
      </c>
      <c r="B170" s="25" t="s">
        <v>416</v>
      </c>
      <c r="C170" s="26" t="n">
        <v>43619</v>
      </c>
      <c r="D170" s="26" t="n">
        <v>43645</v>
      </c>
      <c r="E170" s="29" t="n">
        <f aca="false">D170-C170</f>
        <v>26</v>
      </c>
      <c r="F170" s="28" t="s">
        <v>0</v>
      </c>
      <c r="G170" s="29" t="s">
        <v>28</v>
      </c>
      <c r="H170" s="6"/>
      <c r="I170" s="4"/>
      <c r="J170" s="4"/>
    </row>
    <row r="171" customFormat="false" ht="13.8" hidden="false" customHeight="false" outlineLevel="0" collapsed="false">
      <c r="A171" s="25" t="s">
        <v>610</v>
      </c>
      <c r="B171" s="25" t="s">
        <v>611</v>
      </c>
      <c r="C171" s="26" t="n">
        <v>43575</v>
      </c>
      <c r="D171" s="26" t="n">
        <v>43653</v>
      </c>
      <c r="E171" s="29" t="n">
        <f aca="false">D171-C171</f>
        <v>78</v>
      </c>
      <c r="F171" s="28" t="s">
        <v>94</v>
      </c>
      <c r="G171" s="1"/>
      <c r="H171" s="1"/>
    </row>
    <row r="172" customFormat="false" ht="13.8" hidden="false" customHeight="false" outlineLevel="0" collapsed="false">
      <c r="A172" s="25" t="s">
        <v>261</v>
      </c>
      <c r="B172" s="25" t="s">
        <v>261</v>
      </c>
      <c r="C172" s="26" t="n">
        <v>43548</v>
      </c>
      <c r="D172" s="26" t="n">
        <v>43657</v>
      </c>
      <c r="E172" s="29" t="n">
        <f aca="false">D172-C172</f>
        <v>109</v>
      </c>
      <c r="F172" s="32" t="s">
        <v>74</v>
      </c>
      <c r="G172" s="29"/>
      <c r="H172" s="29"/>
      <c r="I172" s="25"/>
      <c r="J172" s="25"/>
    </row>
    <row r="173" customFormat="false" ht="17.15" hidden="false" customHeight="false" outlineLevel="0" collapsed="false">
      <c r="A173" s="25" t="s">
        <v>151</v>
      </c>
      <c r="B173" s="25" t="s">
        <v>612</v>
      </c>
      <c r="C173" s="26" t="n">
        <v>43617</v>
      </c>
      <c r="D173" s="26" t="n">
        <v>43659</v>
      </c>
      <c r="E173" s="29" t="n">
        <f aca="false">D173-C173</f>
        <v>42</v>
      </c>
      <c r="F173" s="39" t="s">
        <v>613</v>
      </c>
      <c r="G173" s="29" t="s">
        <v>1</v>
      </c>
      <c r="H173" s="29" t="s">
        <v>614</v>
      </c>
      <c r="I173" s="25"/>
      <c r="J173" s="25"/>
    </row>
    <row r="174" customFormat="false" ht="13.8" hidden="false" customHeight="false" outlineLevel="0" collapsed="false">
      <c r="A174" s="25" t="s">
        <v>615</v>
      </c>
      <c r="B174" s="25" t="s">
        <v>616</v>
      </c>
      <c r="C174" s="26" t="n">
        <v>43620</v>
      </c>
      <c r="D174" s="26" t="n">
        <v>43659</v>
      </c>
      <c r="E174" s="29" t="n">
        <f aca="false">D174-C174</f>
        <v>39</v>
      </c>
      <c r="F174" s="28" t="s">
        <v>0</v>
      </c>
      <c r="G174" s="29" t="s">
        <v>402</v>
      </c>
      <c r="H174" s="29"/>
      <c r="I174" s="25"/>
      <c r="J174" s="25"/>
    </row>
    <row r="175" customFormat="false" ht="13.8" hidden="false" customHeight="false" outlineLevel="0" collapsed="false">
      <c r="A175" s="25" t="s">
        <v>460</v>
      </c>
      <c r="B175" s="25" t="s">
        <v>460</v>
      </c>
      <c r="C175" s="26" t="n">
        <v>43477</v>
      </c>
      <c r="D175" s="26" t="n">
        <v>43659</v>
      </c>
      <c r="E175" s="29" t="n">
        <f aca="false">D175-C175</f>
        <v>182</v>
      </c>
      <c r="F175" s="29" t="s">
        <v>393</v>
      </c>
      <c r="G175" s="29"/>
      <c r="H175" s="29"/>
      <c r="I175" s="25"/>
      <c r="J175" s="25"/>
    </row>
    <row r="176" customFormat="false" ht="13.8" hidden="false" customHeight="false" outlineLevel="0" collapsed="false">
      <c r="A176" s="25" t="s">
        <v>270</v>
      </c>
      <c r="B176" s="25" t="s">
        <v>271</v>
      </c>
      <c r="C176" s="26" t="n">
        <v>43502</v>
      </c>
      <c r="D176" s="26" t="n">
        <v>43659</v>
      </c>
      <c r="E176" s="29" t="n">
        <f aca="false">D176-C176</f>
        <v>157</v>
      </c>
      <c r="F176" s="28" t="s">
        <v>0</v>
      </c>
      <c r="G176" s="29" t="s">
        <v>33</v>
      </c>
      <c r="H176" s="29"/>
      <c r="I176" s="25"/>
      <c r="J176" s="25"/>
    </row>
    <row r="177" customFormat="false" ht="13.8" hidden="false" customHeight="false" outlineLevel="0" collapsed="false">
      <c r="A177" s="25" t="s">
        <v>617</v>
      </c>
      <c r="B177" s="25" t="s">
        <v>618</v>
      </c>
      <c r="C177" s="26" t="n">
        <v>43632</v>
      </c>
      <c r="D177" s="26" t="n">
        <v>43659</v>
      </c>
      <c r="E177" s="29" t="n">
        <f aca="false">D177-C177</f>
        <v>27</v>
      </c>
      <c r="F177" s="29" t="s">
        <v>114</v>
      </c>
      <c r="G177" s="29"/>
      <c r="H177" s="29"/>
      <c r="I177" s="25"/>
      <c r="J177" s="25"/>
    </row>
    <row r="178" customFormat="false" ht="16.4" hidden="false" customHeight="false" outlineLevel="0" collapsed="false">
      <c r="A178" s="25" t="s">
        <v>619</v>
      </c>
      <c r="B178" s="25" t="s">
        <v>620</v>
      </c>
      <c r="C178" s="26" t="n">
        <v>43398</v>
      </c>
      <c r="D178" s="26" t="n">
        <v>43666</v>
      </c>
      <c r="E178" s="29" t="n">
        <f aca="false">D178-C178</f>
        <v>268</v>
      </c>
      <c r="F178" s="28" t="s">
        <v>32</v>
      </c>
      <c r="G178" s="29" t="s">
        <v>33</v>
      </c>
      <c r="H178" s="32" t="s">
        <v>370</v>
      </c>
      <c r="I178" s="25"/>
      <c r="J178" s="25"/>
    </row>
    <row r="179" customFormat="false" ht="13.8" hidden="false" customHeight="false" outlineLevel="0" collapsed="false">
      <c r="A179" s="37" t="s">
        <v>621</v>
      </c>
      <c r="B179" s="25" t="s">
        <v>622</v>
      </c>
      <c r="C179" s="26" t="n">
        <v>43576</v>
      </c>
      <c r="D179" s="26" t="n">
        <v>43666</v>
      </c>
      <c r="E179" s="29" t="n">
        <f aca="false">D179-C179</f>
        <v>90</v>
      </c>
      <c r="F179" s="28" t="s">
        <v>0</v>
      </c>
      <c r="G179" s="29" t="s">
        <v>1</v>
      </c>
      <c r="H179" s="29"/>
      <c r="I179" s="25"/>
      <c r="J179" s="25"/>
    </row>
    <row r="180" customFormat="false" ht="13.8" hidden="false" customHeight="false" outlineLevel="0" collapsed="false">
      <c r="A180" s="42" t="s">
        <v>623</v>
      </c>
      <c r="B180" s="25" t="s">
        <v>624</v>
      </c>
      <c r="C180" s="26" t="n">
        <v>43665</v>
      </c>
      <c r="D180" s="26" t="n">
        <v>43666</v>
      </c>
      <c r="E180" s="29" t="n">
        <f aca="false">D180-C180</f>
        <v>1</v>
      </c>
      <c r="F180" s="28" t="s">
        <v>166</v>
      </c>
      <c r="G180" s="1"/>
      <c r="H180" s="6"/>
      <c r="I180" s="4"/>
      <c r="J180" s="4"/>
    </row>
    <row r="181" customFormat="false" ht="13.8" hidden="false" customHeight="false" outlineLevel="0" collapsed="false">
      <c r="A181" s="37" t="s">
        <v>625</v>
      </c>
      <c r="B181" s="25" t="s">
        <v>626</v>
      </c>
      <c r="C181" s="26" t="n">
        <v>43544</v>
      </c>
      <c r="D181" s="26" t="n">
        <v>43666</v>
      </c>
      <c r="E181" s="29" t="n">
        <f aca="false">D181-C181</f>
        <v>122</v>
      </c>
      <c r="F181" s="28" t="s">
        <v>66</v>
      </c>
      <c r="G181" s="29" t="s">
        <v>1</v>
      </c>
      <c r="H181" s="50" t="s">
        <v>627</v>
      </c>
      <c r="I181" s="25"/>
      <c r="J181" s="25"/>
    </row>
    <row r="182" customFormat="false" ht="13.8" hidden="false" customHeight="false" outlineLevel="0" collapsed="false">
      <c r="A182" s="37" t="s">
        <v>548</v>
      </c>
      <c r="B182" s="35" t="n">
        <v>1373757850</v>
      </c>
      <c r="C182" s="26" t="n">
        <v>43620</v>
      </c>
      <c r="D182" s="26" t="n">
        <v>43667</v>
      </c>
      <c r="E182" s="29" t="n">
        <f aca="false">D182-C182</f>
        <v>47</v>
      </c>
      <c r="F182" s="28" t="s">
        <v>0</v>
      </c>
      <c r="G182" s="29" t="s">
        <v>549</v>
      </c>
      <c r="H182" s="29"/>
      <c r="I182" s="25"/>
      <c r="J182" s="25"/>
    </row>
    <row r="183" customFormat="false" ht="13.8" hidden="false" customHeight="false" outlineLevel="0" collapsed="false">
      <c r="A183" s="25" t="s">
        <v>628</v>
      </c>
      <c r="B183" s="25" t="s">
        <v>629</v>
      </c>
      <c r="C183" s="26" t="n">
        <v>43539</v>
      </c>
      <c r="D183" s="26" t="n">
        <v>43673</v>
      </c>
      <c r="E183" s="29" t="n">
        <f aca="false">D183-C183</f>
        <v>134</v>
      </c>
      <c r="F183" s="48" t="s">
        <v>30</v>
      </c>
      <c r="G183" s="29"/>
      <c r="H183" s="29"/>
      <c r="I183" s="25"/>
      <c r="J183" s="25"/>
    </row>
    <row r="184" customFormat="false" ht="13.8" hidden="false" customHeight="false" outlineLevel="0" collapsed="false">
      <c r="A184" s="25" t="s">
        <v>630</v>
      </c>
      <c r="B184" s="25" t="s">
        <v>631</v>
      </c>
      <c r="C184" s="26" t="n">
        <v>43345</v>
      </c>
      <c r="D184" s="26" t="n">
        <v>43673</v>
      </c>
      <c r="E184" s="29" t="n">
        <f aca="false">D184-C184</f>
        <v>328</v>
      </c>
      <c r="F184" s="28" t="s">
        <v>0</v>
      </c>
      <c r="G184" s="1"/>
      <c r="H184" s="6"/>
      <c r="I184" s="4"/>
      <c r="J184" s="4"/>
    </row>
    <row r="185" customFormat="false" ht="13.8" hidden="false" customHeight="false" outlineLevel="0" collapsed="false">
      <c r="A185" s="25" t="s">
        <v>632</v>
      </c>
      <c r="B185" s="25" t="s">
        <v>633</v>
      </c>
      <c r="C185" s="26" t="n">
        <v>43619</v>
      </c>
      <c r="D185" s="26" t="n">
        <v>43674</v>
      </c>
      <c r="E185" s="29" t="n">
        <f aca="false">D185-C185</f>
        <v>55</v>
      </c>
      <c r="F185" s="28" t="s">
        <v>0</v>
      </c>
      <c r="G185" s="29"/>
      <c r="H185" s="29"/>
      <c r="I185" s="25"/>
      <c r="J185" s="25"/>
    </row>
    <row r="186" customFormat="false" ht="13.8" hidden="false" customHeight="false" outlineLevel="0" collapsed="false">
      <c r="A186" s="37" t="s">
        <v>634</v>
      </c>
      <c r="B186" s="25" t="s">
        <v>635</v>
      </c>
      <c r="C186" s="26" t="n">
        <v>43632</v>
      </c>
      <c r="D186" s="26" t="n">
        <v>43680</v>
      </c>
      <c r="E186" s="29" t="n">
        <f aca="false">D186-C186</f>
        <v>48</v>
      </c>
      <c r="F186" s="28" t="s">
        <v>0</v>
      </c>
      <c r="G186" s="29"/>
      <c r="H186" s="29"/>
      <c r="I186" s="25"/>
      <c r="J186" s="25"/>
    </row>
    <row r="187" customFormat="false" ht="13.8" hidden="false" customHeight="false" outlineLevel="0" collapsed="false">
      <c r="A187" s="37" t="s">
        <v>250</v>
      </c>
      <c r="B187" s="25" t="s">
        <v>251</v>
      </c>
      <c r="C187" s="26" t="n">
        <v>43618</v>
      </c>
      <c r="D187" s="26" t="n">
        <v>43682</v>
      </c>
      <c r="E187" s="29" t="n">
        <f aca="false">D187-C187</f>
        <v>64</v>
      </c>
      <c r="F187" s="28" t="s">
        <v>94</v>
      </c>
      <c r="G187" s="29"/>
      <c r="H187" s="29"/>
      <c r="I187" s="25"/>
      <c r="J187" s="25"/>
    </row>
    <row r="188" customFormat="false" ht="13.8" hidden="false" customHeight="false" outlineLevel="0" collapsed="false">
      <c r="A188" s="25" t="s">
        <v>505</v>
      </c>
      <c r="B188" s="25" t="s">
        <v>506</v>
      </c>
      <c r="C188" s="26" t="n">
        <v>43638</v>
      </c>
      <c r="D188" s="26" t="n">
        <v>43687</v>
      </c>
      <c r="E188" s="29" t="n">
        <f aca="false">D188-C188</f>
        <v>49</v>
      </c>
      <c r="F188" s="28" t="s">
        <v>0</v>
      </c>
      <c r="G188" s="29"/>
      <c r="H188" s="29"/>
      <c r="I188" s="25"/>
      <c r="J188" s="25"/>
    </row>
    <row r="189" customFormat="false" ht="17.15" hidden="false" customHeight="false" outlineLevel="0" collapsed="false">
      <c r="A189" s="37" t="s">
        <v>636</v>
      </c>
      <c r="B189" s="25" t="s">
        <v>637</v>
      </c>
      <c r="C189" s="26" t="n">
        <v>43579</v>
      </c>
      <c r="D189" s="26" t="n">
        <v>43689</v>
      </c>
      <c r="E189" s="29" t="n">
        <f aca="false">D189-C189</f>
        <v>110</v>
      </c>
      <c r="F189" s="28" t="s">
        <v>0</v>
      </c>
      <c r="G189" s="29" t="s">
        <v>6</v>
      </c>
      <c r="H189" s="32" t="s">
        <v>370</v>
      </c>
      <c r="I189" s="25"/>
      <c r="J189" s="25"/>
    </row>
    <row r="190" customFormat="false" ht="13.8" hidden="false" customHeight="false" outlineLevel="0" collapsed="false">
      <c r="A190" s="42" t="s">
        <v>248</v>
      </c>
      <c r="B190" s="25" t="s">
        <v>638</v>
      </c>
      <c r="C190" s="26" t="n">
        <v>43673</v>
      </c>
      <c r="D190" s="26" t="n">
        <v>43694</v>
      </c>
      <c r="E190" s="29" t="n">
        <f aca="false">D190-C190</f>
        <v>21</v>
      </c>
      <c r="F190" s="39" t="s">
        <v>152</v>
      </c>
      <c r="G190" s="29"/>
      <c r="H190" s="40"/>
      <c r="I190" s="41"/>
      <c r="J190" s="41"/>
    </row>
    <row r="191" customFormat="false" ht="13.8" hidden="false" customHeight="false" outlineLevel="0" collapsed="false">
      <c r="A191" s="25" t="s">
        <v>639</v>
      </c>
      <c r="B191" s="25" t="s">
        <v>640</v>
      </c>
      <c r="C191" s="26" t="n">
        <v>43578</v>
      </c>
      <c r="D191" s="26" t="n">
        <v>43694</v>
      </c>
      <c r="E191" s="29" t="n">
        <f aca="false">D191-C191</f>
        <v>116</v>
      </c>
      <c r="F191" s="28" t="s">
        <v>0</v>
      </c>
      <c r="G191" s="29" t="s">
        <v>6</v>
      </c>
      <c r="H191" s="40"/>
      <c r="I191" s="41"/>
      <c r="J191" s="41"/>
    </row>
    <row r="192" customFormat="false" ht="13.8" hidden="false" customHeight="false" outlineLevel="0" collapsed="false">
      <c r="A192" s="25" t="s">
        <v>641</v>
      </c>
      <c r="B192" s="25" t="s">
        <v>642</v>
      </c>
      <c r="C192" s="26" t="n">
        <v>43602</v>
      </c>
      <c r="D192" s="26" t="n">
        <v>43694</v>
      </c>
      <c r="E192" s="29" t="n">
        <f aca="false">D192-C192</f>
        <v>92</v>
      </c>
      <c r="F192" s="28" t="s">
        <v>0</v>
      </c>
      <c r="G192" s="29" t="s">
        <v>643</v>
      </c>
      <c r="H192" s="29"/>
      <c r="I192" s="25"/>
      <c r="J192" s="25"/>
    </row>
    <row r="193" customFormat="false" ht="13.8" hidden="false" customHeight="false" outlineLevel="0" collapsed="false">
      <c r="A193" s="37" t="s">
        <v>644</v>
      </c>
      <c r="B193" s="25" t="s">
        <v>645</v>
      </c>
      <c r="C193" s="26" t="n">
        <v>43682</v>
      </c>
      <c r="D193" s="26" t="n">
        <v>43695</v>
      </c>
      <c r="E193" s="29" t="n">
        <f aca="false">D193-C193</f>
        <v>13</v>
      </c>
      <c r="F193" s="39" t="s">
        <v>646</v>
      </c>
      <c r="G193" s="29"/>
      <c r="H193" s="29"/>
      <c r="I193" s="25"/>
      <c r="J193" s="25"/>
    </row>
    <row r="194" customFormat="false" ht="13.8" hidden="false" customHeight="false" outlineLevel="0" collapsed="false">
      <c r="A194" s="25" t="s">
        <v>94</v>
      </c>
      <c r="B194" s="25" t="s">
        <v>195</v>
      </c>
      <c r="C194" s="26" t="n">
        <v>43544</v>
      </c>
      <c r="D194" s="26" t="n">
        <v>43695</v>
      </c>
      <c r="E194" s="29" t="n">
        <f aca="false">D194-C194</f>
        <v>151</v>
      </c>
      <c r="F194" s="28" t="s">
        <v>0</v>
      </c>
      <c r="G194" s="29" t="s">
        <v>647</v>
      </c>
      <c r="H194" s="32" t="s">
        <v>370</v>
      </c>
      <c r="I194" s="25"/>
      <c r="J194" s="25"/>
    </row>
    <row r="195" customFormat="false" ht="13.8" hidden="false" customHeight="false" outlineLevel="0" collapsed="false">
      <c r="A195" s="37" t="s">
        <v>648</v>
      </c>
      <c r="B195" s="25" t="s">
        <v>649</v>
      </c>
      <c r="C195" s="26" t="n">
        <v>43688</v>
      </c>
      <c r="D195" s="26" t="n">
        <v>43695</v>
      </c>
      <c r="E195" s="29" t="n">
        <f aca="false">D195-C195</f>
        <v>7</v>
      </c>
      <c r="F195" s="28" t="s">
        <v>94</v>
      </c>
      <c r="G195" s="29"/>
      <c r="H195" s="29"/>
      <c r="I195" s="25"/>
      <c r="J195" s="25"/>
    </row>
    <row r="196" customFormat="false" ht="13.8" hidden="false" customHeight="false" outlineLevel="0" collapsed="false">
      <c r="A196" s="42" t="s">
        <v>650</v>
      </c>
      <c r="B196" s="25" t="s">
        <v>651</v>
      </c>
      <c r="C196" s="26" t="n">
        <v>43653</v>
      </c>
      <c r="D196" s="26" t="n">
        <v>43697</v>
      </c>
      <c r="E196" s="29" t="n">
        <f aca="false">D196-C196</f>
        <v>44</v>
      </c>
      <c r="F196" s="28" t="s">
        <v>0</v>
      </c>
      <c r="G196" s="29"/>
      <c r="H196" s="29"/>
      <c r="I196" s="25"/>
      <c r="J196" s="25"/>
    </row>
    <row r="197" customFormat="false" ht="13.8" hidden="false" customHeight="false" outlineLevel="0" collapsed="false">
      <c r="A197" s="42" t="s">
        <v>652</v>
      </c>
      <c r="B197" s="25" t="s">
        <v>653</v>
      </c>
      <c r="C197" s="26" t="n">
        <v>43668</v>
      </c>
      <c r="D197" s="26" t="n">
        <v>43698</v>
      </c>
      <c r="E197" s="29" t="n">
        <f aca="false">D197-C197</f>
        <v>30</v>
      </c>
      <c r="F197" s="28" t="s">
        <v>25</v>
      </c>
      <c r="G197" s="29"/>
      <c r="H197" s="29"/>
      <c r="I197" s="25"/>
      <c r="J197" s="25"/>
    </row>
    <row r="198" customFormat="false" ht="13.8" hidden="false" customHeight="false" outlineLevel="0" collapsed="false">
      <c r="A198" s="25" t="s">
        <v>654</v>
      </c>
      <c r="B198" s="25" t="s">
        <v>655</v>
      </c>
      <c r="C198" s="26" t="n">
        <v>43618</v>
      </c>
      <c r="D198" s="26" t="n">
        <v>43699</v>
      </c>
      <c r="E198" s="29" t="n">
        <f aca="false">D198-C198</f>
        <v>81</v>
      </c>
      <c r="F198" s="28" t="s">
        <v>37</v>
      </c>
      <c r="G198" s="29"/>
      <c r="H198" s="29"/>
      <c r="I198" s="25"/>
      <c r="J198" s="25"/>
    </row>
    <row r="199" customFormat="false" ht="13.8" hidden="false" customHeight="false" outlineLevel="0" collapsed="false">
      <c r="A199" s="37" t="s">
        <v>656</v>
      </c>
      <c r="B199" s="25" t="s">
        <v>657</v>
      </c>
      <c r="C199" s="26" t="n">
        <v>43587</v>
      </c>
      <c r="D199" s="26" t="n">
        <v>43700</v>
      </c>
      <c r="E199" s="29" t="n">
        <f aca="false">D199-C199</f>
        <v>113</v>
      </c>
      <c r="F199" s="28" t="s">
        <v>0</v>
      </c>
      <c r="G199" s="29"/>
      <c r="H199" s="29"/>
      <c r="I199" s="25"/>
      <c r="J199" s="25"/>
    </row>
    <row r="200" customFormat="false" ht="13.8" hidden="false" customHeight="false" outlineLevel="0" collapsed="false">
      <c r="A200" s="42" t="s">
        <v>658</v>
      </c>
      <c r="B200" s="35" t="s">
        <v>659</v>
      </c>
      <c r="C200" s="26" t="n">
        <v>43624</v>
      </c>
      <c r="D200" s="26" t="n">
        <v>43700</v>
      </c>
      <c r="E200" s="29" t="n">
        <f aca="false">D200-C200</f>
        <v>76</v>
      </c>
      <c r="F200" s="28" t="s">
        <v>660</v>
      </c>
      <c r="G200" s="29" t="s">
        <v>661</v>
      </c>
      <c r="H200" s="29"/>
      <c r="I200" s="25"/>
      <c r="J200" s="25"/>
    </row>
    <row r="201" customFormat="false" ht="13.8" hidden="false" customHeight="false" outlineLevel="0" collapsed="false">
      <c r="A201" s="42" t="s">
        <v>662</v>
      </c>
      <c r="B201" s="25" t="s">
        <v>663</v>
      </c>
      <c r="C201" s="26" t="n">
        <v>43685</v>
      </c>
      <c r="D201" s="26" t="n">
        <v>43701</v>
      </c>
      <c r="E201" s="29" t="n">
        <f aca="false">D201-C201</f>
        <v>16</v>
      </c>
      <c r="F201" s="28" t="s">
        <v>131</v>
      </c>
      <c r="G201" s="29" t="s">
        <v>1</v>
      </c>
      <c r="H201" s="29"/>
      <c r="I201" s="25"/>
      <c r="J201" s="25"/>
    </row>
    <row r="202" customFormat="false" ht="13.8" hidden="false" customHeight="false" outlineLevel="0" collapsed="false">
      <c r="A202" s="42" t="s">
        <v>277</v>
      </c>
      <c r="B202" s="35" t="s">
        <v>278</v>
      </c>
      <c r="C202" s="26" t="n">
        <v>43626</v>
      </c>
      <c r="D202" s="26" t="n">
        <v>43701</v>
      </c>
      <c r="E202" s="29" t="n">
        <f aca="false">D202-C202</f>
        <v>75</v>
      </c>
      <c r="F202" s="28" t="s">
        <v>94</v>
      </c>
      <c r="G202" s="29"/>
      <c r="H202" s="29"/>
      <c r="I202" s="25"/>
      <c r="J202" s="25"/>
    </row>
    <row r="203" customFormat="false" ht="13.8" hidden="false" customHeight="false" outlineLevel="0" collapsed="false">
      <c r="A203" s="25" t="s">
        <v>601</v>
      </c>
      <c r="B203" s="25" t="s">
        <v>664</v>
      </c>
      <c r="C203" s="26" t="n">
        <v>43361</v>
      </c>
      <c r="D203" s="26" t="n">
        <v>43702</v>
      </c>
      <c r="E203" s="29" t="n">
        <f aca="false">D203-C203</f>
        <v>341</v>
      </c>
      <c r="F203" s="28" t="s">
        <v>0</v>
      </c>
      <c r="G203" s="29"/>
      <c r="H203" s="29"/>
      <c r="I203" s="25"/>
      <c r="J203" s="36" t="s">
        <v>665</v>
      </c>
    </row>
    <row r="204" customFormat="false" ht="13.8" hidden="false" customHeight="false" outlineLevel="0" collapsed="false">
      <c r="A204" s="37" t="s">
        <v>138</v>
      </c>
      <c r="B204" s="25" t="s">
        <v>69</v>
      </c>
      <c r="C204" s="26" t="n">
        <v>43620</v>
      </c>
      <c r="D204" s="26" t="n">
        <v>43703</v>
      </c>
      <c r="E204" s="29" t="n">
        <f aca="false">D204-C204</f>
        <v>83</v>
      </c>
      <c r="F204" s="29" t="s">
        <v>639</v>
      </c>
      <c r="G204" s="29"/>
      <c r="H204" s="29"/>
      <c r="I204" s="25"/>
      <c r="J204" s="25"/>
    </row>
    <row r="205" customFormat="false" ht="13.8" hidden="false" customHeight="false" outlineLevel="0" collapsed="false">
      <c r="A205" s="37" t="s">
        <v>666</v>
      </c>
      <c r="B205" s="25" t="s">
        <v>667</v>
      </c>
      <c r="C205" s="26" t="n">
        <v>43640</v>
      </c>
      <c r="D205" s="26" t="n">
        <v>43708</v>
      </c>
      <c r="E205" s="29" t="n">
        <f aca="false">D205-C205</f>
        <v>68</v>
      </c>
      <c r="F205" s="32" t="s">
        <v>625</v>
      </c>
      <c r="G205" s="29"/>
      <c r="H205" s="29"/>
      <c r="I205" s="25"/>
      <c r="J205" s="25"/>
    </row>
    <row r="206" customFormat="false" ht="13.8" hidden="false" customHeight="false" outlineLevel="0" collapsed="false">
      <c r="A206" s="35" t="s">
        <v>668</v>
      </c>
      <c r="B206" s="35" t="s">
        <v>668</v>
      </c>
      <c r="C206" s="26" t="n">
        <v>43622</v>
      </c>
      <c r="D206" s="26" t="n">
        <v>43708</v>
      </c>
      <c r="E206" s="29" t="n">
        <f aca="false">D206-C206</f>
        <v>86</v>
      </c>
      <c r="F206" s="32" t="s">
        <v>669</v>
      </c>
      <c r="G206" s="29"/>
      <c r="H206" s="29"/>
      <c r="I206" s="25"/>
      <c r="J206" s="25"/>
    </row>
    <row r="207" customFormat="false" ht="13.8" hidden="false" customHeight="false" outlineLevel="0" collapsed="false">
      <c r="A207" s="37" t="s">
        <v>670</v>
      </c>
      <c r="B207" s="25" t="s">
        <v>671</v>
      </c>
      <c r="C207" s="26" t="n">
        <v>43630</v>
      </c>
      <c r="D207" s="26" t="n">
        <v>43709</v>
      </c>
      <c r="E207" s="29" t="n">
        <f aca="false">D207-C207</f>
        <v>79</v>
      </c>
      <c r="F207" s="28" t="s">
        <v>0</v>
      </c>
      <c r="G207" s="29"/>
      <c r="H207" s="29"/>
      <c r="I207" s="25"/>
      <c r="J207" s="25"/>
    </row>
    <row r="208" customFormat="false" ht="13.8" hidden="false" customHeight="false" outlineLevel="0" collapsed="false">
      <c r="A208" s="42" t="s">
        <v>184</v>
      </c>
      <c r="B208" s="25" t="s">
        <v>672</v>
      </c>
      <c r="C208" s="26" t="n">
        <v>43647</v>
      </c>
      <c r="D208" s="27" t="n">
        <v>43710</v>
      </c>
      <c r="E208" s="28" t="n">
        <f aca="false">D208-C208</f>
        <v>63</v>
      </c>
      <c r="F208" s="28" t="s">
        <v>0</v>
      </c>
      <c r="G208" s="29"/>
      <c r="H208" s="29"/>
      <c r="I208" s="25"/>
      <c r="J208" s="25"/>
    </row>
    <row r="209" customFormat="false" ht="16.4" hidden="false" customHeight="false" outlineLevel="0" collapsed="false">
      <c r="A209" s="37" t="s">
        <v>669</v>
      </c>
      <c r="B209" s="25" t="s">
        <v>673</v>
      </c>
      <c r="C209" s="26" t="n">
        <v>43522</v>
      </c>
      <c r="D209" s="27" t="n">
        <v>43710</v>
      </c>
      <c r="E209" s="28" t="n">
        <f aca="false">D209-C209</f>
        <v>188</v>
      </c>
      <c r="F209" s="29" t="s">
        <v>405</v>
      </c>
      <c r="G209" s="29"/>
      <c r="H209" s="29"/>
      <c r="I209" s="25"/>
      <c r="J209" s="25"/>
    </row>
    <row r="210" customFormat="false" ht="13.8" hidden="false" customHeight="false" outlineLevel="0" collapsed="false">
      <c r="A210" s="37" t="s">
        <v>674</v>
      </c>
      <c r="B210" s="25" t="s">
        <v>675</v>
      </c>
      <c r="C210" s="26" t="n">
        <v>43524</v>
      </c>
      <c r="D210" s="26" t="n">
        <v>43712</v>
      </c>
      <c r="E210" s="29" t="n">
        <f aca="false">D210-C210</f>
        <v>188</v>
      </c>
      <c r="F210" s="28" t="s">
        <v>0</v>
      </c>
      <c r="G210" s="29" t="s">
        <v>676</v>
      </c>
      <c r="H210" s="29"/>
      <c r="I210" s="25"/>
      <c r="J210" s="25"/>
    </row>
    <row r="211" customFormat="false" ht="13.8" hidden="false" customHeight="false" outlineLevel="0" collapsed="false">
      <c r="A211" s="25" t="s">
        <v>660</v>
      </c>
      <c r="B211" s="25" t="s">
        <v>677</v>
      </c>
      <c r="C211" s="26" t="n">
        <v>43598</v>
      </c>
      <c r="D211" s="26" t="n">
        <v>43712</v>
      </c>
      <c r="E211" s="29" t="n">
        <f aca="false">D211-C211</f>
        <v>114</v>
      </c>
      <c r="F211" s="28" t="s">
        <v>545</v>
      </c>
      <c r="G211" s="29" t="s">
        <v>678</v>
      </c>
      <c r="H211" s="29"/>
      <c r="I211" s="25"/>
      <c r="J211" s="25"/>
    </row>
    <row r="212" customFormat="false" ht="13.8" hidden="false" customHeight="false" outlineLevel="0" collapsed="false">
      <c r="A212" s="42" t="s">
        <v>679</v>
      </c>
      <c r="B212" s="35" t="s">
        <v>680</v>
      </c>
      <c r="C212" s="26" t="n">
        <v>43622</v>
      </c>
      <c r="D212" s="26" t="n">
        <v>43681</v>
      </c>
      <c r="E212" s="29" t="n">
        <f aca="false">D212-C212</f>
        <v>59</v>
      </c>
      <c r="F212" s="28" t="s">
        <v>0</v>
      </c>
      <c r="G212" s="29" t="s">
        <v>681</v>
      </c>
      <c r="H212" s="29"/>
      <c r="I212" s="25"/>
      <c r="J212" s="25"/>
    </row>
    <row r="213" customFormat="false" ht="13.8" hidden="false" customHeight="false" outlineLevel="0" collapsed="false">
      <c r="A213" s="37" t="s">
        <v>682</v>
      </c>
      <c r="B213" s="25" t="s">
        <v>683</v>
      </c>
      <c r="C213" s="26" t="n">
        <v>43688</v>
      </c>
      <c r="D213" s="26" t="n">
        <v>43715</v>
      </c>
      <c r="E213" s="29" t="n">
        <f aca="false">D213-C213</f>
        <v>27</v>
      </c>
      <c r="F213" s="28" t="s">
        <v>94</v>
      </c>
      <c r="G213" s="29"/>
      <c r="H213" s="29"/>
      <c r="I213" s="25"/>
      <c r="J213" s="25"/>
    </row>
    <row r="214" customFormat="false" ht="13.8" hidden="false" customHeight="false" outlineLevel="0" collapsed="false">
      <c r="A214" s="37" t="s">
        <v>684</v>
      </c>
      <c r="B214" s="25" t="s">
        <v>685</v>
      </c>
      <c r="C214" s="26" t="n">
        <v>43666</v>
      </c>
      <c r="D214" s="27" t="n">
        <v>43722</v>
      </c>
      <c r="E214" s="28" t="n">
        <f aca="false">D214-C214</f>
        <v>56</v>
      </c>
      <c r="F214" s="29" t="s">
        <v>143</v>
      </c>
      <c r="G214" s="29"/>
      <c r="H214" s="29"/>
      <c r="I214" s="25"/>
      <c r="J214" s="25"/>
    </row>
    <row r="215" customFormat="false" ht="13.8" hidden="false" customHeight="false" outlineLevel="0" collapsed="false">
      <c r="A215" s="25" t="s">
        <v>686</v>
      </c>
      <c r="B215" s="25" t="s">
        <v>687</v>
      </c>
      <c r="C215" s="26" t="n">
        <v>43702</v>
      </c>
      <c r="D215" s="27" t="n">
        <v>43722</v>
      </c>
      <c r="E215" s="28" t="n">
        <f aca="false">D215-C215</f>
        <v>20</v>
      </c>
      <c r="F215" s="28" t="s">
        <v>196</v>
      </c>
      <c r="G215" s="29"/>
      <c r="H215" s="29"/>
      <c r="I215" s="25"/>
      <c r="J215" s="25"/>
    </row>
    <row r="216" customFormat="false" ht="13.8" hidden="false" customHeight="false" outlineLevel="0" collapsed="false">
      <c r="A216" s="37" t="s">
        <v>688</v>
      </c>
      <c r="B216" s="35" t="s">
        <v>689</v>
      </c>
      <c r="C216" s="26" t="n">
        <v>43712</v>
      </c>
      <c r="D216" s="26" t="n">
        <v>43727</v>
      </c>
      <c r="E216" s="28" t="n">
        <f aca="false">D216-C216</f>
        <v>15</v>
      </c>
      <c r="F216" s="39" t="s">
        <v>690</v>
      </c>
      <c r="G216" s="40" t="s">
        <v>691</v>
      </c>
      <c r="H216" s="40" t="s">
        <v>130</v>
      </c>
      <c r="I216" s="41"/>
      <c r="J216" s="41"/>
    </row>
    <row r="217" customFormat="false" ht="13.8" hidden="false" customHeight="false" outlineLevel="0" collapsed="false">
      <c r="A217" s="37" t="s">
        <v>692</v>
      </c>
      <c r="B217" s="25" t="s">
        <v>693</v>
      </c>
      <c r="C217" s="26" t="n">
        <v>43709</v>
      </c>
      <c r="D217" s="26" t="n">
        <v>43728</v>
      </c>
      <c r="E217" s="29" t="n">
        <f aca="false">D217-C217</f>
        <v>19</v>
      </c>
      <c r="F217" s="39" t="s">
        <v>152</v>
      </c>
      <c r="G217" s="29" t="s">
        <v>33</v>
      </c>
      <c r="H217" s="29"/>
      <c r="I217" s="25"/>
      <c r="J217" s="25"/>
    </row>
    <row r="218" customFormat="false" ht="13.8" hidden="false" customHeight="false" outlineLevel="0" collapsed="false">
      <c r="A218" s="37" t="s">
        <v>694</v>
      </c>
      <c r="B218" s="35" t="s">
        <v>695</v>
      </c>
      <c r="C218" s="26" t="n">
        <v>43713</v>
      </c>
      <c r="D218" s="26" t="n">
        <v>43728</v>
      </c>
      <c r="E218" s="29" t="n">
        <f aca="false">D218-C218</f>
        <v>15</v>
      </c>
      <c r="F218" s="28" t="s">
        <v>103</v>
      </c>
      <c r="G218" s="1"/>
      <c r="H218" s="6"/>
      <c r="I218" s="4"/>
      <c r="J218" s="4"/>
    </row>
    <row r="219" customFormat="false" ht="13.8" hidden="false" customHeight="false" outlineLevel="0" collapsed="false">
      <c r="A219" s="42" t="s">
        <v>696</v>
      </c>
      <c r="B219" s="35" t="s">
        <v>697</v>
      </c>
      <c r="C219" s="26" t="n">
        <v>43725</v>
      </c>
      <c r="D219" s="26" t="n">
        <v>43730</v>
      </c>
      <c r="E219" s="29" t="n">
        <f aca="false">D219-C219</f>
        <v>5</v>
      </c>
      <c r="F219" s="28" t="s">
        <v>72</v>
      </c>
      <c r="G219" s="29" t="s">
        <v>698</v>
      </c>
      <c r="H219" s="29"/>
      <c r="I219" s="25"/>
      <c r="J219" s="25"/>
    </row>
    <row r="220" customFormat="false" ht="13.8" hidden="false" customHeight="false" outlineLevel="0" collapsed="false">
      <c r="A220" s="47" t="s">
        <v>699</v>
      </c>
      <c r="B220" s="25" t="s">
        <v>700</v>
      </c>
      <c r="C220" s="26" t="n">
        <v>43380</v>
      </c>
      <c r="D220" s="26" t="n">
        <v>43731</v>
      </c>
      <c r="E220" s="29" t="n">
        <f aca="false">D220-C220</f>
        <v>351</v>
      </c>
      <c r="F220" s="28" t="s">
        <v>0</v>
      </c>
      <c r="G220" s="29" t="s">
        <v>701</v>
      </c>
      <c r="H220" s="29"/>
      <c r="I220" s="25"/>
      <c r="J220" s="36" t="s">
        <v>702</v>
      </c>
    </row>
    <row r="221" customFormat="false" ht="17.15" hidden="false" customHeight="false" outlineLevel="0" collapsed="false">
      <c r="A221" s="42" t="s">
        <v>703</v>
      </c>
      <c r="B221" s="35" t="s">
        <v>704</v>
      </c>
      <c r="C221" s="26" t="n">
        <v>43718</v>
      </c>
      <c r="D221" s="26" t="n">
        <v>43734</v>
      </c>
      <c r="E221" s="29" t="n">
        <f aca="false">D221-C221</f>
        <v>16</v>
      </c>
      <c r="F221" s="28" t="s">
        <v>0</v>
      </c>
      <c r="G221" s="40"/>
      <c r="H221" s="40"/>
      <c r="I221" s="41"/>
      <c r="J221" s="41"/>
    </row>
    <row r="222" customFormat="false" ht="13.8" hidden="false" customHeight="false" outlineLevel="0" collapsed="false">
      <c r="A222" s="37" t="s">
        <v>705</v>
      </c>
      <c r="B222" s="35" t="s">
        <v>706</v>
      </c>
      <c r="C222" s="26" t="n">
        <v>43722</v>
      </c>
      <c r="D222" s="26" t="n">
        <v>43735</v>
      </c>
      <c r="E222" s="29" t="n">
        <f aca="false">D222-C222</f>
        <v>13</v>
      </c>
      <c r="F222" s="39" t="s">
        <v>690</v>
      </c>
      <c r="G222" s="29"/>
      <c r="H222" s="29"/>
      <c r="I222" s="25"/>
      <c r="J222" s="25"/>
    </row>
    <row r="223" customFormat="false" ht="13.8" hidden="false" customHeight="false" outlineLevel="0" collapsed="false">
      <c r="A223" s="37" t="s">
        <v>707</v>
      </c>
      <c r="B223" s="35" t="s">
        <v>708</v>
      </c>
      <c r="C223" s="26" t="n">
        <v>43731</v>
      </c>
      <c r="D223" s="26" t="n">
        <v>43735</v>
      </c>
      <c r="E223" s="29" t="n">
        <f aca="false">D223-C223</f>
        <v>4</v>
      </c>
      <c r="F223" s="28" t="s">
        <v>143</v>
      </c>
      <c r="G223" s="29"/>
      <c r="H223" s="29"/>
      <c r="I223" s="25"/>
      <c r="J223" s="25"/>
    </row>
    <row r="224" customFormat="false" ht="13.8" hidden="false" customHeight="false" outlineLevel="0" collapsed="false">
      <c r="A224" s="25" t="s">
        <v>196</v>
      </c>
      <c r="B224" s="25" t="s">
        <v>260</v>
      </c>
      <c r="C224" s="26" t="n">
        <v>43471</v>
      </c>
      <c r="D224" s="26" t="n">
        <v>43736</v>
      </c>
      <c r="E224" s="29" t="n">
        <f aca="false">D224-C224</f>
        <v>265</v>
      </c>
      <c r="F224" s="29" t="s">
        <v>393</v>
      </c>
      <c r="G224" s="29" t="s">
        <v>33</v>
      </c>
      <c r="H224" s="29"/>
      <c r="I224" s="25"/>
      <c r="J224" s="25"/>
    </row>
    <row r="225" customFormat="false" ht="13.8" hidden="false" customHeight="false" outlineLevel="0" collapsed="false">
      <c r="A225" s="47" t="s">
        <v>501</v>
      </c>
      <c r="B225" s="25" t="s">
        <v>709</v>
      </c>
      <c r="C225" s="26" t="n">
        <v>43473</v>
      </c>
      <c r="D225" s="26" t="n">
        <v>43736</v>
      </c>
      <c r="E225" s="29" t="n">
        <f aca="false">D225-C225</f>
        <v>263</v>
      </c>
      <c r="F225" s="28" t="s">
        <v>0</v>
      </c>
      <c r="G225" s="29" t="s">
        <v>710</v>
      </c>
      <c r="H225" s="29"/>
      <c r="I225" s="25"/>
      <c r="J225" s="25"/>
    </row>
    <row r="226" customFormat="false" ht="13.8" hidden="false" customHeight="false" outlineLevel="0" collapsed="false">
      <c r="A226" s="37" t="s">
        <v>711</v>
      </c>
      <c r="B226" s="25" t="s">
        <v>712</v>
      </c>
      <c r="C226" s="26" t="n">
        <v>43698</v>
      </c>
      <c r="D226" s="26" t="n">
        <v>43737</v>
      </c>
      <c r="E226" s="29" t="n">
        <f aca="false">D226-C226</f>
        <v>39</v>
      </c>
      <c r="F226" s="28" t="s">
        <v>0</v>
      </c>
      <c r="G226" s="29"/>
      <c r="H226" s="29"/>
      <c r="I226" s="25"/>
      <c r="J226" s="25"/>
    </row>
    <row r="227" customFormat="false" ht="17.15" hidden="false" customHeight="false" outlineLevel="0" collapsed="false">
      <c r="A227" s="42" t="s">
        <v>713</v>
      </c>
      <c r="B227" s="35" t="s">
        <v>714</v>
      </c>
      <c r="C227" s="26" t="n">
        <v>43718</v>
      </c>
      <c r="D227" s="26" t="n">
        <v>43737</v>
      </c>
      <c r="E227" s="29" t="n">
        <f aca="false">D227-C227</f>
        <v>19</v>
      </c>
      <c r="F227" s="39" t="s">
        <v>613</v>
      </c>
      <c r="G227" s="1"/>
      <c r="H227" s="6"/>
      <c r="I227" s="4"/>
      <c r="J227" s="4"/>
    </row>
    <row r="228" customFormat="false" ht="13.8" hidden="false" customHeight="false" outlineLevel="0" collapsed="false">
      <c r="A228" s="43" t="s">
        <v>715</v>
      </c>
      <c r="B228" s="41" t="s">
        <v>716</v>
      </c>
      <c r="C228" s="44" t="n">
        <v>43702</v>
      </c>
      <c r="D228" s="26" t="n">
        <v>43738</v>
      </c>
      <c r="E228" s="29" t="n">
        <f aca="false">D228-C228</f>
        <v>36</v>
      </c>
      <c r="F228" s="45" t="s">
        <v>0</v>
      </c>
      <c r="G228" s="40"/>
      <c r="H228" s="40"/>
      <c r="I228" s="41"/>
      <c r="J228" s="41"/>
    </row>
    <row r="229" customFormat="false" ht="13.8" hidden="false" customHeight="false" outlineLevel="0" collapsed="false">
      <c r="A229" s="47" t="s">
        <v>98</v>
      </c>
      <c r="B229" s="25" t="s">
        <v>717</v>
      </c>
      <c r="C229" s="26" t="n">
        <v>43459</v>
      </c>
      <c r="D229" s="26" t="n">
        <v>43738</v>
      </c>
      <c r="E229" s="29" t="n">
        <f aca="false">D229-C229</f>
        <v>279</v>
      </c>
      <c r="F229" s="28" t="s">
        <v>0</v>
      </c>
      <c r="G229" s="29"/>
      <c r="H229" s="29"/>
      <c r="I229" s="25"/>
      <c r="J229" s="25"/>
    </row>
    <row r="230" customFormat="false" ht="13.8" hidden="false" customHeight="false" outlineLevel="0" collapsed="false">
      <c r="A230" s="42" t="s">
        <v>277</v>
      </c>
      <c r="B230" s="35" t="s">
        <v>278</v>
      </c>
      <c r="C230" s="26" t="n">
        <v>43710</v>
      </c>
      <c r="D230" s="26" t="n">
        <v>43740</v>
      </c>
      <c r="E230" s="29" t="n">
        <f aca="false">D230-C230</f>
        <v>30</v>
      </c>
      <c r="F230" s="28" t="s">
        <v>0</v>
      </c>
      <c r="G230" s="29"/>
      <c r="H230" s="29"/>
      <c r="I230" s="25"/>
      <c r="J230" s="25"/>
    </row>
    <row r="231" customFormat="false" ht="17.15" hidden="false" customHeight="false" outlineLevel="0" collapsed="false">
      <c r="A231" s="42" t="s">
        <v>718</v>
      </c>
      <c r="B231" s="35" t="s">
        <v>719</v>
      </c>
      <c r="C231" s="26" t="n">
        <v>43726</v>
      </c>
      <c r="D231" s="26" t="n">
        <v>43741</v>
      </c>
      <c r="E231" s="29" t="n">
        <f aca="false">D231-C231</f>
        <v>15</v>
      </c>
      <c r="F231" s="29" t="s">
        <v>143</v>
      </c>
      <c r="G231" s="29" t="s">
        <v>720</v>
      </c>
      <c r="H231" s="29"/>
      <c r="I231" s="25"/>
      <c r="J231" s="25"/>
    </row>
    <row r="232" customFormat="false" ht="13.8" hidden="false" customHeight="false" outlineLevel="0" collapsed="false">
      <c r="A232" s="42" t="s">
        <v>721</v>
      </c>
      <c r="B232" s="35" t="s">
        <v>722</v>
      </c>
      <c r="C232" s="26" t="n">
        <v>43739</v>
      </c>
      <c r="D232" s="26" t="n">
        <v>43742</v>
      </c>
      <c r="E232" s="29" t="n">
        <f aca="false">D232-C232</f>
        <v>3</v>
      </c>
      <c r="F232" s="28" t="s">
        <v>213</v>
      </c>
      <c r="G232" s="29"/>
      <c r="H232" s="29"/>
      <c r="I232" s="25"/>
      <c r="J232" s="25"/>
    </row>
    <row r="233" customFormat="false" ht="13.8" hidden="false" customHeight="false" outlineLevel="0" collapsed="false">
      <c r="A233" s="37" t="s">
        <v>230</v>
      </c>
      <c r="B233" s="25" t="s">
        <v>723</v>
      </c>
      <c r="C233" s="26" t="n">
        <v>43681</v>
      </c>
      <c r="D233" s="26" t="n">
        <v>43742</v>
      </c>
      <c r="E233" s="29" t="n">
        <f aca="false">D233-C233</f>
        <v>61</v>
      </c>
      <c r="F233" s="39" t="s">
        <v>646</v>
      </c>
      <c r="G233" s="29"/>
      <c r="H233" s="29"/>
      <c r="I233" s="25"/>
      <c r="J233" s="25"/>
    </row>
    <row r="234" customFormat="false" ht="13.8" hidden="false" customHeight="false" outlineLevel="0" collapsed="false">
      <c r="A234" s="25" t="s">
        <v>724</v>
      </c>
      <c r="B234" s="25" t="s">
        <v>725</v>
      </c>
      <c r="C234" s="26" t="n">
        <v>43620</v>
      </c>
      <c r="D234" s="26" t="n">
        <v>43743</v>
      </c>
      <c r="E234" s="29" t="n">
        <f aca="false">D234-C234</f>
        <v>123</v>
      </c>
      <c r="F234" s="29" t="s">
        <v>151</v>
      </c>
      <c r="G234" s="29" t="s">
        <v>726</v>
      </c>
      <c r="H234" s="29"/>
      <c r="I234" s="25"/>
      <c r="J234" s="25"/>
    </row>
    <row r="235" customFormat="false" ht="13.8" hidden="false" customHeight="false" outlineLevel="0" collapsed="false">
      <c r="A235" s="25" t="s">
        <v>171</v>
      </c>
      <c r="B235" s="25" t="s">
        <v>727</v>
      </c>
      <c r="C235" s="26" t="n">
        <v>43576</v>
      </c>
      <c r="D235" s="26" t="n">
        <v>43744</v>
      </c>
      <c r="E235" s="29" t="n">
        <f aca="false">D235-C235</f>
        <v>168</v>
      </c>
      <c r="F235" s="28" t="s">
        <v>94</v>
      </c>
      <c r="G235" s="29" t="s">
        <v>1</v>
      </c>
      <c r="H235" s="29"/>
      <c r="I235" s="25"/>
      <c r="J235" s="25"/>
    </row>
    <row r="236" customFormat="false" ht="13.8" hidden="false" customHeight="false" outlineLevel="0" collapsed="false">
      <c r="A236" s="37" t="s">
        <v>728</v>
      </c>
      <c r="B236" s="25" t="s">
        <v>729</v>
      </c>
      <c r="C236" s="26" t="n">
        <v>43548</v>
      </c>
      <c r="D236" s="26" t="n">
        <v>43745</v>
      </c>
      <c r="E236" s="29" t="n">
        <f aca="false">D236-C236</f>
        <v>197</v>
      </c>
      <c r="F236" s="28" t="s">
        <v>0</v>
      </c>
      <c r="G236" s="29"/>
      <c r="H236" s="29"/>
      <c r="I236" s="25"/>
      <c r="J236" s="25"/>
    </row>
    <row r="237" customFormat="false" ht="13.8" hidden="false" customHeight="false" outlineLevel="0" collapsed="false">
      <c r="A237" s="37" t="s">
        <v>730</v>
      </c>
      <c r="B237" s="35" t="s">
        <v>731</v>
      </c>
      <c r="C237" s="26" t="n">
        <v>43731</v>
      </c>
      <c r="D237" s="26" t="n">
        <v>43746</v>
      </c>
      <c r="E237" s="29" t="n">
        <f aca="false">D237-C237</f>
        <v>15</v>
      </c>
      <c r="F237" s="48" t="s">
        <v>30</v>
      </c>
      <c r="G237" s="29"/>
      <c r="H237" s="29"/>
      <c r="I237" s="25"/>
      <c r="J237" s="25"/>
    </row>
    <row r="238" customFormat="false" ht="13.8" hidden="false" customHeight="false" outlineLevel="0" collapsed="false">
      <c r="A238" s="37" t="s">
        <v>732</v>
      </c>
      <c r="B238" s="35" t="s">
        <v>733</v>
      </c>
      <c r="C238" s="26" t="n">
        <v>43745</v>
      </c>
      <c r="D238" s="26" t="n">
        <v>43750</v>
      </c>
      <c r="E238" s="29" t="n">
        <f aca="false">D238-C238</f>
        <v>5</v>
      </c>
      <c r="F238" s="28" t="s">
        <v>0</v>
      </c>
      <c r="G238" s="29"/>
      <c r="H238" s="29"/>
      <c r="I238" s="25"/>
      <c r="J238" s="25"/>
    </row>
    <row r="239" customFormat="false" ht="13.8" hidden="false" customHeight="false" outlineLevel="0" collapsed="false">
      <c r="A239" s="42" t="s">
        <v>734</v>
      </c>
      <c r="B239" s="25" t="s">
        <v>735</v>
      </c>
      <c r="C239" s="26" t="n">
        <v>43646</v>
      </c>
      <c r="D239" s="26" t="n">
        <v>43750</v>
      </c>
      <c r="E239" s="29" t="n">
        <f aca="false">D239-C239</f>
        <v>104</v>
      </c>
      <c r="F239" s="46" t="s">
        <v>736</v>
      </c>
      <c r="G239" s="29"/>
      <c r="H239" s="29"/>
      <c r="I239" s="25"/>
      <c r="J239" s="25"/>
    </row>
    <row r="240" customFormat="false" ht="13.8" hidden="false" customHeight="false" outlineLevel="0" collapsed="false">
      <c r="A240" s="42" t="s">
        <v>737</v>
      </c>
      <c r="B240" s="35" t="s">
        <v>738</v>
      </c>
      <c r="C240" s="26" t="n">
        <v>43717</v>
      </c>
      <c r="D240" s="26" t="n">
        <v>43753</v>
      </c>
      <c r="E240" s="29" t="n">
        <f aca="false">D240-C240</f>
        <v>36</v>
      </c>
      <c r="F240" s="39" t="s">
        <v>501</v>
      </c>
      <c r="G240" s="29" t="s">
        <v>189</v>
      </c>
      <c r="H240" s="29"/>
      <c r="I240" s="25"/>
      <c r="J240" s="25"/>
    </row>
    <row r="241" customFormat="false" ht="13.8" hidden="false" customHeight="false" outlineLevel="0" collapsed="false">
      <c r="A241" s="37" t="s">
        <v>739</v>
      </c>
      <c r="B241" s="25" t="s">
        <v>740</v>
      </c>
      <c r="C241" s="26" t="n">
        <v>43651</v>
      </c>
      <c r="D241" s="26" t="n">
        <v>43760</v>
      </c>
      <c r="E241" s="29" t="n">
        <f aca="false">D241-C241</f>
        <v>109</v>
      </c>
      <c r="F241" s="28" t="s">
        <v>0</v>
      </c>
      <c r="G241" s="29" t="s">
        <v>1</v>
      </c>
      <c r="H241" s="29"/>
      <c r="I241" s="25"/>
      <c r="J241" s="25"/>
    </row>
    <row r="242" customFormat="false" ht="13.8" hidden="false" customHeight="false" outlineLevel="0" collapsed="false">
      <c r="A242" s="42" t="s">
        <v>741</v>
      </c>
      <c r="B242" s="35" t="s">
        <v>742</v>
      </c>
      <c r="C242" s="26" t="n">
        <v>43744</v>
      </c>
      <c r="D242" s="26" t="n">
        <v>43764</v>
      </c>
      <c r="E242" s="29" t="n">
        <f aca="false">D242-C242</f>
        <v>20</v>
      </c>
      <c r="F242" s="39" t="s">
        <v>743</v>
      </c>
      <c r="G242" s="29"/>
      <c r="H242" s="29"/>
      <c r="I242" s="25"/>
      <c r="J242" s="25"/>
    </row>
    <row r="243" customFormat="false" ht="13.8" hidden="false" customHeight="false" outlineLevel="0" collapsed="false">
      <c r="A243" s="25" t="s">
        <v>284</v>
      </c>
      <c r="B243" s="25" t="s">
        <v>284</v>
      </c>
      <c r="C243" s="26" t="n">
        <v>43736</v>
      </c>
      <c r="D243" s="26" t="n">
        <v>43764</v>
      </c>
      <c r="E243" s="29" t="n">
        <f aca="false">D243-C243</f>
        <v>28</v>
      </c>
      <c r="F243" s="28" t="s">
        <v>0</v>
      </c>
      <c r="G243" s="1"/>
      <c r="H243" s="6"/>
      <c r="I243" s="4"/>
      <c r="J243" s="4"/>
    </row>
    <row r="244" customFormat="false" ht="13.8" hidden="false" customHeight="false" outlineLevel="0" collapsed="false">
      <c r="A244" s="47" t="s">
        <v>744</v>
      </c>
      <c r="B244" s="25" t="s">
        <v>745</v>
      </c>
      <c r="C244" s="26" t="n">
        <v>43603</v>
      </c>
      <c r="D244" s="26" t="n">
        <v>43771</v>
      </c>
      <c r="E244" s="29" t="n">
        <f aca="false">D244-C244</f>
        <v>168</v>
      </c>
      <c r="F244" s="28" t="s">
        <v>94</v>
      </c>
      <c r="G244" s="29" t="s">
        <v>129</v>
      </c>
      <c r="H244" s="29" t="s">
        <v>130</v>
      </c>
      <c r="I244" s="25"/>
      <c r="J244" s="25"/>
    </row>
    <row r="245" customFormat="false" ht="13.8" hidden="false" customHeight="false" outlineLevel="0" collapsed="false">
      <c r="A245" s="42" t="s">
        <v>746</v>
      </c>
      <c r="B245" s="35" t="s">
        <v>747</v>
      </c>
      <c r="C245" s="26" t="n">
        <v>43752</v>
      </c>
      <c r="D245" s="26" t="n">
        <v>43771</v>
      </c>
      <c r="E245" s="29" t="n">
        <f aca="false">D245-C245</f>
        <v>19</v>
      </c>
      <c r="F245" s="28" t="s">
        <v>170</v>
      </c>
      <c r="G245" s="29"/>
      <c r="H245" s="29"/>
      <c r="I245" s="25"/>
      <c r="J245" s="25"/>
    </row>
    <row r="246" customFormat="false" ht="13.8" hidden="false" customHeight="false" outlineLevel="0" collapsed="false">
      <c r="A246" s="42" t="s">
        <v>748</v>
      </c>
      <c r="B246" s="25" t="s">
        <v>749</v>
      </c>
      <c r="C246" s="26" t="n">
        <v>43646</v>
      </c>
      <c r="D246" s="26" t="n">
        <v>43771</v>
      </c>
      <c r="E246" s="29" t="n">
        <f aca="false">D246-C246</f>
        <v>125</v>
      </c>
      <c r="F246" s="46" t="s">
        <v>750</v>
      </c>
      <c r="G246" s="29"/>
      <c r="H246" s="29"/>
      <c r="I246" s="25"/>
      <c r="J246" s="25"/>
    </row>
    <row r="247" customFormat="false" ht="13.8" hidden="false" customHeight="false" outlineLevel="0" collapsed="false">
      <c r="A247" s="37" t="s">
        <v>751</v>
      </c>
      <c r="B247" s="25" t="s">
        <v>752</v>
      </c>
      <c r="C247" s="26" t="n">
        <v>43761</v>
      </c>
      <c r="D247" s="26" t="n">
        <v>43771</v>
      </c>
      <c r="E247" s="29" t="n">
        <f aca="false">D247-C247</f>
        <v>10</v>
      </c>
      <c r="F247" s="46" t="s">
        <v>96</v>
      </c>
      <c r="G247" s="29"/>
      <c r="H247" s="29"/>
      <c r="I247" s="25"/>
      <c r="J247" s="25"/>
    </row>
    <row r="248" customFormat="false" ht="13.8" hidden="false" customHeight="false" outlineLevel="0" collapsed="false">
      <c r="A248" s="37" t="s">
        <v>743</v>
      </c>
      <c r="B248" s="25" t="s">
        <v>753</v>
      </c>
      <c r="C248" s="26" t="n">
        <v>43521</v>
      </c>
      <c r="D248" s="26" t="n">
        <v>43772</v>
      </c>
      <c r="E248" s="29" t="n">
        <f aca="false">D248-C248</f>
        <v>251</v>
      </c>
      <c r="F248" s="48" t="s">
        <v>101</v>
      </c>
      <c r="G248" s="1"/>
      <c r="H248" s="6"/>
      <c r="I248" s="4"/>
      <c r="J248" s="4"/>
    </row>
    <row r="249" customFormat="false" ht="13.8" hidden="false" customHeight="false" outlineLevel="0" collapsed="false">
      <c r="A249" s="25" t="s">
        <v>754</v>
      </c>
      <c r="B249" s="25" t="s">
        <v>755</v>
      </c>
      <c r="C249" s="26" t="n">
        <v>43758</v>
      </c>
      <c r="D249" s="26" t="n">
        <v>43773</v>
      </c>
      <c r="E249" s="29" t="n">
        <f aca="false">D249-C249</f>
        <v>15</v>
      </c>
      <c r="F249" s="32" t="s">
        <v>238</v>
      </c>
      <c r="G249" s="1"/>
      <c r="H249" s="6"/>
      <c r="I249" s="4"/>
      <c r="J249" s="4"/>
    </row>
    <row r="250" customFormat="false" ht="13.8" hidden="false" customHeight="false" outlineLevel="0" collapsed="false">
      <c r="A250" s="37" t="s">
        <v>604</v>
      </c>
      <c r="B250" s="25" t="s">
        <v>605</v>
      </c>
      <c r="C250" s="26" t="n">
        <v>43754</v>
      </c>
      <c r="D250" s="26" t="n">
        <v>43775</v>
      </c>
      <c r="E250" s="29" t="n">
        <f aca="false">D250-C250</f>
        <v>21</v>
      </c>
      <c r="F250" s="28" t="s">
        <v>131</v>
      </c>
      <c r="G250" s="1"/>
      <c r="H250" s="6"/>
      <c r="I250" s="4"/>
      <c r="J250" s="4"/>
    </row>
    <row r="251" customFormat="false" ht="13.8" hidden="false" customHeight="false" outlineLevel="0" collapsed="false">
      <c r="A251" s="25" t="s">
        <v>756</v>
      </c>
      <c r="B251" s="25" t="s">
        <v>757</v>
      </c>
      <c r="C251" s="26" t="n">
        <v>43702</v>
      </c>
      <c r="D251" s="26" t="n">
        <v>43778</v>
      </c>
      <c r="E251" s="29" t="n">
        <f aca="false">D251-C251</f>
        <v>76</v>
      </c>
      <c r="F251" s="28" t="s">
        <v>94</v>
      </c>
      <c r="G251" s="29"/>
      <c r="H251" s="29"/>
      <c r="I251" s="25"/>
      <c r="J251" s="25"/>
    </row>
    <row r="252" customFormat="false" ht="13.8" hidden="false" customHeight="false" outlineLevel="0" collapsed="false">
      <c r="A252" s="25" t="s">
        <v>290</v>
      </c>
      <c r="B252" s="25" t="s">
        <v>291</v>
      </c>
      <c r="C252" s="26" t="n">
        <v>43729</v>
      </c>
      <c r="D252" s="26" t="n">
        <v>43780</v>
      </c>
      <c r="E252" s="29" t="n">
        <f aca="false">D252-C252</f>
        <v>51</v>
      </c>
      <c r="F252" s="28" t="s">
        <v>0</v>
      </c>
      <c r="G252" s="29" t="s">
        <v>33</v>
      </c>
      <c r="H252" s="29"/>
      <c r="I252" s="25"/>
      <c r="J252" s="25"/>
    </row>
    <row r="253" customFormat="false" ht="13.8" hidden="false" customHeight="false" outlineLevel="0" collapsed="false">
      <c r="A253" s="42" t="s">
        <v>758</v>
      </c>
      <c r="B253" s="35" t="s">
        <v>759</v>
      </c>
      <c r="C253" s="26" t="n">
        <v>43746</v>
      </c>
      <c r="D253" s="26" t="n">
        <v>43781</v>
      </c>
      <c r="E253" s="29" t="n">
        <f aca="false">D253-C253</f>
        <v>35</v>
      </c>
      <c r="F253" s="28" t="s">
        <v>760</v>
      </c>
      <c r="G253" s="29"/>
      <c r="H253" s="29"/>
      <c r="I253" s="25"/>
      <c r="J253" s="25"/>
    </row>
    <row r="254" customFormat="false" ht="13.8" hidden="false" customHeight="false" outlineLevel="0" collapsed="false">
      <c r="A254" s="25" t="s">
        <v>736</v>
      </c>
      <c r="B254" s="25" t="s">
        <v>736</v>
      </c>
      <c r="C254" s="26" t="n">
        <v>43620</v>
      </c>
      <c r="D254" s="26" t="n">
        <v>43785</v>
      </c>
      <c r="E254" s="29" t="n">
        <f aca="false">D254-C254</f>
        <v>165</v>
      </c>
      <c r="F254" s="28" t="s">
        <v>0</v>
      </c>
      <c r="G254" s="29"/>
      <c r="H254" s="29"/>
      <c r="I254" s="25"/>
      <c r="J254" s="25"/>
    </row>
    <row r="255" customFormat="false" ht="13.8" hidden="false" customHeight="false" outlineLevel="0" collapsed="false">
      <c r="A255" s="37" t="s">
        <v>761</v>
      </c>
      <c r="B255" s="25" t="s">
        <v>762</v>
      </c>
      <c r="C255" s="26" t="n">
        <v>43780</v>
      </c>
      <c r="D255" s="26" t="n">
        <v>43785</v>
      </c>
      <c r="E255" s="29" t="n">
        <f aca="false">D255-C255</f>
        <v>5</v>
      </c>
      <c r="F255" s="28" t="s">
        <v>586</v>
      </c>
      <c r="G255" s="1"/>
      <c r="H255" s="6"/>
      <c r="I255" s="4"/>
      <c r="J255" s="4"/>
    </row>
    <row r="256" customFormat="false" ht="13.8" hidden="false" customHeight="false" outlineLevel="0" collapsed="false">
      <c r="A256" s="47" t="s">
        <v>763</v>
      </c>
      <c r="B256" s="25" t="s">
        <v>450</v>
      </c>
      <c r="C256" s="26" t="n">
        <v>43416</v>
      </c>
      <c r="D256" s="26" t="n">
        <v>43787</v>
      </c>
      <c r="E256" s="29" t="n">
        <f aca="false">D256-C256</f>
        <v>371</v>
      </c>
      <c r="F256" s="48" t="s">
        <v>81</v>
      </c>
      <c r="G256" s="29" t="s">
        <v>129</v>
      </c>
      <c r="H256" s="29"/>
      <c r="I256" s="25"/>
      <c r="J256" s="25"/>
    </row>
    <row r="257" customFormat="false" ht="13.8" hidden="false" customHeight="false" outlineLevel="0" collapsed="false">
      <c r="A257" s="47" t="s">
        <v>598</v>
      </c>
      <c r="B257" s="25" t="s">
        <v>764</v>
      </c>
      <c r="C257" s="26" t="n">
        <v>43544</v>
      </c>
      <c r="D257" s="26" t="n">
        <v>43790</v>
      </c>
      <c r="E257" s="29" t="n">
        <f aca="false">D257-C257</f>
        <v>246</v>
      </c>
      <c r="F257" s="28" t="s">
        <v>0</v>
      </c>
      <c r="G257" s="1"/>
      <c r="H257" s="6"/>
      <c r="I257" s="4"/>
      <c r="J257" s="4"/>
    </row>
    <row r="258" customFormat="false" ht="13.8" hidden="false" customHeight="false" outlineLevel="0" collapsed="false">
      <c r="A258" s="25" t="s">
        <v>760</v>
      </c>
      <c r="B258" s="25" t="s">
        <v>765</v>
      </c>
      <c r="C258" s="26" t="n">
        <v>43690</v>
      </c>
      <c r="D258" s="26" t="n">
        <v>43790</v>
      </c>
      <c r="E258" s="29" t="n">
        <f aca="false">D258-C258</f>
        <v>100</v>
      </c>
      <c r="F258" s="28" t="s">
        <v>0</v>
      </c>
      <c r="G258" s="29" t="s">
        <v>471</v>
      </c>
      <c r="H258" s="29"/>
      <c r="I258" s="25"/>
      <c r="J258" s="25"/>
    </row>
    <row r="259" customFormat="false" ht="13.8" hidden="false" customHeight="false" outlineLevel="0" collapsed="false">
      <c r="A259" s="42" t="s">
        <v>766</v>
      </c>
      <c r="B259" s="35" t="s">
        <v>767</v>
      </c>
      <c r="C259" s="26" t="n">
        <v>43758</v>
      </c>
      <c r="D259" s="26" t="n">
        <v>43790</v>
      </c>
      <c r="E259" s="29" t="n">
        <f aca="false">D259-C259</f>
        <v>32</v>
      </c>
      <c r="F259" s="32" t="s">
        <v>250</v>
      </c>
      <c r="G259" s="29" t="s">
        <v>33</v>
      </c>
      <c r="H259" s="29"/>
      <c r="I259" s="25"/>
      <c r="J259" s="25"/>
    </row>
    <row r="260" customFormat="false" ht="13.8" hidden="false" customHeight="false" outlineLevel="0" collapsed="false">
      <c r="A260" s="37" t="s">
        <v>646</v>
      </c>
      <c r="B260" s="25" t="s">
        <v>768</v>
      </c>
      <c r="C260" s="26" t="n">
        <v>43627</v>
      </c>
      <c r="D260" s="26" t="n">
        <v>43791</v>
      </c>
      <c r="E260" s="29" t="n">
        <f aca="false">D260-C260</f>
        <v>164</v>
      </c>
      <c r="F260" s="28" t="s">
        <v>94</v>
      </c>
      <c r="G260" s="29" t="s">
        <v>1</v>
      </c>
      <c r="H260" s="6"/>
      <c r="I260" s="4"/>
      <c r="J260" s="4"/>
    </row>
    <row r="261" customFormat="false" ht="13.8" hidden="false" customHeight="false" outlineLevel="0" collapsed="false">
      <c r="A261" s="42" t="s">
        <v>769</v>
      </c>
      <c r="B261" s="25" t="s">
        <v>770</v>
      </c>
      <c r="C261" s="26" t="n">
        <v>43677</v>
      </c>
      <c r="D261" s="26" t="n">
        <v>43792</v>
      </c>
      <c r="E261" s="29" t="n">
        <f aca="false">D261-C261</f>
        <v>115</v>
      </c>
      <c r="F261" s="28" t="s">
        <v>0</v>
      </c>
      <c r="G261" s="29"/>
      <c r="H261" s="29"/>
      <c r="I261" s="25"/>
      <c r="J261" s="25"/>
    </row>
    <row r="262" customFormat="false" ht="13.8" hidden="false" customHeight="false" outlineLevel="0" collapsed="false">
      <c r="A262" s="25" t="s">
        <v>155</v>
      </c>
      <c r="B262" s="25" t="s">
        <v>771</v>
      </c>
      <c r="C262" s="26" t="n">
        <v>43544</v>
      </c>
      <c r="D262" s="26" t="n">
        <v>43792</v>
      </c>
      <c r="E262" s="29" t="n">
        <f aca="false">D262-C262</f>
        <v>248</v>
      </c>
      <c r="F262" s="28" t="s">
        <v>66</v>
      </c>
      <c r="G262" s="29"/>
      <c r="H262" s="29"/>
      <c r="I262" s="25"/>
      <c r="J262" s="25"/>
    </row>
    <row r="263" customFormat="false" ht="13.8" hidden="false" customHeight="false" outlineLevel="0" collapsed="false">
      <c r="A263" s="37" t="s">
        <v>772</v>
      </c>
      <c r="B263" s="25" t="s">
        <v>773</v>
      </c>
      <c r="C263" s="26" t="n">
        <v>43779</v>
      </c>
      <c r="D263" s="26" t="n">
        <v>43792</v>
      </c>
      <c r="E263" s="29" t="n">
        <f aca="false">D263-C263</f>
        <v>13</v>
      </c>
      <c r="F263" s="28" t="s">
        <v>0</v>
      </c>
      <c r="G263" s="29"/>
      <c r="H263" s="29"/>
      <c r="I263" s="25"/>
      <c r="J263" s="25"/>
    </row>
    <row r="264" customFormat="false" ht="13.8" hidden="false" customHeight="false" outlineLevel="0" collapsed="false">
      <c r="A264" s="25" t="s">
        <v>586</v>
      </c>
      <c r="B264" s="25" t="s">
        <v>774</v>
      </c>
      <c r="C264" s="26" t="n">
        <v>43731</v>
      </c>
      <c r="D264" s="26" t="n">
        <v>43799</v>
      </c>
      <c r="E264" s="29" t="n">
        <f aca="false">D264-C264</f>
        <v>68</v>
      </c>
      <c r="F264" s="28" t="s">
        <v>143</v>
      </c>
      <c r="G264" s="29" t="s">
        <v>1</v>
      </c>
      <c r="H264" s="29" t="s">
        <v>130</v>
      </c>
      <c r="I264" s="25"/>
      <c r="J264" s="25"/>
    </row>
    <row r="265" customFormat="false" ht="13.8" hidden="false" customHeight="false" outlineLevel="0" collapsed="false">
      <c r="A265" s="42" t="s">
        <v>775</v>
      </c>
      <c r="B265" s="35" t="s">
        <v>775</v>
      </c>
      <c r="C265" s="26" t="n">
        <v>43712</v>
      </c>
      <c r="D265" s="26" t="n">
        <v>43799</v>
      </c>
      <c r="E265" s="29" t="n">
        <f aca="false">D265-C265</f>
        <v>87</v>
      </c>
      <c r="F265" s="28" t="s">
        <v>0</v>
      </c>
      <c r="G265" s="29"/>
      <c r="H265" s="29"/>
      <c r="I265" s="25"/>
      <c r="J265" s="25"/>
    </row>
    <row r="266" customFormat="false" ht="13.8" hidden="false" customHeight="false" outlineLevel="0" collapsed="false">
      <c r="A266" s="25" t="s">
        <v>776</v>
      </c>
      <c r="B266" s="25" t="s">
        <v>777</v>
      </c>
      <c r="C266" s="26" t="n">
        <v>43544</v>
      </c>
      <c r="D266" s="26" t="n">
        <v>43790</v>
      </c>
      <c r="E266" s="29" t="n">
        <f aca="false">D266-C266</f>
        <v>246</v>
      </c>
      <c r="F266" s="28" t="s">
        <v>0</v>
      </c>
      <c r="G266" s="29" t="s">
        <v>33</v>
      </c>
      <c r="H266" s="29"/>
      <c r="I266" s="25"/>
      <c r="J266" s="25"/>
    </row>
    <row r="267" customFormat="false" ht="13.8" hidden="false" customHeight="false" outlineLevel="0" collapsed="false">
      <c r="A267" s="25" t="s">
        <v>778</v>
      </c>
      <c r="B267" s="25" t="s">
        <v>779</v>
      </c>
      <c r="C267" s="26" t="n">
        <v>43548</v>
      </c>
      <c r="D267" s="26" t="n">
        <v>43800</v>
      </c>
      <c r="E267" s="29" t="n">
        <f aca="false">D267-C267</f>
        <v>252</v>
      </c>
      <c r="F267" s="32" t="s">
        <v>780</v>
      </c>
      <c r="G267" s="29" t="s">
        <v>781</v>
      </c>
      <c r="H267" s="29"/>
      <c r="I267" s="25"/>
      <c r="J267" s="25"/>
    </row>
    <row r="268" customFormat="false" ht="13.8" hidden="false" customHeight="false" outlineLevel="0" collapsed="false">
      <c r="A268" s="25" t="s">
        <v>782</v>
      </c>
      <c r="B268" s="25" t="s">
        <v>783</v>
      </c>
      <c r="C268" s="26" t="n">
        <v>43362</v>
      </c>
      <c r="D268" s="26" t="n">
        <v>43802</v>
      </c>
      <c r="E268" s="29" t="n">
        <f aca="false">D268-C268</f>
        <v>440</v>
      </c>
      <c r="F268" s="28" t="s">
        <v>0</v>
      </c>
      <c r="G268" s="29"/>
      <c r="H268" s="29"/>
      <c r="I268" s="25"/>
      <c r="J268" s="25"/>
    </row>
    <row r="269" customFormat="false" ht="13.8" hidden="false" customHeight="false" outlineLevel="0" collapsed="false">
      <c r="A269" s="37" t="s">
        <v>784</v>
      </c>
      <c r="B269" s="35" t="s">
        <v>785</v>
      </c>
      <c r="C269" s="26" t="n">
        <v>43626</v>
      </c>
      <c r="D269" s="26" t="n">
        <v>43805</v>
      </c>
      <c r="E269" s="29" t="n">
        <f aca="false">D269-C269</f>
        <v>179</v>
      </c>
      <c r="F269" s="28" t="s">
        <v>94</v>
      </c>
      <c r="G269" s="29" t="s">
        <v>33</v>
      </c>
      <c r="H269" s="29"/>
      <c r="I269" s="25"/>
      <c r="J269" s="25"/>
    </row>
    <row r="270" customFormat="false" ht="13.8" hidden="false" customHeight="false" outlineLevel="0" collapsed="false">
      <c r="A270" s="37" t="s">
        <v>786</v>
      </c>
      <c r="B270" s="25" t="s">
        <v>787</v>
      </c>
      <c r="C270" s="26" t="n">
        <v>43696</v>
      </c>
      <c r="D270" s="26" t="n">
        <v>43806</v>
      </c>
      <c r="E270" s="29" t="n">
        <f aca="false">D270-C270</f>
        <v>110</v>
      </c>
      <c r="F270" s="39" t="s">
        <v>92</v>
      </c>
      <c r="G270" s="29"/>
      <c r="H270" s="29"/>
      <c r="I270" s="25"/>
      <c r="J270" s="25"/>
    </row>
    <row r="271" customFormat="false" ht="13.8" hidden="false" customHeight="false" outlineLevel="0" collapsed="false">
      <c r="A271" s="37" t="s">
        <v>788</v>
      </c>
      <c r="B271" s="25" t="s">
        <v>789</v>
      </c>
      <c r="C271" s="26" t="n">
        <v>43626</v>
      </c>
      <c r="D271" s="26" t="n">
        <v>43806</v>
      </c>
      <c r="E271" s="29" t="n">
        <f aca="false">D271-C271</f>
        <v>180</v>
      </c>
      <c r="F271" s="28" t="s">
        <v>94</v>
      </c>
      <c r="G271" s="29" t="s">
        <v>434</v>
      </c>
      <c r="H271" s="29"/>
      <c r="I271" s="25"/>
      <c r="J271" s="25"/>
    </row>
    <row r="272" customFormat="false" ht="13.8" hidden="false" customHeight="false" outlineLevel="0" collapsed="false">
      <c r="A272" s="25" t="s">
        <v>387</v>
      </c>
      <c r="B272" s="25" t="s">
        <v>388</v>
      </c>
      <c r="C272" s="26" t="n">
        <v>43736</v>
      </c>
      <c r="D272" s="26" t="n">
        <v>43806</v>
      </c>
      <c r="E272" s="29" t="n">
        <f aca="false">D272-C272</f>
        <v>70</v>
      </c>
      <c r="F272" s="39" t="s">
        <v>152</v>
      </c>
      <c r="G272" s="29" t="s">
        <v>33</v>
      </c>
      <c r="H272" s="29"/>
      <c r="I272" s="25"/>
      <c r="J272" s="25"/>
    </row>
    <row r="273" customFormat="false" ht="13.8" hidden="false" customHeight="false" outlineLevel="0" collapsed="false">
      <c r="A273" s="25" t="s">
        <v>790</v>
      </c>
      <c r="B273" s="25" t="s">
        <v>791</v>
      </c>
      <c r="C273" s="26" t="n">
        <v>43702</v>
      </c>
      <c r="D273" s="26" t="n">
        <v>43806</v>
      </c>
      <c r="E273" s="29" t="n">
        <f aca="false">D273-C273</f>
        <v>104</v>
      </c>
      <c r="F273" s="28" t="s">
        <v>0</v>
      </c>
      <c r="G273" s="29"/>
      <c r="H273" s="29"/>
      <c r="I273" s="25"/>
      <c r="J273" s="25"/>
    </row>
    <row r="274" customFormat="false" ht="13.8" hidden="false" customHeight="false" outlineLevel="0" collapsed="false">
      <c r="A274" s="37" t="s">
        <v>792</v>
      </c>
      <c r="B274" s="25" t="s">
        <v>793</v>
      </c>
      <c r="C274" s="26" t="n">
        <v>43690</v>
      </c>
      <c r="D274" s="26" t="n">
        <v>43806</v>
      </c>
      <c r="E274" s="29" t="n">
        <f aca="false">D274-C274</f>
        <v>116</v>
      </c>
      <c r="F274" s="29" t="s">
        <v>193</v>
      </c>
      <c r="G274" s="1"/>
      <c r="H274" s="6"/>
      <c r="I274" s="4"/>
      <c r="J274" s="4"/>
    </row>
    <row r="275" customFormat="false" ht="13.8" hidden="false" customHeight="false" outlineLevel="0" collapsed="false">
      <c r="A275" s="25" t="s">
        <v>562</v>
      </c>
      <c r="B275" s="25" t="s">
        <v>563</v>
      </c>
      <c r="C275" s="26" t="n">
        <v>43782</v>
      </c>
      <c r="D275" s="26" t="n">
        <v>43806</v>
      </c>
      <c r="E275" s="29" t="n">
        <f aca="false">D275-C275</f>
        <v>24</v>
      </c>
      <c r="F275" s="28" t="s">
        <v>0</v>
      </c>
      <c r="G275" s="29"/>
      <c r="H275" s="29"/>
      <c r="I275" s="25"/>
      <c r="J275" s="38" t="s">
        <v>564</v>
      </c>
    </row>
    <row r="276" customFormat="false" ht="13.8" hidden="false" customHeight="false" outlineLevel="0" collapsed="false">
      <c r="A276" s="25" t="s">
        <v>415</v>
      </c>
      <c r="B276" s="25" t="s">
        <v>416</v>
      </c>
      <c r="C276" s="26" t="n">
        <v>43664</v>
      </c>
      <c r="D276" s="26" t="n">
        <v>43806</v>
      </c>
      <c r="E276" s="29" t="n">
        <f aca="false">D276-C276</f>
        <v>142</v>
      </c>
      <c r="F276" s="28" t="s">
        <v>0</v>
      </c>
      <c r="G276" s="29"/>
      <c r="H276" s="29"/>
      <c r="I276" s="25"/>
      <c r="J276" s="25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3"/>
    <col collapsed="false" customWidth="true" hidden="false" outlineLevel="0" max="6" min="6" style="3" width="8.86"/>
    <col collapsed="false" customWidth="true" hidden="false" outlineLevel="0" max="7" min="7" style="1" width="8.86"/>
    <col collapsed="false" customWidth="true" hidden="false" outlineLevel="0" max="8" min="8" style="3" width="9.13"/>
    <col collapsed="false" customWidth="false" hidden="false" outlineLevel="0" max="9" min="9" style="1" width="8.71"/>
    <col collapsed="false" customWidth="true" hidden="false" outlineLevel="0" max="10" min="10" style="1" width="9.85"/>
    <col collapsed="false" customWidth="false" hidden="false" outlineLevel="0" max="11" min="11" style="1" width="8.71"/>
    <col collapsed="false" customWidth="false" hidden="false" outlineLevel="0" max="15" min="12" style="3" width="8.71"/>
    <col collapsed="false" customWidth="false" hidden="false" outlineLevel="0" max="16" min="16" style="1" width="8.71"/>
    <col collapsed="false" customWidth="true" hidden="false" outlineLevel="0" max="17" min="17" style="1" width="9.13"/>
    <col collapsed="false" customWidth="false" hidden="false" outlineLevel="0" max="18" min="18" style="1" width="8.71"/>
    <col collapsed="false" customWidth="true" hidden="false" outlineLevel="0" max="19" min="19" style="1" width="9.13"/>
    <col collapsed="false" customWidth="false" hidden="false" outlineLevel="0" max="20" min="20" style="1" width="8.71"/>
    <col collapsed="false" customWidth="true" hidden="false" outlineLevel="0" max="21" min="21" style="1" width="9.13"/>
    <col collapsed="false" customWidth="fals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5" min="25" style="1" width="8.86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24" t="s">
        <v>794</v>
      </c>
      <c r="D2" s="24" t="s">
        <v>795</v>
      </c>
      <c r="E2" s="24" t="s">
        <v>796</v>
      </c>
      <c r="F2" s="24" t="s">
        <v>797</v>
      </c>
      <c r="G2" s="24" t="s">
        <v>798</v>
      </c>
      <c r="H2" s="24" t="s">
        <v>799</v>
      </c>
      <c r="I2" s="51" t="s">
        <v>800</v>
      </c>
      <c r="J2" s="51" t="s">
        <v>801</v>
      </c>
      <c r="K2" s="51" t="n">
        <v>2948</v>
      </c>
      <c r="L2" s="51" t="n">
        <v>3720</v>
      </c>
      <c r="M2" s="51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802</v>
      </c>
    </row>
    <row r="3" customFormat="false" ht="15" hidden="false" customHeight="false" outlineLevel="0" collapsed="false">
      <c r="A3" s="4"/>
      <c r="B3" s="4"/>
      <c r="C3" s="24"/>
      <c r="D3" s="24"/>
      <c r="E3" s="24"/>
      <c r="F3" s="24"/>
      <c r="G3" s="24"/>
      <c r="H3" s="24"/>
      <c r="I3" s="51"/>
      <c r="J3" s="51"/>
      <c r="K3" s="51"/>
      <c r="L3" s="51"/>
      <c r="M3" s="51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700</v>
      </c>
      <c r="B5" s="7" t="s">
        <v>699</v>
      </c>
      <c r="C5" s="19" t="s">
        <v>803</v>
      </c>
      <c r="D5" s="19" t="s">
        <v>803</v>
      </c>
      <c r="E5" s="19" t="s">
        <v>803</v>
      </c>
      <c r="F5" s="19" t="s">
        <v>803</v>
      </c>
      <c r="G5" s="19" t="s">
        <v>803</v>
      </c>
      <c r="H5" s="52" t="n">
        <v>294</v>
      </c>
      <c r="I5" s="53" t="n">
        <v>268</v>
      </c>
      <c r="J5" s="53" t="n">
        <v>566</v>
      </c>
      <c r="K5" s="53" t="n">
        <v>523</v>
      </c>
      <c r="L5" s="53" t="n">
        <v>735</v>
      </c>
      <c r="M5" s="53" t="n">
        <v>359</v>
      </c>
      <c r="N5" s="52" t="n">
        <v>145</v>
      </c>
      <c r="O5" s="54" t="s">
        <v>804</v>
      </c>
      <c r="P5" s="1" t="s">
        <v>804</v>
      </c>
      <c r="Q5" s="55" t="n">
        <v>0</v>
      </c>
      <c r="R5" s="1" t="s">
        <v>804</v>
      </c>
      <c r="S5" s="55" t="n">
        <v>0</v>
      </c>
      <c r="T5" s="56" t="n">
        <v>1070</v>
      </c>
      <c r="U5" s="55" t="n">
        <f aca="false">(1-T5/2965)*80+10</f>
        <v>61.1298482293423</v>
      </c>
      <c r="V5" s="52" t="n">
        <v>56</v>
      </c>
      <c r="W5" s="57" t="n">
        <f aca="false">(1-V5/3425)*80+20</f>
        <v>98.6919708029197</v>
      </c>
      <c r="X5" s="4"/>
      <c r="Y5" s="55" t="n">
        <f aca="false">(SUM(S5,U5,W5)-MIN(S5,U5,W5))/2</f>
        <v>79.910909516131</v>
      </c>
    </row>
    <row r="6" customFormat="false" ht="15" hidden="false" customHeight="false" outlineLevel="0" collapsed="false">
      <c r="A6" s="4" t="s">
        <v>29</v>
      </c>
      <c r="B6" s="4" t="s">
        <v>29</v>
      </c>
      <c r="C6" s="19" t="s">
        <v>803</v>
      </c>
      <c r="D6" s="19" t="s">
        <v>803</v>
      </c>
      <c r="E6" s="19" t="s">
        <v>803</v>
      </c>
      <c r="F6" s="19" t="s">
        <v>803</v>
      </c>
      <c r="G6" s="19" t="s">
        <v>803</v>
      </c>
      <c r="H6" s="19" t="s">
        <v>803</v>
      </c>
      <c r="I6" s="19" t="s">
        <v>803</v>
      </c>
      <c r="J6" s="52" t="n">
        <v>41</v>
      </c>
      <c r="K6" s="52" t="n">
        <v>16</v>
      </c>
      <c r="L6" s="52" t="n">
        <v>26</v>
      </c>
      <c r="M6" s="52" t="n">
        <v>12</v>
      </c>
      <c r="N6" s="3" t="s">
        <v>293</v>
      </c>
      <c r="O6" s="52" t="n">
        <v>7</v>
      </c>
      <c r="P6" s="52" t="n">
        <v>46</v>
      </c>
      <c r="Q6" s="55" t="n">
        <f aca="false">(1-P6/3198)*80+20</f>
        <v>98.8492808005003</v>
      </c>
      <c r="R6" s="52" t="n">
        <v>3</v>
      </c>
      <c r="S6" s="55" t="n">
        <f aca="false">(1-R6/3055)*80+20</f>
        <v>99.9214402618658</v>
      </c>
      <c r="T6" s="52" t="n">
        <v>23</v>
      </c>
      <c r="U6" s="55" t="n">
        <f aca="false">(1-T6/2965)*80+20</f>
        <v>99.3794266441821</v>
      </c>
      <c r="V6" s="52" t="n">
        <v>59</v>
      </c>
      <c r="W6" s="57" t="n">
        <f aca="false">(1-V6/3425)*80+20</f>
        <v>98.621897810219</v>
      </c>
      <c r="X6" s="4"/>
      <c r="Y6" s="55" t="n">
        <f aca="false">(SUM(S6,U6,W6)-MIN(S6,U6,W6))/2</f>
        <v>99.650433453024</v>
      </c>
    </row>
    <row r="7" customFormat="false" ht="15" hidden="false" customHeight="false" outlineLevel="0" collapsed="false">
      <c r="A7" s="4" t="s">
        <v>446</v>
      </c>
      <c r="B7" s="4" t="s">
        <v>445</v>
      </c>
      <c r="C7" s="19" t="s">
        <v>803</v>
      </c>
      <c r="D7" s="19" t="s">
        <v>803</v>
      </c>
      <c r="E7" s="19" t="s">
        <v>803</v>
      </c>
      <c r="F7" s="19" t="s">
        <v>803</v>
      </c>
      <c r="G7" s="19" t="s">
        <v>803</v>
      </c>
      <c r="H7" s="19" t="s">
        <v>803</v>
      </c>
      <c r="I7" s="19" t="s">
        <v>803</v>
      </c>
      <c r="J7" s="19" t="s">
        <v>803</v>
      </c>
      <c r="K7" s="19" t="s">
        <v>803</v>
      </c>
      <c r="L7" s="19" t="s">
        <v>803</v>
      </c>
      <c r="M7" s="19" t="s">
        <v>803</v>
      </c>
      <c r="N7" s="19" t="s">
        <v>803</v>
      </c>
      <c r="O7" s="19" t="s">
        <v>803</v>
      </c>
      <c r="P7" s="19" t="s">
        <v>803</v>
      </c>
      <c r="Q7" s="55" t="n">
        <v>0</v>
      </c>
      <c r="R7" s="19" t="s">
        <v>803</v>
      </c>
      <c r="S7" s="55" t="n">
        <v>0</v>
      </c>
      <c r="T7" s="56" t="n">
        <v>452</v>
      </c>
      <c r="U7" s="55" t="n">
        <f aca="false">(1-T7/2965)*80+10</f>
        <v>77.8043844856661</v>
      </c>
      <c r="V7" s="52" t="n">
        <v>73</v>
      </c>
      <c r="W7" s="57" t="n">
        <f aca="false">(1-V7/3425)*80+20</f>
        <v>98.2948905109489</v>
      </c>
      <c r="X7" s="4"/>
      <c r="Y7" s="55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440</v>
      </c>
      <c r="B8" s="13" t="s">
        <v>439</v>
      </c>
      <c r="C8" s="19" t="s">
        <v>803</v>
      </c>
      <c r="D8" s="19" t="s">
        <v>803</v>
      </c>
      <c r="E8" s="19" t="s">
        <v>803</v>
      </c>
      <c r="F8" s="19" t="s">
        <v>803</v>
      </c>
      <c r="G8" s="19" t="s">
        <v>803</v>
      </c>
      <c r="H8" s="19" t="s">
        <v>803</v>
      </c>
      <c r="I8" s="19" t="s">
        <v>803</v>
      </c>
      <c r="J8" s="19" t="s">
        <v>803</v>
      </c>
      <c r="K8" s="19" t="s">
        <v>803</v>
      </c>
      <c r="L8" s="19" t="s">
        <v>803</v>
      </c>
      <c r="M8" s="19" t="s">
        <v>803</v>
      </c>
      <c r="N8" s="19" t="s">
        <v>803</v>
      </c>
      <c r="O8" s="19" t="s">
        <v>803</v>
      </c>
      <c r="P8" s="19" t="s">
        <v>803</v>
      </c>
      <c r="Q8" s="55" t="n">
        <v>0</v>
      </c>
      <c r="R8" s="19" t="s">
        <v>803</v>
      </c>
      <c r="S8" s="55" t="n">
        <v>0</v>
      </c>
      <c r="T8" s="53" t="n">
        <v>161</v>
      </c>
      <c r="U8" s="55" t="n">
        <f aca="false">(1-T8/2965)*80+15</f>
        <v>90.6559865092749</v>
      </c>
      <c r="V8" s="52" t="n">
        <v>84</v>
      </c>
      <c r="W8" s="57" t="n">
        <f aca="false">(1-V8/3425)*80+20</f>
        <v>98.0379562043796</v>
      </c>
      <c r="X8" s="4"/>
      <c r="Y8" s="55" t="n">
        <f aca="false">(SUM(S8,U8,W8)-MIN(S8,U8,W8))/2</f>
        <v>94.3469713568272</v>
      </c>
    </row>
    <row r="9" customFormat="false" ht="15" hidden="false" customHeight="false" outlineLevel="0" collapsed="false">
      <c r="A9" s="4" t="s">
        <v>436</v>
      </c>
      <c r="B9" s="7" t="s">
        <v>435</v>
      </c>
      <c r="C9" s="58" t="n">
        <v>1430</v>
      </c>
      <c r="D9" s="59" t="n">
        <v>1040</v>
      </c>
      <c r="E9" s="3" t="s">
        <v>293</v>
      </c>
      <c r="F9" s="53" t="n">
        <v>733</v>
      </c>
      <c r="G9" s="1" t="s">
        <v>293</v>
      </c>
      <c r="H9" s="56" t="n">
        <v>2151</v>
      </c>
      <c r="I9" s="1" t="s">
        <v>293</v>
      </c>
      <c r="J9" s="58" t="n">
        <v>2495</v>
      </c>
      <c r="K9" s="1" t="s">
        <v>293</v>
      </c>
      <c r="L9" s="3" t="s">
        <v>293</v>
      </c>
      <c r="M9" s="52" t="n">
        <v>151</v>
      </c>
      <c r="N9" s="53" t="n">
        <v>309</v>
      </c>
      <c r="O9" s="56" t="n">
        <v>933</v>
      </c>
      <c r="P9" s="1" t="s">
        <v>293</v>
      </c>
      <c r="Q9" s="55" t="n">
        <v>0</v>
      </c>
      <c r="R9" s="56" t="n">
        <v>671</v>
      </c>
      <c r="S9" s="55" t="n">
        <f aca="false">(1-R9/3055)*80+10</f>
        <v>72.4288052373159</v>
      </c>
      <c r="T9" s="56" t="n">
        <v>370</v>
      </c>
      <c r="U9" s="55" t="n">
        <f aca="false">(1-T9/2965)*80+10</f>
        <v>80.0168634064081</v>
      </c>
      <c r="V9" s="52" t="n">
        <v>196</v>
      </c>
      <c r="W9" s="57" t="n">
        <f aca="false">(1-V9/3425)*80+20</f>
        <v>95.421897810219</v>
      </c>
      <c r="X9" s="4"/>
      <c r="Y9" s="55" t="n">
        <f aca="false">(SUM(S9,U9,W9)-MIN(S9,U9,W9))/2</f>
        <v>87.7193806083135</v>
      </c>
    </row>
    <row r="10" s="25" customFormat="true" ht="15" hidden="false" customHeight="false" outlineLevel="0" collapsed="false">
      <c r="A10" s="25" t="s">
        <v>411</v>
      </c>
      <c r="B10" s="47" t="s">
        <v>410</v>
      </c>
      <c r="C10" s="60" t="n">
        <v>2393</v>
      </c>
      <c r="D10" s="61" t="n">
        <v>2905</v>
      </c>
      <c r="E10" s="61" t="n">
        <v>2176</v>
      </c>
      <c r="F10" s="28" t="s">
        <v>293</v>
      </c>
      <c r="G10" s="61" t="n">
        <v>1784</v>
      </c>
      <c r="H10" s="62" t="n">
        <v>1603</v>
      </c>
      <c r="I10" s="61" t="n">
        <v>2241</v>
      </c>
      <c r="J10" s="28" t="s">
        <v>293</v>
      </c>
      <c r="K10" s="61" t="n">
        <v>1621</v>
      </c>
      <c r="L10" s="62" t="n">
        <v>1543</v>
      </c>
      <c r="M10" s="63" t="n">
        <v>1066</v>
      </c>
      <c r="N10" s="61" t="n">
        <v>1563</v>
      </c>
      <c r="O10" s="64" t="s">
        <v>293</v>
      </c>
      <c r="P10" s="61" t="n">
        <v>1262</v>
      </c>
      <c r="Q10" s="65" t="n">
        <f aca="false">(1-P10/3198)*80+5</f>
        <v>53.4302689180738</v>
      </c>
      <c r="R10" s="66" t="s">
        <v>293</v>
      </c>
      <c r="S10" s="65" t="n">
        <v>0</v>
      </c>
      <c r="T10" s="62" t="n">
        <v>416</v>
      </c>
      <c r="U10" s="65" t="n">
        <f aca="false">(1-T10/2965)*80+10</f>
        <v>78.7757166947723</v>
      </c>
      <c r="V10" s="67" t="n">
        <v>198</v>
      </c>
      <c r="W10" s="68" t="n">
        <f aca="false">(1-V10/3425)*80+20</f>
        <v>95.3751824817518</v>
      </c>
      <c r="Y10" s="65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42</v>
      </c>
      <c r="B11" s="13" t="s">
        <v>41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19" t="s">
        <v>803</v>
      </c>
      <c r="J11" s="19" t="s">
        <v>803</v>
      </c>
      <c r="K11" s="19" t="s">
        <v>803</v>
      </c>
      <c r="L11" s="19" t="s">
        <v>803</v>
      </c>
      <c r="M11" s="19" t="s">
        <v>803</v>
      </c>
      <c r="N11" s="19" t="s">
        <v>803</v>
      </c>
      <c r="O11" s="19" t="s">
        <v>803</v>
      </c>
      <c r="P11" s="19" t="s">
        <v>803</v>
      </c>
      <c r="Q11" s="55" t="n">
        <v>0</v>
      </c>
      <c r="R11" s="19" t="s">
        <v>803</v>
      </c>
      <c r="S11" s="55" t="n">
        <v>0</v>
      </c>
      <c r="T11" s="58" t="n">
        <v>1737</v>
      </c>
      <c r="U11" s="55" t="n">
        <f aca="false">(1-T11/2965)*80+5</f>
        <v>38.1332209106239</v>
      </c>
      <c r="V11" s="52" t="n">
        <v>201</v>
      </c>
      <c r="W11" s="57" t="n">
        <f aca="false">(1-V11/3425)*80+20</f>
        <v>95.3051094890511</v>
      </c>
      <c r="X11" s="4"/>
      <c r="Y11" s="55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153</v>
      </c>
      <c r="B12" s="7" t="s">
        <v>152</v>
      </c>
      <c r="C12" s="19" t="s">
        <v>803</v>
      </c>
      <c r="D12" s="19" t="s">
        <v>803</v>
      </c>
      <c r="E12" s="19" t="s">
        <v>803</v>
      </c>
      <c r="F12" s="19" t="s">
        <v>803</v>
      </c>
      <c r="G12" s="19" t="s">
        <v>803</v>
      </c>
      <c r="H12" s="19" t="s">
        <v>803</v>
      </c>
      <c r="I12" s="19" t="s">
        <v>803</v>
      </c>
      <c r="J12" s="19" t="s">
        <v>803</v>
      </c>
      <c r="K12" s="19" t="s">
        <v>803</v>
      </c>
      <c r="L12" s="19" t="s">
        <v>803</v>
      </c>
      <c r="M12" s="19" t="s">
        <v>803</v>
      </c>
      <c r="N12" s="53" t="n">
        <v>280</v>
      </c>
      <c r="O12" s="53" t="n">
        <v>308</v>
      </c>
      <c r="P12" s="53" t="n">
        <v>309</v>
      </c>
      <c r="Q12" s="55" t="n">
        <f aca="false">(1-P12/3198)*80+15</f>
        <v>87.2701688555347</v>
      </c>
      <c r="R12" s="56" t="n">
        <v>527</v>
      </c>
      <c r="S12" s="55" t="n">
        <f aca="false">(1-R12/3055)*80+10</f>
        <v>76.1996726677578</v>
      </c>
      <c r="T12" s="1" t="s">
        <v>293</v>
      </c>
      <c r="U12" s="55" t="n">
        <v>0</v>
      </c>
      <c r="V12" s="53" t="n">
        <v>209</v>
      </c>
      <c r="W12" s="57" t="n">
        <f aca="false">(1-V11/3425)*80+15</f>
        <v>90.3051094890511</v>
      </c>
      <c r="X12" s="4"/>
      <c r="Y12" s="55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805</v>
      </c>
      <c r="B13" s="4" t="s">
        <v>7</v>
      </c>
      <c r="C13" s="58" t="n">
        <v>1402</v>
      </c>
      <c r="D13" s="59" t="n">
        <v>1428</v>
      </c>
      <c r="E13" s="58" t="n">
        <v>996</v>
      </c>
      <c r="F13" s="3" t="s">
        <v>293</v>
      </c>
      <c r="G13" s="56" t="n">
        <v>868</v>
      </c>
      <c r="H13" s="53" t="n">
        <v>1081</v>
      </c>
      <c r="I13" s="58" t="n">
        <v>1767</v>
      </c>
      <c r="J13" s="56" t="n">
        <v>1136</v>
      </c>
      <c r="K13" s="58" t="n">
        <v>1333</v>
      </c>
      <c r="L13" s="53" t="n">
        <v>828</v>
      </c>
      <c r="M13" s="53" t="n">
        <v>1452</v>
      </c>
      <c r="N13" s="53" t="n">
        <v>552</v>
      </c>
      <c r="O13" s="56" t="n">
        <v>1145</v>
      </c>
      <c r="P13" s="56" t="n">
        <v>800</v>
      </c>
      <c r="Q13" s="55" t="n">
        <f aca="false">(1-P13/3198)*80+10</f>
        <v>69.9874921826141</v>
      </c>
      <c r="R13" s="58" t="n">
        <v>1682</v>
      </c>
      <c r="S13" s="55" t="n">
        <f aca="false">(1-R13/3055)*80+5</f>
        <v>40.9541734860884</v>
      </c>
      <c r="T13" s="56" t="n">
        <v>1066</v>
      </c>
      <c r="U13" s="55" t="n">
        <f aca="false">(1-T13/2965)*80+10</f>
        <v>61.2377740303541</v>
      </c>
      <c r="V13" s="53" t="n">
        <v>378</v>
      </c>
      <c r="W13" s="57" t="n">
        <f aca="false">(1-V12/3425)*80+15</f>
        <v>90.1182481751825</v>
      </c>
      <c r="X13" s="4"/>
      <c r="Y13" s="55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492</v>
      </c>
      <c r="B14" s="69" t="s">
        <v>401</v>
      </c>
      <c r="C14" s="19" t="s">
        <v>803</v>
      </c>
      <c r="D14" s="19" t="s">
        <v>803</v>
      </c>
      <c r="E14" s="19" t="s">
        <v>803</v>
      </c>
      <c r="F14" s="19" t="s">
        <v>803</v>
      </c>
      <c r="G14" s="19" t="s">
        <v>803</v>
      </c>
      <c r="H14" s="19" t="s">
        <v>803</v>
      </c>
      <c r="I14" s="19" t="s">
        <v>803</v>
      </c>
      <c r="J14" s="19" t="s">
        <v>803</v>
      </c>
      <c r="K14" s="19" t="s">
        <v>803</v>
      </c>
      <c r="L14" s="19" t="s">
        <v>803</v>
      </c>
      <c r="M14" s="19" t="s">
        <v>803</v>
      </c>
      <c r="N14" s="19" t="s">
        <v>803</v>
      </c>
      <c r="O14" s="19" t="s">
        <v>803</v>
      </c>
      <c r="P14" s="56" t="n">
        <v>666</v>
      </c>
      <c r="Q14" s="55" t="n">
        <f aca="false">(1-P14/3198)*80+10</f>
        <v>73.3395872420263</v>
      </c>
      <c r="R14" s="58" t="n">
        <v>1534</v>
      </c>
      <c r="S14" s="55" t="n">
        <f aca="false">(1-R14/3055)*80+5</f>
        <v>44.8297872340426</v>
      </c>
      <c r="T14" s="53" t="n">
        <v>195</v>
      </c>
      <c r="U14" s="55" t="n">
        <f aca="false">(1-T14/2965)*80+15</f>
        <v>89.7386172006745</v>
      </c>
      <c r="V14" s="53" t="n">
        <v>386</v>
      </c>
      <c r="W14" s="57" t="n">
        <f aca="false">(1-V13/3425)*80+15</f>
        <v>86.170802919708</v>
      </c>
      <c r="X14" s="4"/>
      <c r="Y14" s="55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515</v>
      </c>
      <c r="B15" s="7" t="s">
        <v>514</v>
      </c>
      <c r="C15" s="19" t="s">
        <v>803</v>
      </c>
      <c r="D15" s="19" t="s">
        <v>803</v>
      </c>
      <c r="E15" s="19" t="s">
        <v>803</v>
      </c>
      <c r="F15" s="19" t="s">
        <v>803</v>
      </c>
      <c r="G15" s="19" t="s">
        <v>803</v>
      </c>
      <c r="H15" s="19" t="s">
        <v>803</v>
      </c>
      <c r="I15" s="19" t="s">
        <v>803</v>
      </c>
      <c r="J15" s="19" t="s">
        <v>803</v>
      </c>
      <c r="K15" s="19" t="s">
        <v>803</v>
      </c>
      <c r="L15" s="19" t="s">
        <v>803</v>
      </c>
      <c r="M15" s="19" t="s">
        <v>803</v>
      </c>
      <c r="N15" s="19" t="s">
        <v>803</v>
      </c>
      <c r="O15" s="19" t="s">
        <v>803</v>
      </c>
      <c r="P15" s="19" t="s">
        <v>803</v>
      </c>
      <c r="Q15" s="19" t="s">
        <v>803</v>
      </c>
      <c r="R15" s="19" t="s">
        <v>803</v>
      </c>
      <c r="S15" s="55" t="n">
        <v>0</v>
      </c>
      <c r="T15" s="19" t="s">
        <v>803</v>
      </c>
      <c r="U15" s="55" t="n">
        <v>0</v>
      </c>
      <c r="V15" s="53" t="n">
        <v>474</v>
      </c>
      <c r="W15" s="57" t="n">
        <f aca="false">(1-V14/3425)*80+15</f>
        <v>85.9839416058394</v>
      </c>
      <c r="X15" s="4"/>
      <c r="Y15" s="55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416</v>
      </c>
      <c r="B16" s="16" t="s">
        <v>415</v>
      </c>
      <c r="C16" s="19" t="s">
        <v>803</v>
      </c>
      <c r="D16" s="19" t="s">
        <v>803</v>
      </c>
      <c r="E16" s="19" t="s">
        <v>803</v>
      </c>
      <c r="F16" s="19" t="s">
        <v>803</v>
      </c>
      <c r="G16" s="19" t="s">
        <v>803</v>
      </c>
      <c r="H16" s="19" t="s">
        <v>803</v>
      </c>
      <c r="I16" s="19" t="s">
        <v>803</v>
      </c>
      <c r="J16" s="19" t="s">
        <v>803</v>
      </c>
      <c r="K16" s="19" t="s">
        <v>803</v>
      </c>
      <c r="L16" s="19" t="s">
        <v>803</v>
      </c>
      <c r="M16" s="19" t="s">
        <v>803</v>
      </c>
      <c r="N16" s="19" t="s">
        <v>803</v>
      </c>
      <c r="O16" s="19" t="s">
        <v>803</v>
      </c>
      <c r="P16" s="19" t="s">
        <v>803</v>
      </c>
      <c r="Q16" s="55" t="n">
        <v>0</v>
      </c>
      <c r="R16" s="56" t="n">
        <v>810</v>
      </c>
      <c r="S16" s="55" t="n">
        <f aca="false">(1-R16/3055)*80+10</f>
        <v>68.7888707037643</v>
      </c>
      <c r="T16" s="58" t="n">
        <v>1641</v>
      </c>
      <c r="U16" s="55" t="n">
        <f aca="false">(1-T16/2965)*80+5</f>
        <v>40.7234401349073</v>
      </c>
      <c r="V16" s="53" t="n">
        <v>548</v>
      </c>
      <c r="W16" s="57" t="n">
        <f aca="false">(1-V15/3425)*80+15</f>
        <v>83.9284671532847</v>
      </c>
      <c r="X16" s="4"/>
      <c r="Y16" s="55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17</v>
      </c>
      <c r="B17" s="7" t="s">
        <v>16</v>
      </c>
      <c r="C17" s="19" t="s">
        <v>803</v>
      </c>
      <c r="D17" s="19" t="s">
        <v>803</v>
      </c>
      <c r="E17" s="58" t="n">
        <v>719</v>
      </c>
      <c r="F17" s="58" t="n">
        <v>1698</v>
      </c>
      <c r="G17" s="53" t="n">
        <v>423</v>
      </c>
      <c r="H17" s="53" t="n">
        <v>605</v>
      </c>
      <c r="I17" s="58" t="n">
        <v>1444</v>
      </c>
      <c r="J17" s="56" t="n">
        <v>1059</v>
      </c>
      <c r="K17" s="58" t="n">
        <v>1425</v>
      </c>
      <c r="L17" s="56" t="n">
        <v>1266</v>
      </c>
      <c r="M17" s="53" t="n">
        <v>815</v>
      </c>
      <c r="N17" s="56" t="n">
        <v>1289</v>
      </c>
      <c r="O17" s="53" t="n">
        <v>670</v>
      </c>
      <c r="P17" s="58" t="n">
        <v>1406</v>
      </c>
      <c r="Q17" s="55" t="n">
        <f aca="false">(1-P17/3198)*80+5</f>
        <v>49.8280175109443</v>
      </c>
      <c r="R17" s="58" t="n">
        <v>972</v>
      </c>
      <c r="S17" s="55" t="n">
        <f aca="false">(1-R17/3055)*80+5</f>
        <v>59.5466448445172</v>
      </c>
      <c r="T17" s="58" t="n">
        <v>1097</v>
      </c>
      <c r="U17" s="55" t="n">
        <f aca="false">(1-T17/2965)*80+5</f>
        <v>55.4013490725126</v>
      </c>
      <c r="V17" s="53" t="n">
        <v>564</v>
      </c>
      <c r="W17" s="57" t="n">
        <f aca="false">(1-V16/3425)*80+15</f>
        <v>82.2</v>
      </c>
      <c r="X17" s="4"/>
      <c r="Y17" s="55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396</v>
      </c>
      <c r="B18" s="4" t="s">
        <v>806</v>
      </c>
      <c r="C18" s="19" t="s">
        <v>803</v>
      </c>
      <c r="D18" s="59" t="n">
        <v>711</v>
      </c>
      <c r="E18" s="58" t="n">
        <v>1728</v>
      </c>
      <c r="F18" s="56" t="n">
        <v>1105</v>
      </c>
      <c r="G18" s="58" t="n">
        <v>1417</v>
      </c>
      <c r="H18" s="3" t="s">
        <v>293</v>
      </c>
      <c r="I18" s="56" t="n">
        <v>1297</v>
      </c>
      <c r="J18" s="3" t="s">
        <v>293</v>
      </c>
      <c r="K18" s="56" t="n">
        <v>786</v>
      </c>
      <c r="L18" s="3" t="s">
        <v>293</v>
      </c>
      <c r="M18" s="58" t="n">
        <v>2285</v>
      </c>
      <c r="N18" s="3" t="s">
        <v>293</v>
      </c>
      <c r="O18" s="58" t="n">
        <v>1618</v>
      </c>
      <c r="P18" s="58" t="n">
        <v>1305</v>
      </c>
      <c r="Q18" s="55" t="n">
        <f aca="false">(1-P18/3198)*80+5</f>
        <v>52.3545966228893</v>
      </c>
      <c r="R18" s="70" t="s">
        <v>293</v>
      </c>
      <c r="S18" s="55" t="n">
        <v>0</v>
      </c>
      <c r="T18" s="58" t="n">
        <v>1118</v>
      </c>
      <c r="U18" s="55" t="n">
        <f aca="false">(1-T18/2965)*80+5</f>
        <v>54.8347386172007</v>
      </c>
      <c r="V18" s="53" t="n">
        <v>571</v>
      </c>
      <c r="W18" s="57" t="n">
        <f aca="false">(1-V17/3425)*80+15</f>
        <v>81.8262773722628</v>
      </c>
      <c r="X18" s="4"/>
      <c r="Y18" s="55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53" t="n">
        <v>250</v>
      </c>
      <c r="D19" s="52" t="n">
        <v>110</v>
      </c>
      <c r="E19" s="56" t="n">
        <v>610</v>
      </c>
      <c r="F19" s="52" t="n">
        <v>24</v>
      </c>
      <c r="G19" s="52" t="n">
        <v>26</v>
      </c>
      <c r="H19" s="3" t="s">
        <v>293</v>
      </c>
      <c r="I19" s="52" t="n">
        <v>104</v>
      </c>
      <c r="J19" s="53" t="n">
        <v>299</v>
      </c>
      <c r="K19" s="53" t="n">
        <v>77</v>
      </c>
      <c r="L19" s="52" t="n">
        <v>46</v>
      </c>
      <c r="M19" s="52" t="n">
        <v>3</v>
      </c>
      <c r="N19" s="3" t="s">
        <v>293</v>
      </c>
      <c r="O19" s="54" t="s">
        <v>293</v>
      </c>
      <c r="P19" s="53" t="n">
        <v>470</v>
      </c>
      <c r="Q19" s="55" t="n">
        <f aca="false">(1-P19/3198)*80+15</f>
        <v>83.2426516572858</v>
      </c>
      <c r="R19" s="56" t="n">
        <v>493</v>
      </c>
      <c r="S19" s="55" t="n">
        <f aca="false">(1-R19/3055)*80+10</f>
        <v>77.0900163666121</v>
      </c>
      <c r="T19" s="53" t="n">
        <v>222</v>
      </c>
      <c r="U19" s="55" t="n">
        <f aca="false">(1-T19/2965)*80+15</f>
        <v>89.0101180438449</v>
      </c>
      <c r="V19" s="53" t="n">
        <v>583</v>
      </c>
      <c r="W19" s="57" t="n">
        <f aca="false">(1-V18/3425)*80+15</f>
        <v>81.6627737226277</v>
      </c>
      <c r="X19" s="4"/>
      <c r="Y19" s="55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430</v>
      </c>
      <c r="B20" s="7" t="s">
        <v>429</v>
      </c>
      <c r="C20" s="58" t="n">
        <v>1614</v>
      </c>
      <c r="D20" s="58" t="n">
        <v>2541</v>
      </c>
      <c r="E20" s="58" t="n">
        <v>1523</v>
      </c>
      <c r="F20" s="56" t="n">
        <v>1274</v>
      </c>
      <c r="G20" s="56" t="n">
        <v>1178</v>
      </c>
      <c r="H20" s="3" t="s">
        <v>293</v>
      </c>
      <c r="I20" s="53" t="n">
        <v>473</v>
      </c>
      <c r="J20" s="3" t="s">
        <v>293</v>
      </c>
      <c r="K20" s="56" t="n">
        <v>934</v>
      </c>
      <c r="L20" s="53" t="n">
        <v>615</v>
      </c>
      <c r="M20" s="56" t="n">
        <v>1953</v>
      </c>
      <c r="N20" s="56" t="n">
        <v>1380</v>
      </c>
      <c r="O20" s="54" t="s">
        <v>293</v>
      </c>
      <c r="P20" s="58" t="n">
        <v>1722</v>
      </c>
      <c r="Q20" s="55" t="n">
        <f aca="false">(1-P20/3198)*80+5</f>
        <v>41.9230769230769</v>
      </c>
      <c r="R20" s="70" t="s">
        <v>293</v>
      </c>
      <c r="S20" s="55" t="n">
        <v>0</v>
      </c>
      <c r="T20" s="70" t="s">
        <v>293</v>
      </c>
      <c r="U20" s="55" t="n">
        <v>0</v>
      </c>
      <c r="V20" s="53" t="n">
        <v>608</v>
      </c>
      <c r="W20" s="57" t="n">
        <f aca="false">(1-V19/3425)*80+15</f>
        <v>81.3824817518248</v>
      </c>
      <c r="X20" s="4"/>
      <c r="Y20" s="55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450</v>
      </c>
      <c r="B21" s="7" t="s">
        <v>763</v>
      </c>
      <c r="C21" s="19" t="s">
        <v>803</v>
      </c>
      <c r="D21" s="19" t="s">
        <v>803</v>
      </c>
      <c r="E21" s="19" t="s">
        <v>803</v>
      </c>
      <c r="F21" s="19" t="s">
        <v>803</v>
      </c>
      <c r="G21" s="19" t="s">
        <v>803</v>
      </c>
      <c r="H21" s="19" t="s">
        <v>803</v>
      </c>
      <c r="I21" s="19" t="s">
        <v>803</v>
      </c>
      <c r="J21" s="19" t="s">
        <v>803</v>
      </c>
      <c r="K21" s="19" t="s">
        <v>803</v>
      </c>
      <c r="L21" s="19" t="s">
        <v>803</v>
      </c>
      <c r="M21" s="53" t="n">
        <v>1035</v>
      </c>
      <c r="N21" s="52" t="n">
        <v>66</v>
      </c>
      <c r="O21" s="56" t="n">
        <v>1021</v>
      </c>
      <c r="P21" s="56" t="n">
        <v>765</v>
      </c>
      <c r="Q21" s="55" t="n">
        <f aca="false">(1-P21/3198)*80+10</f>
        <v>70.8630393996248</v>
      </c>
      <c r="R21" s="56" t="n">
        <v>231</v>
      </c>
      <c r="S21" s="55" t="n">
        <f aca="false">(1-R21/3055)*80+10</f>
        <v>83.9509001636661</v>
      </c>
      <c r="T21" s="56" t="n">
        <v>490</v>
      </c>
      <c r="U21" s="55" t="n">
        <f aca="false">(1-T21/2965)*80+10</f>
        <v>76.779089376054</v>
      </c>
      <c r="V21" s="56" t="n">
        <v>646</v>
      </c>
      <c r="W21" s="57" t="n">
        <f aca="false">(1-V20/3425)*80+10</f>
        <v>75.7985401459854</v>
      </c>
      <c r="X21" s="4"/>
      <c r="Y21" s="55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470</v>
      </c>
      <c r="B22" s="7" t="s">
        <v>469</v>
      </c>
      <c r="C22" s="19"/>
      <c r="D22" s="19"/>
      <c r="E22" s="19"/>
      <c r="G22" s="58" t="n">
        <v>1655</v>
      </c>
      <c r="H22" s="53" t="n">
        <v>993</v>
      </c>
      <c r="I22" s="56" t="n">
        <v>1056</v>
      </c>
      <c r="J22" s="58" t="n">
        <v>1739</v>
      </c>
      <c r="K22" s="56" t="n">
        <v>1003</v>
      </c>
      <c r="L22" s="53" t="n">
        <v>700</v>
      </c>
      <c r="M22" s="3" t="s">
        <v>293</v>
      </c>
      <c r="N22" s="53" t="n">
        <v>638</v>
      </c>
      <c r="O22" s="56" t="n">
        <v>1066</v>
      </c>
      <c r="P22" s="56" t="n">
        <v>863</v>
      </c>
      <c r="Q22" s="55" t="n">
        <f aca="false">(1-P22/3198)*80+10</f>
        <v>68.411507191995</v>
      </c>
      <c r="R22" s="58" t="n">
        <v>1161</v>
      </c>
      <c r="S22" s="55" t="n">
        <f aca="false">(1-R22/3055)*80+5</f>
        <v>54.5973813420622</v>
      </c>
      <c r="T22" s="53" t="n">
        <v>119</v>
      </c>
      <c r="U22" s="55" t="n">
        <f aca="false">(1-T22/2965)*80+15</f>
        <v>91.7892074198988</v>
      </c>
      <c r="V22" s="56" t="n">
        <v>662</v>
      </c>
      <c r="W22" s="57" t="n">
        <f aca="false">(1-V21/3425)*80+10</f>
        <v>74.9109489051095</v>
      </c>
      <c r="X22" s="4"/>
      <c r="Y22" s="55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807</v>
      </c>
      <c r="B23" s="16" t="s">
        <v>807</v>
      </c>
      <c r="C23" s="19" t="s">
        <v>803</v>
      </c>
      <c r="D23" s="19" t="s">
        <v>803</v>
      </c>
      <c r="E23" s="19" t="s">
        <v>803</v>
      </c>
      <c r="F23" s="19" t="s">
        <v>803</v>
      </c>
      <c r="G23" s="19" t="s">
        <v>803</v>
      </c>
      <c r="H23" s="19" t="s">
        <v>803</v>
      </c>
      <c r="I23" s="19" t="s">
        <v>803</v>
      </c>
      <c r="J23" s="19" t="s">
        <v>803</v>
      </c>
      <c r="K23" s="19" t="s">
        <v>803</v>
      </c>
      <c r="L23" s="19" t="s">
        <v>803</v>
      </c>
      <c r="M23" s="19" t="s">
        <v>803</v>
      </c>
      <c r="N23" s="19" t="s">
        <v>803</v>
      </c>
      <c r="O23" s="19" t="s">
        <v>803</v>
      </c>
      <c r="P23" s="56" t="n">
        <v>918</v>
      </c>
      <c r="Q23" s="55" t="n">
        <f aca="false">(1-P23/3198)*80+10</f>
        <v>67.0356472795497</v>
      </c>
      <c r="R23" s="58" t="n">
        <v>1108</v>
      </c>
      <c r="S23" s="55" t="n">
        <f aca="false">(1-R23/3055)*80+5</f>
        <v>55.9852700490998</v>
      </c>
      <c r="T23" s="56" t="n">
        <v>1060</v>
      </c>
      <c r="U23" s="55" t="n">
        <f aca="false">(1-T23/2965)*80+10</f>
        <v>61.3996627318718</v>
      </c>
      <c r="V23" s="56" t="n">
        <v>796</v>
      </c>
      <c r="W23" s="57" t="n">
        <f aca="false">(1-V22/3425)*80+10</f>
        <v>74.5372262773723</v>
      </c>
      <c r="X23" s="4"/>
      <c r="Y23" s="55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82</v>
      </c>
      <c r="B24" s="7" t="s">
        <v>81</v>
      </c>
      <c r="C24" s="19" t="s">
        <v>803</v>
      </c>
      <c r="D24" s="19" t="s">
        <v>803</v>
      </c>
      <c r="E24" s="19" t="s">
        <v>803</v>
      </c>
      <c r="F24" s="53" t="n">
        <v>395</v>
      </c>
      <c r="G24" s="53" t="n">
        <v>330</v>
      </c>
      <c r="H24" s="53" t="n">
        <v>681</v>
      </c>
      <c r="I24" s="53" t="n">
        <v>465</v>
      </c>
      <c r="J24" s="53" t="n">
        <v>160</v>
      </c>
      <c r="K24" s="56" t="n">
        <v>890</v>
      </c>
      <c r="L24" s="3" t="s">
        <v>293</v>
      </c>
      <c r="M24" s="53" t="n">
        <v>512</v>
      </c>
      <c r="N24" s="3" t="s">
        <v>293</v>
      </c>
      <c r="O24" s="54" t="s">
        <v>293</v>
      </c>
      <c r="P24" s="1" t="s">
        <v>293</v>
      </c>
      <c r="Q24" s="55" t="n">
        <v>0</v>
      </c>
      <c r="R24" s="58" t="n">
        <v>1210</v>
      </c>
      <c r="S24" s="55" t="n">
        <f aca="false">(1-R24/3055)*80+5</f>
        <v>53.3142389525368</v>
      </c>
      <c r="T24" s="53" t="n">
        <v>293</v>
      </c>
      <c r="U24" s="55" t="n">
        <f aca="false">(1-T24/2965)*80+15</f>
        <v>87.0944350758853</v>
      </c>
      <c r="V24" s="56" t="n">
        <v>805</v>
      </c>
      <c r="W24" s="57" t="n">
        <f aca="false">(1-V23/3425)*80+10</f>
        <v>71.407299270073</v>
      </c>
      <c r="X24" s="4"/>
      <c r="Y24" s="55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310</v>
      </c>
      <c r="B25" s="16" t="s">
        <v>309</v>
      </c>
      <c r="C25" s="71" t="n">
        <v>1983</v>
      </c>
      <c r="D25" s="19" t="s">
        <v>803</v>
      </c>
      <c r="E25" s="19" t="s">
        <v>803</v>
      </c>
      <c r="F25" s="19" t="s">
        <v>803</v>
      </c>
      <c r="G25" s="19" t="s">
        <v>803</v>
      </c>
      <c r="H25" s="19" t="s">
        <v>803</v>
      </c>
      <c r="I25" s="19" t="s">
        <v>803</v>
      </c>
      <c r="J25" s="19" t="s">
        <v>803</v>
      </c>
      <c r="K25" s="19" t="s">
        <v>803</v>
      </c>
      <c r="L25" s="19" t="s">
        <v>803</v>
      </c>
      <c r="M25" s="56" t="n">
        <v>1925</v>
      </c>
      <c r="N25" s="58" t="n">
        <v>1649</v>
      </c>
      <c r="O25" s="54" t="s">
        <v>293</v>
      </c>
      <c r="P25" s="58" t="n">
        <v>1338</v>
      </c>
      <c r="Q25" s="55" t="n">
        <f aca="false">(1-P25/3198)*80+5</f>
        <v>51.5290806754221</v>
      </c>
      <c r="R25" s="58" t="n">
        <v>948</v>
      </c>
      <c r="S25" s="55" t="n">
        <f aca="false">(1-R25/3055)*80+5</f>
        <v>60.1751227495908</v>
      </c>
      <c r="T25" s="58" t="n">
        <v>1173</v>
      </c>
      <c r="U25" s="55" t="n">
        <f aca="false">(1-T25/2965)*80+5</f>
        <v>53.3507588532884</v>
      </c>
      <c r="V25" s="56" t="n">
        <v>860</v>
      </c>
      <c r="W25" s="57" t="n">
        <f aca="false">(1-V24/3425)*80+10</f>
        <v>71.1970802919708</v>
      </c>
      <c r="X25" s="4"/>
      <c r="Y25" s="55" t="n">
        <f aca="false">(SUM(S25,U25,W25)-MIN(S25,U25,W25))/2</f>
        <v>65.6861015207808</v>
      </c>
    </row>
    <row r="26" customFormat="false" ht="15" hidden="false" customHeight="false" outlineLevel="0" collapsed="false">
      <c r="A26" s="72" t="s">
        <v>438</v>
      </c>
      <c r="B26" s="4" t="s">
        <v>808</v>
      </c>
      <c r="C26" s="19" t="s">
        <v>803</v>
      </c>
      <c r="D26" s="58" t="n">
        <v>1877</v>
      </c>
      <c r="E26" s="58" t="n">
        <v>1432</v>
      </c>
      <c r="F26" s="53" t="n">
        <v>772</v>
      </c>
      <c r="G26" s="58" t="n">
        <v>2032</v>
      </c>
      <c r="H26" s="3" t="s">
        <v>293</v>
      </c>
      <c r="I26" s="58" t="n">
        <v>1441</v>
      </c>
      <c r="J26" s="3" t="s">
        <v>293</v>
      </c>
      <c r="K26" s="58" t="n">
        <v>1319</v>
      </c>
      <c r="L26" s="3" t="s">
        <v>293</v>
      </c>
      <c r="M26" s="53" t="n">
        <v>1512</v>
      </c>
      <c r="N26" s="58" t="n">
        <v>1773</v>
      </c>
      <c r="O26" s="53" t="n">
        <v>307</v>
      </c>
      <c r="P26" s="53" t="n">
        <v>352</v>
      </c>
      <c r="Q26" s="55" t="n">
        <f aca="false">(1-P26/3198)*80+15</f>
        <v>86.1944965603502</v>
      </c>
      <c r="R26" s="56" t="n">
        <v>597</v>
      </c>
      <c r="S26" s="55" t="n">
        <f aca="false">(1-R26/3055)*80+10</f>
        <v>74.366612111293</v>
      </c>
      <c r="T26" s="1" t="s">
        <v>293</v>
      </c>
      <c r="U26" s="55" t="n">
        <v>0</v>
      </c>
      <c r="V26" s="56" t="n">
        <v>883</v>
      </c>
      <c r="W26" s="57" t="n">
        <f aca="false">(1-V25/3425)*80+10</f>
        <v>69.9124087591241</v>
      </c>
      <c r="X26" s="4"/>
      <c r="Y26" s="55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412</v>
      </c>
      <c r="B27" s="4" t="s">
        <v>412</v>
      </c>
      <c r="C27" s="58" t="n">
        <v>1677</v>
      </c>
      <c r="D27" s="59" t="n">
        <v>935</v>
      </c>
      <c r="E27" s="58" t="n">
        <v>2368</v>
      </c>
      <c r="F27" s="53" t="n">
        <v>361</v>
      </c>
      <c r="G27" s="56" t="n">
        <v>567</v>
      </c>
      <c r="H27" s="52" t="n">
        <v>446</v>
      </c>
      <c r="I27" s="1" t="s">
        <v>293</v>
      </c>
      <c r="J27" s="58" t="n">
        <v>1722</v>
      </c>
      <c r="K27" s="56" t="n">
        <v>806</v>
      </c>
      <c r="L27" s="52" t="n">
        <v>189</v>
      </c>
      <c r="M27" s="56" t="n">
        <v>1568</v>
      </c>
      <c r="N27" s="53" t="n">
        <v>614</v>
      </c>
      <c r="O27" s="53" t="n">
        <v>193</v>
      </c>
      <c r="P27" s="56" t="n">
        <v>760</v>
      </c>
      <c r="Q27" s="55" t="n">
        <f aca="false">(1-P27/3198)*80+10</f>
        <v>70.9881175734834</v>
      </c>
      <c r="R27" s="58" t="n">
        <v>1068</v>
      </c>
      <c r="S27" s="55" t="n">
        <f aca="false">(1-R27/3055)*80+5</f>
        <v>57.0327332242226</v>
      </c>
      <c r="T27" s="56" t="n">
        <v>385</v>
      </c>
      <c r="U27" s="55" t="n">
        <f aca="false">(1-T27/2965)*80+10</f>
        <v>79.6121416526138</v>
      </c>
      <c r="V27" s="56" t="n">
        <v>888</v>
      </c>
      <c r="W27" s="57" t="n">
        <f aca="false">(1-V26/3425)*80+10</f>
        <v>69.3751824817518</v>
      </c>
      <c r="X27" s="4"/>
      <c r="Y27" s="55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555</v>
      </c>
      <c r="B28" s="16" t="s">
        <v>555</v>
      </c>
      <c r="C28" s="19" t="s">
        <v>803</v>
      </c>
      <c r="D28" s="19" t="s">
        <v>803</v>
      </c>
      <c r="E28" s="19" t="s">
        <v>803</v>
      </c>
      <c r="F28" s="19" t="s">
        <v>803</v>
      </c>
      <c r="G28" s="19" t="s">
        <v>803</v>
      </c>
      <c r="H28" s="19" t="s">
        <v>803</v>
      </c>
      <c r="I28" s="19" t="s">
        <v>803</v>
      </c>
      <c r="J28" s="19" t="s">
        <v>803</v>
      </c>
      <c r="K28" s="19" t="s">
        <v>803</v>
      </c>
      <c r="L28" s="19" t="s">
        <v>803</v>
      </c>
      <c r="M28" s="19" t="s">
        <v>803</v>
      </c>
      <c r="N28" s="19" t="s">
        <v>803</v>
      </c>
      <c r="O28" s="19" t="s">
        <v>803</v>
      </c>
      <c r="P28" s="19" t="s">
        <v>803</v>
      </c>
      <c r="Q28" s="55" t="n">
        <v>0</v>
      </c>
      <c r="R28" s="58" t="n">
        <v>1644</v>
      </c>
      <c r="S28" s="55" t="n">
        <f aca="false">(1-R28/3055)*80+5</f>
        <v>41.949263502455</v>
      </c>
      <c r="T28" s="58" t="n">
        <v>1508</v>
      </c>
      <c r="U28" s="55" t="n">
        <f aca="false">(1-T28/2965)*80+5</f>
        <v>44.3119730185498</v>
      </c>
      <c r="V28" s="56" t="n">
        <v>904</v>
      </c>
      <c r="W28" s="57" t="n">
        <f aca="false">(1-V27/3425)*80+10</f>
        <v>69.258394160584</v>
      </c>
      <c r="X28" s="4"/>
      <c r="Y28" s="55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664</v>
      </c>
      <c r="B29" s="4" t="s">
        <v>601</v>
      </c>
      <c r="C29" s="19" t="s">
        <v>803</v>
      </c>
      <c r="D29" s="19" t="s">
        <v>803</v>
      </c>
      <c r="E29" s="58" t="n">
        <v>1766</v>
      </c>
      <c r="F29" s="3" t="s">
        <v>293</v>
      </c>
      <c r="G29" s="56" t="n">
        <v>841</v>
      </c>
      <c r="H29" s="3" t="s">
        <v>293</v>
      </c>
      <c r="I29" s="56" t="n">
        <v>1243</v>
      </c>
      <c r="J29" s="53" t="n">
        <v>632</v>
      </c>
      <c r="K29" s="1" t="s">
        <v>293</v>
      </c>
      <c r="L29" s="53" t="n">
        <v>751</v>
      </c>
      <c r="M29" s="53" t="n">
        <v>1490</v>
      </c>
      <c r="N29" s="3" t="s">
        <v>293</v>
      </c>
      <c r="O29" s="53" t="n">
        <v>533</v>
      </c>
      <c r="P29" s="56" t="n">
        <v>802</v>
      </c>
      <c r="Q29" s="55" t="n">
        <f aca="false">(1-P29/3198)*80+10</f>
        <v>69.9374609130707</v>
      </c>
      <c r="R29" s="58" t="n">
        <v>1048</v>
      </c>
      <c r="S29" s="55" t="n">
        <f aca="false">(1-R29/3055)*80+5</f>
        <v>57.556464811784</v>
      </c>
      <c r="T29" s="56" t="n">
        <v>689</v>
      </c>
      <c r="U29" s="55" t="n">
        <f aca="false">(1-T29/2965)*80+10</f>
        <v>71.4097807757167</v>
      </c>
      <c r="V29" s="56" t="n">
        <v>964</v>
      </c>
      <c r="W29" s="57" t="n">
        <f aca="false">(1-V28/3425)*80+10</f>
        <v>68.8846715328467</v>
      </c>
      <c r="X29" s="4"/>
      <c r="Y29" s="55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36</v>
      </c>
      <c r="B30" s="7" t="s">
        <v>35</v>
      </c>
      <c r="C30" s="19" t="s">
        <v>803</v>
      </c>
      <c r="D30" s="19" t="s">
        <v>803</v>
      </c>
      <c r="E30" s="19" t="s">
        <v>803</v>
      </c>
      <c r="F30" s="19" t="s">
        <v>803</v>
      </c>
      <c r="G30" s="19" t="s">
        <v>803</v>
      </c>
      <c r="H30" s="19" t="s">
        <v>803</v>
      </c>
      <c r="I30" s="19" t="s">
        <v>803</v>
      </c>
      <c r="J30" s="19" t="s">
        <v>803</v>
      </c>
      <c r="K30" s="19" t="s">
        <v>803</v>
      </c>
      <c r="L30" s="19" t="s">
        <v>803</v>
      </c>
      <c r="M30" s="19" t="s">
        <v>803</v>
      </c>
      <c r="N30" s="56" t="n">
        <v>1283</v>
      </c>
      <c r="O30" s="56" t="n">
        <v>1122</v>
      </c>
      <c r="P30" s="56" t="n">
        <v>904</v>
      </c>
      <c r="Q30" s="55" t="n">
        <f aca="false">(1-P30/3198)*80+10</f>
        <v>67.385866166354</v>
      </c>
      <c r="R30" s="58" t="n">
        <v>1021</v>
      </c>
      <c r="S30" s="55" t="n">
        <f aca="false">(1-R30/3055)*80+5</f>
        <v>58.2635024549918</v>
      </c>
      <c r="T30" s="56" t="n">
        <v>911</v>
      </c>
      <c r="U30" s="55" t="n">
        <f aca="false">(1-T30/2965)*80+10</f>
        <v>65.4198988195616</v>
      </c>
      <c r="V30" s="56" t="n">
        <v>1017</v>
      </c>
      <c r="W30" s="57" t="n">
        <f aca="false">(1-V29/3425)*80+10</f>
        <v>67.4832116788321</v>
      </c>
      <c r="X30" s="4"/>
      <c r="Y30" s="55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443</v>
      </c>
      <c r="B31" s="7" t="s">
        <v>442</v>
      </c>
      <c r="C31" s="19" t="s">
        <v>293</v>
      </c>
      <c r="D31" s="59" t="n">
        <v>791</v>
      </c>
      <c r="E31" s="58" t="n">
        <v>2015</v>
      </c>
      <c r="F31" s="56" t="n">
        <v>1468</v>
      </c>
      <c r="G31" s="56" t="n">
        <v>1167</v>
      </c>
      <c r="H31" s="53" t="n">
        <v>954</v>
      </c>
      <c r="I31" s="58" t="n">
        <v>1413</v>
      </c>
      <c r="J31" s="3" t="s">
        <v>293</v>
      </c>
      <c r="K31" s="58" t="n">
        <v>1693</v>
      </c>
      <c r="L31" s="3" t="s">
        <v>293</v>
      </c>
      <c r="M31" s="53" t="n">
        <v>361</v>
      </c>
      <c r="N31" s="3" t="s">
        <v>293</v>
      </c>
      <c r="O31" s="53" t="n">
        <v>570</v>
      </c>
      <c r="P31" s="56" t="n">
        <v>970</v>
      </c>
      <c r="Q31" s="55" t="n">
        <f aca="false">(1-P31/3198)*80+10</f>
        <v>65.7348342714196</v>
      </c>
      <c r="R31" s="58" t="n">
        <v>1433</v>
      </c>
      <c r="S31" s="55" t="n">
        <f aca="false">(1-R31/3055)*80+5</f>
        <v>47.4746317512275</v>
      </c>
      <c r="T31" s="70" t="s">
        <v>293</v>
      </c>
      <c r="U31" s="55" t="n">
        <v>0</v>
      </c>
      <c r="V31" s="56" t="n">
        <v>1063</v>
      </c>
      <c r="W31" s="57" t="n">
        <f aca="false">(1-V30/3425)*80+10</f>
        <v>66.2452554744526</v>
      </c>
      <c r="X31" s="4"/>
      <c r="Y31" s="55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418</v>
      </c>
      <c r="B32" s="16" t="s">
        <v>45</v>
      </c>
      <c r="C32" s="19" t="s">
        <v>803</v>
      </c>
      <c r="D32" s="19" t="s">
        <v>803</v>
      </c>
      <c r="E32" s="19" t="s">
        <v>803</v>
      </c>
      <c r="F32" s="19" t="s">
        <v>803</v>
      </c>
      <c r="G32" s="19" t="s">
        <v>803</v>
      </c>
      <c r="H32" s="19" t="s">
        <v>803</v>
      </c>
      <c r="I32" s="19" t="s">
        <v>803</v>
      </c>
      <c r="J32" s="19" t="s">
        <v>803</v>
      </c>
      <c r="K32" s="19" t="s">
        <v>803</v>
      </c>
      <c r="L32" s="19" t="s">
        <v>803</v>
      </c>
      <c r="M32" s="19" t="s">
        <v>803</v>
      </c>
      <c r="N32" s="19" t="s">
        <v>803</v>
      </c>
      <c r="O32" s="19" t="s">
        <v>803</v>
      </c>
      <c r="P32" s="19" t="s">
        <v>803</v>
      </c>
      <c r="Q32" s="55" t="n">
        <v>0</v>
      </c>
      <c r="R32" s="19" t="s">
        <v>803</v>
      </c>
      <c r="S32" s="55" t="n">
        <v>0</v>
      </c>
      <c r="T32" s="58" t="n">
        <v>1475</v>
      </c>
      <c r="U32" s="55" t="n">
        <f aca="false">(1-T32/2965)*80+5</f>
        <v>45.2023608768971</v>
      </c>
      <c r="V32" s="56" t="n">
        <v>1131</v>
      </c>
      <c r="W32" s="57" t="n">
        <f aca="false">(1-V31/3425)*80+10</f>
        <v>65.170802919708</v>
      </c>
      <c r="X32" s="4"/>
      <c r="Y32" s="55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31</v>
      </c>
      <c r="B33" s="7" t="s">
        <v>30</v>
      </c>
      <c r="C33" s="19" t="s">
        <v>803</v>
      </c>
      <c r="D33" s="19" t="s">
        <v>803</v>
      </c>
      <c r="E33" s="19" t="s">
        <v>803</v>
      </c>
      <c r="F33" s="19" t="s">
        <v>803</v>
      </c>
      <c r="G33" s="19" t="s">
        <v>803</v>
      </c>
      <c r="H33" s="19" t="s">
        <v>803</v>
      </c>
      <c r="I33" s="19" t="s">
        <v>803</v>
      </c>
      <c r="J33" s="3" t="s">
        <v>293</v>
      </c>
      <c r="K33" s="1" t="s">
        <v>293</v>
      </c>
      <c r="L33" s="56" t="n">
        <v>1068</v>
      </c>
      <c r="M33" s="53" t="n">
        <v>1071</v>
      </c>
      <c r="N33" s="56" t="n">
        <v>1346</v>
      </c>
      <c r="O33" s="56" t="n">
        <v>1114</v>
      </c>
      <c r="P33" s="56" t="n">
        <v>730</v>
      </c>
      <c r="Q33" s="55" t="n">
        <f aca="false">(1-P33/3198)*80+10</f>
        <v>71.7385866166354</v>
      </c>
      <c r="R33" s="56" t="n">
        <v>466</v>
      </c>
      <c r="S33" s="55" t="n">
        <f aca="false">(1-R33/3055)*80+10</f>
        <v>77.79705400982</v>
      </c>
      <c r="T33" s="56" t="n">
        <v>726</v>
      </c>
      <c r="U33" s="55" t="n">
        <f aca="false">(1-T33/2965)*80+10</f>
        <v>70.4114671163575</v>
      </c>
      <c r="V33" s="56" t="n">
        <v>1149</v>
      </c>
      <c r="W33" s="57" t="n">
        <f aca="false">(1-V32/3425)*80+10</f>
        <v>63.5824817518248</v>
      </c>
      <c r="X33" s="4"/>
      <c r="Y33" s="55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378</v>
      </c>
      <c r="B34" s="16" t="s">
        <v>421</v>
      </c>
      <c r="C34" s="19" t="s">
        <v>803</v>
      </c>
      <c r="D34" s="19" t="s">
        <v>803</v>
      </c>
      <c r="E34" s="19" t="s">
        <v>803</v>
      </c>
      <c r="F34" s="19" t="s">
        <v>803</v>
      </c>
      <c r="G34" s="19" t="s">
        <v>803</v>
      </c>
      <c r="H34" s="19" t="s">
        <v>803</v>
      </c>
      <c r="I34" s="19" t="s">
        <v>803</v>
      </c>
      <c r="J34" s="19" t="s">
        <v>803</v>
      </c>
      <c r="K34" s="19" t="s">
        <v>803</v>
      </c>
      <c r="L34" s="19" t="s">
        <v>803</v>
      </c>
      <c r="M34" s="19" t="s">
        <v>803</v>
      </c>
      <c r="N34" s="53" t="n">
        <v>558</v>
      </c>
      <c r="O34" s="58" t="n">
        <v>1571</v>
      </c>
      <c r="P34" s="58" t="n">
        <v>1405</v>
      </c>
      <c r="Q34" s="55" t="n">
        <f aca="false">(1-P34/3198)*80+5</f>
        <v>49.8530331457161</v>
      </c>
      <c r="R34" s="56" t="n">
        <v>844</v>
      </c>
      <c r="S34" s="55" t="n">
        <f aca="false">(1-R34/3055)*80+10</f>
        <v>67.89852700491</v>
      </c>
      <c r="T34" s="56" t="n">
        <v>838</v>
      </c>
      <c r="U34" s="55" t="n">
        <f aca="false">(1-T34/2965)*80+10</f>
        <v>67.389544688027</v>
      </c>
      <c r="V34" s="56" t="n">
        <v>1150</v>
      </c>
      <c r="W34" s="57" t="n">
        <f aca="false">(1-V33/3425)*80+10</f>
        <v>63.1620437956204</v>
      </c>
      <c r="X34" s="4"/>
      <c r="Y34" s="55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464</v>
      </c>
      <c r="B35" s="69" t="s">
        <v>463</v>
      </c>
      <c r="C35" s="19" t="s">
        <v>803</v>
      </c>
      <c r="D35" s="19" t="s">
        <v>803</v>
      </c>
      <c r="E35" s="19" t="s">
        <v>803</v>
      </c>
      <c r="F35" s="19" t="s">
        <v>803</v>
      </c>
      <c r="G35" s="19" t="s">
        <v>803</v>
      </c>
      <c r="H35" s="19" t="s">
        <v>803</v>
      </c>
      <c r="I35" s="19" t="s">
        <v>803</v>
      </c>
      <c r="J35" s="19" t="s">
        <v>803</v>
      </c>
      <c r="K35" s="19" t="s">
        <v>803</v>
      </c>
      <c r="L35" s="19" t="s">
        <v>803</v>
      </c>
      <c r="M35" s="19" t="s">
        <v>803</v>
      </c>
      <c r="N35" s="19" t="s">
        <v>803</v>
      </c>
      <c r="O35" s="19" t="s">
        <v>803</v>
      </c>
      <c r="P35" s="19" t="s">
        <v>803</v>
      </c>
      <c r="Q35" s="55" t="n">
        <v>0</v>
      </c>
      <c r="R35" s="58" t="n">
        <v>1728</v>
      </c>
      <c r="S35" s="55" t="n">
        <f aca="false">(1-R35/3055)*80+5</f>
        <v>39.7495908346972</v>
      </c>
      <c r="T35" s="56" t="n">
        <v>1049</v>
      </c>
      <c r="U35" s="55" t="n">
        <f aca="false">(1-T35/2965)*80+10</f>
        <v>61.6964586846543</v>
      </c>
      <c r="V35" s="56" t="n">
        <v>1168</v>
      </c>
      <c r="W35" s="57" t="n">
        <f aca="false">(1-V34/3425)*80+10</f>
        <v>63.1386861313869</v>
      </c>
      <c r="X35" s="4"/>
      <c r="Y35" s="55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53" t="n">
        <v>321</v>
      </c>
      <c r="D36" s="58" t="n">
        <v>2185</v>
      </c>
      <c r="E36" s="3" t="s">
        <v>293</v>
      </c>
      <c r="F36" s="3" t="s">
        <v>293</v>
      </c>
      <c r="G36" s="53" t="n">
        <v>163</v>
      </c>
      <c r="H36" s="56" t="n">
        <v>1433</v>
      </c>
      <c r="I36" s="56" t="n">
        <v>807</v>
      </c>
      <c r="J36" s="56" t="n">
        <v>1631</v>
      </c>
      <c r="K36" s="58" t="n">
        <v>1115</v>
      </c>
      <c r="L36" s="53" t="n">
        <v>762</v>
      </c>
      <c r="M36" s="53" t="n">
        <v>820</v>
      </c>
      <c r="N36" s="56" t="n">
        <v>935</v>
      </c>
      <c r="O36" s="58" t="n">
        <v>1480</v>
      </c>
      <c r="P36" s="56" t="n">
        <v>566</v>
      </c>
      <c r="Q36" s="55" t="n">
        <f aca="false">(1-P36/3198)*80+10</f>
        <v>75.8411507191995</v>
      </c>
      <c r="R36" s="56" t="n">
        <v>753</v>
      </c>
      <c r="S36" s="55" t="n">
        <f aca="false">(1-R36/3055)*80+10</f>
        <v>70.2815057283142</v>
      </c>
      <c r="T36" s="56" t="n">
        <v>419</v>
      </c>
      <c r="U36" s="55" t="n">
        <f aca="false">(1-T36/2965)*80+10</f>
        <v>78.6947723440135</v>
      </c>
      <c r="V36" s="56" t="n">
        <v>1177</v>
      </c>
      <c r="W36" s="57" t="n">
        <f aca="false">(1-V35/3425)*80+10</f>
        <v>62.7182481751825</v>
      </c>
      <c r="X36" s="4"/>
      <c r="Y36" s="55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340</v>
      </c>
      <c r="B37" s="7" t="s">
        <v>339</v>
      </c>
      <c r="C37" s="19" t="s">
        <v>803</v>
      </c>
      <c r="D37" s="19" t="s">
        <v>293</v>
      </c>
      <c r="E37" s="19" t="s">
        <v>293</v>
      </c>
      <c r="F37" s="73" t="n">
        <v>1936</v>
      </c>
      <c r="G37" s="6" t="s">
        <v>293</v>
      </c>
      <c r="H37" s="74" t="n">
        <v>1498</v>
      </c>
      <c r="I37" s="19" t="s">
        <v>803</v>
      </c>
      <c r="J37" s="19" t="s">
        <v>803</v>
      </c>
      <c r="K37" s="19" t="s">
        <v>803</v>
      </c>
      <c r="L37" s="19" t="s">
        <v>803</v>
      </c>
      <c r="M37" s="19" t="s">
        <v>803</v>
      </c>
      <c r="N37" s="19" t="s">
        <v>803</v>
      </c>
      <c r="O37" s="19" t="s">
        <v>803</v>
      </c>
      <c r="P37" s="54" t="s">
        <v>293</v>
      </c>
      <c r="Q37" s="55" t="n">
        <v>0</v>
      </c>
      <c r="R37" s="58" t="n">
        <v>1352</v>
      </c>
      <c r="S37" s="55" t="n">
        <f aca="false">(1-R37/3055)*80+5</f>
        <v>49.5957446808511</v>
      </c>
      <c r="T37" s="1" t="s">
        <v>293</v>
      </c>
      <c r="U37" s="55" t="n">
        <v>0</v>
      </c>
      <c r="V37" s="56" t="n">
        <v>1242</v>
      </c>
      <c r="W37" s="57" t="n">
        <f aca="false">(1-V36/3425)*80+10</f>
        <v>62.5080291970803</v>
      </c>
      <c r="X37" s="4"/>
      <c r="Y37" s="55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15</v>
      </c>
      <c r="B38" s="4" t="s">
        <v>14</v>
      </c>
      <c r="C38" s="19" t="s">
        <v>803</v>
      </c>
      <c r="D38" s="19" t="s">
        <v>803</v>
      </c>
      <c r="E38" s="58" t="n">
        <v>1882</v>
      </c>
      <c r="F38" s="56" t="n">
        <v>1338</v>
      </c>
      <c r="G38" s="58" t="n">
        <v>1318</v>
      </c>
      <c r="H38" s="53" t="n">
        <v>791</v>
      </c>
      <c r="I38" s="58" t="n">
        <v>1424</v>
      </c>
      <c r="J38" s="53" t="n">
        <v>416</v>
      </c>
      <c r="K38" s="58" t="n">
        <v>1098</v>
      </c>
      <c r="L38" s="56" t="n">
        <v>1351</v>
      </c>
      <c r="M38" s="53" t="n">
        <v>1384</v>
      </c>
      <c r="N38" s="56" t="n">
        <v>1079</v>
      </c>
      <c r="O38" s="58" t="n">
        <v>1535</v>
      </c>
      <c r="P38" s="1" t="s">
        <v>293</v>
      </c>
      <c r="Q38" s="55" t="n">
        <v>0</v>
      </c>
      <c r="R38" s="58" t="n">
        <v>1571</v>
      </c>
      <c r="S38" s="55" t="n">
        <f aca="false">(1-R38/3055)*80+5</f>
        <v>43.860883797054</v>
      </c>
      <c r="T38" s="58" t="n">
        <v>1232</v>
      </c>
      <c r="U38" s="55" t="n">
        <f aca="false">(1-T38/2965)*80+5</f>
        <v>51.7588532883643</v>
      </c>
      <c r="V38" s="56" t="n">
        <v>1260</v>
      </c>
      <c r="W38" s="57" t="n">
        <f aca="false">(1-V37/3425)*80+10</f>
        <v>60.9897810218978</v>
      </c>
      <c r="X38" s="4"/>
      <c r="Y38" s="55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23</v>
      </c>
      <c r="B39" s="7" t="s">
        <v>22</v>
      </c>
      <c r="C39" s="19" t="s">
        <v>803</v>
      </c>
      <c r="D39" s="19" t="s">
        <v>803</v>
      </c>
      <c r="E39" s="19" t="s">
        <v>803</v>
      </c>
      <c r="F39" s="19" t="s">
        <v>803</v>
      </c>
      <c r="G39" s="56" t="n">
        <v>686</v>
      </c>
      <c r="H39" s="56" t="n">
        <v>1170</v>
      </c>
      <c r="I39" s="75" t="n">
        <v>2616</v>
      </c>
      <c r="J39" s="56" t="n">
        <v>1518</v>
      </c>
      <c r="K39" s="1" t="s">
        <v>293</v>
      </c>
      <c r="L39" s="56" t="n">
        <v>1706</v>
      </c>
      <c r="M39" s="53" t="n">
        <v>1277</v>
      </c>
      <c r="N39" s="58" t="n">
        <v>1635</v>
      </c>
      <c r="O39" s="58" t="n">
        <v>1425</v>
      </c>
      <c r="P39" s="58" t="n">
        <v>1383</v>
      </c>
      <c r="Q39" s="55" t="n">
        <f aca="false">(1-P39/3198)*80+5</f>
        <v>50.4033771106942</v>
      </c>
      <c r="R39" s="58" t="n">
        <v>1718</v>
      </c>
      <c r="S39" s="55" t="n">
        <f aca="false">(1-R39/3055)*80+5</f>
        <v>40.0114566284779</v>
      </c>
      <c r="T39" s="56" t="n">
        <v>332</v>
      </c>
      <c r="U39" s="55" t="n">
        <f aca="false">(1-T39/2965)*80+10</f>
        <v>81.0421585160202</v>
      </c>
      <c r="V39" s="56" t="n">
        <v>1418</v>
      </c>
      <c r="W39" s="57" t="n">
        <f aca="false">(1-V38/3425)*80+10</f>
        <v>60.5693430656934</v>
      </c>
      <c r="X39" s="4"/>
      <c r="Y39" s="55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420</v>
      </c>
      <c r="B40" s="4" t="s">
        <v>420</v>
      </c>
      <c r="C40" s="75" t="n">
        <v>2611</v>
      </c>
      <c r="D40" s="58" t="n">
        <v>2357</v>
      </c>
      <c r="E40" s="58" t="n">
        <v>1139</v>
      </c>
      <c r="F40" s="53" t="n">
        <v>896</v>
      </c>
      <c r="G40" s="58" t="n">
        <v>1437</v>
      </c>
      <c r="H40" s="3" t="s">
        <v>293</v>
      </c>
      <c r="I40" s="1" t="s">
        <v>293</v>
      </c>
      <c r="J40" s="58" t="n">
        <v>1826</v>
      </c>
      <c r="K40" s="58" t="n">
        <v>1647</v>
      </c>
      <c r="L40" s="3" t="s">
        <v>293</v>
      </c>
      <c r="M40" s="58" t="n">
        <v>2155</v>
      </c>
      <c r="N40" s="3" t="s">
        <v>293</v>
      </c>
      <c r="O40" s="58" t="n">
        <v>1786</v>
      </c>
      <c r="P40" s="58" t="n">
        <v>1292</v>
      </c>
      <c r="Q40" s="55" t="n">
        <f aca="false">(1-P40/3198)*80+5</f>
        <v>52.6797998749218</v>
      </c>
      <c r="R40" s="70" t="s">
        <v>293</v>
      </c>
      <c r="S40" s="55" t="n">
        <v>0</v>
      </c>
      <c r="T40" s="58" t="n">
        <v>1518</v>
      </c>
      <c r="U40" s="55" t="n">
        <f aca="false">(1-T40/2965)*80+5</f>
        <v>44.0421585160202</v>
      </c>
      <c r="V40" s="56" t="n">
        <v>1453</v>
      </c>
      <c r="W40" s="57" t="n">
        <f aca="false">(1-V39/3425)*80+10</f>
        <v>56.8788321167883</v>
      </c>
      <c r="X40" s="4"/>
      <c r="Y40" s="55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59" t="n">
        <v>929</v>
      </c>
      <c r="D41" s="59" t="n">
        <v>665</v>
      </c>
      <c r="E41" s="56" t="n">
        <v>344</v>
      </c>
      <c r="F41" s="53" t="n">
        <v>840</v>
      </c>
      <c r="G41" s="56" t="n">
        <v>1016</v>
      </c>
      <c r="H41" s="56" t="n">
        <v>1903</v>
      </c>
      <c r="I41" s="58" t="n">
        <v>1445</v>
      </c>
      <c r="J41" s="58" t="n">
        <v>2512</v>
      </c>
      <c r="K41" s="58" t="n">
        <v>1615</v>
      </c>
      <c r="L41" s="56" t="n">
        <v>929</v>
      </c>
      <c r="M41" s="56" t="n">
        <v>1826</v>
      </c>
      <c r="N41" s="56" t="n">
        <v>796</v>
      </c>
      <c r="O41" s="56" t="n">
        <v>1003</v>
      </c>
      <c r="P41" s="56" t="n">
        <v>1121</v>
      </c>
      <c r="Q41" s="55" t="n">
        <f aca="false">(1-P41/3198)*80+10</f>
        <v>61.9574734208881</v>
      </c>
      <c r="R41" s="58" t="n">
        <v>1083</v>
      </c>
      <c r="S41" s="55" t="n">
        <f aca="false">(1-R41/3055)*80+5</f>
        <v>56.6399345335516</v>
      </c>
      <c r="T41" s="56" t="n">
        <v>339</v>
      </c>
      <c r="U41" s="55" t="n">
        <f aca="false">(1-T41/2965)*80+10</f>
        <v>80.8532883642496</v>
      </c>
      <c r="V41" s="56" t="n">
        <v>1486</v>
      </c>
      <c r="W41" s="57" t="n">
        <f aca="false">(1-V40/3425)*80+10</f>
        <v>56.0613138686131</v>
      </c>
      <c r="X41" s="4"/>
      <c r="Y41" s="55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455</v>
      </c>
      <c r="B42" s="7" t="s">
        <v>454</v>
      </c>
      <c r="C42" s="19" t="s">
        <v>803</v>
      </c>
      <c r="D42" s="19" t="s">
        <v>803</v>
      </c>
      <c r="E42" s="19" t="s">
        <v>803</v>
      </c>
      <c r="F42" s="56" t="n">
        <v>1128</v>
      </c>
      <c r="G42" s="58" t="n">
        <v>1714</v>
      </c>
      <c r="H42" s="56" t="n">
        <v>1201</v>
      </c>
      <c r="I42" s="58" t="n">
        <v>1695</v>
      </c>
      <c r="J42" s="56" t="n">
        <v>1415</v>
      </c>
      <c r="K42" s="58" t="n">
        <v>1196</v>
      </c>
      <c r="L42" s="56" t="n">
        <v>1120</v>
      </c>
      <c r="M42" s="53" t="n">
        <v>871</v>
      </c>
      <c r="N42" s="3" t="s">
        <v>293</v>
      </c>
      <c r="O42" s="54" t="s">
        <v>293</v>
      </c>
      <c r="P42" s="1" t="s">
        <v>293</v>
      </c>
      <c r="Q42" s="55" t="n">
        <v>0</v>
      </c>
      <c r="R42" s="58" t="n">
        <v>1049</v>
      </c>
      <c r="S42" s="55" t="n">
        <f aca="false">(1-R42/3055)*80+5</f>
        <v>57.5302782324059</v>
      </c>
      <c r="T42" s="58" t="n">
        <v>1458</v>
      </c>
      <c r="U42" s="55" t="n">
        <f aca="false">(1-T42/2965)*80+5</f>
        <v>45.6610455311973</v>
      </c>
      <c r="V42" s="58" t="n">
        <v>1549</v>
      </c>
      <c r="W42" s="57" t="n">
        <f aca="false">(1-V41/3425)*80+5</f>
        <v>50.2905109489051</v>
      </c>
      <c r="X42" s="4"/>
      <c r="Y42" s="55" t="n">
        <f aca="false">(SUM(S42,U42,W42)-MIN(S42,U42,W42))/2</f>
        <v>53.9103945906555</v>
      </c>
    </row>
    <row r="43" s="25" customFormat="true" ht="15" hidden="false" customHeight="false" outlineLevel="0" collapsed="false">
      <c r="A43" s="35" t="s">
        <v>303</v>
      </c>
      <c r="B43" s="25" t="s">
        <v>302</v>
      </c>
      <c r="C43" s="61" t="n">
        <v>1596</v>
      </c>
      <c r="D43" s="28" t="s">
        <v>803</v>
      </c>
      <c r="E43" s="28" t="s">
        <v>803</v>
      </c>
      <c r="F43" s="28" t="s">
        <v>803</v>
      </c>
      <c r="G43" s="28" t="s">
        <v>803</v>
      </c>
      <c r="H43" s="28" t="s">
        <v>803</v>
      </c>
      <c r="I43" s="28" t="s">
        <v>803</v>
      </c>
      <c r="J43" s="28" t="s">
        <v>803</v>
      </c>
      <c r="K43" s="28" t="s">
        <v>803</v>
      </c>
      <c r="L43" s="28" t="s">
        <v>803</v>
      </c>
      <c r="M43" s="28" t="s">
        <v>803</v>
      </c>
      <c r="N43" s="28" t="s">
        <v>803</v>
      </c>
      <c r="O43" s="28" t="s">
        <v>803</v>
      </c>
      <c r="P43" s="28" t="s">
        <v>803</v>
      </c>
      <c r="Q43" s="65" t="n">
        <v>0</v>
      </c>
      <c r="R43" s="28" t="s">
        <v>803</v>
      </c>
      <c r="S43" s="65" t="n">
        <v>0</v>
      </c>
      <c r="T43" s="61" t="n">
        <v>1976</v>
      </c>
      <c r="U43" s="65" t="n">
        <f aca="false">(1-T43/2965)*80+5</f>
        <v>31.6846543001686</v>
      </c>
      <c r="V43" s="61" t="n">
        <v>1576</v>
      </c>
      <c r="W43" s="68" t="n">
        <f aca="false">(1-V42/3425)*80+5</f>
        <v>48.8189781021898</v>
      </c>
      <c r="Y43" s="65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390</v>
      </c>
      <c r="B44" s="4" t="s">
        <v>389</v>
      </c>
      <c r="C44" s="19" t="s">
        <v>803</v>
      </c>
      <c r="D44" s="59" t="n">
        <v>2641</v>
      </c>
      <c r="E44" s="58" t="n">
        <v>866</v>
      </c>
      <c r="F44" s="53" t="n">
        <v>242</v>
      </c>
      <c r="G44" s="58" t="n">
        <v>1584</v>
      </c>
      <c r="H44" s="58" t="n">
        <v>2238</v>
      </c>
      <c r="I44" s="56" t="n">
        <v>784</v>
      </c>
      <c r="J44" s="3" t="s">
        <v>293</v>
      </c>
      <c r="K44" s="58" t="n">
        <v>1662</v>
      </c>
      <c r="L44" s="3" t="s">
        <v>293</v>
      </c>
      <c r="M44" s="53" t="n">
        <v>1080</v>
      </c>
      <c r="N44" s="58" t="n">
        <v>1667</v>
      </c>
      <c r="O44" s="58" t="n">
        <v>1655</v>
      </c>
      <c r="P44" s="1" t="s">
        <v>293</v>
      </c>
      <c r="Q44" s="55" t="n">
        <v>0</v>
      </c>
      <c r="R44" s="75" t="n">
        <v>2360</v>
      </c>
      <c r="S44" s="55" t="n">
        <v>0</v>
      </c>
      <c r="T44" s="58" t="n">
        <v>1825</v>
      </c>
      <c r="U44" s="55" t="n">
        <f aca="false">(1-T44/2965)*80+5</f>
        <v>35.7588532883643</v>
      </c>
      <c r="V44" s="58" t="n">
        <v>1594</v>
      </c>
      <c r="W44" s="57" t="n">
        <f aca="false">(1-V43/3425)*80+5</f>
        <v>48.1883211678832</v>
      </c>
      <c r="X44" s="4"/>
      <c r="Y44" s="55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237</v>
      </c>
      <c r="B45" s="7" t="s">
        <v>236</v>
      </c>
      <c r="C45" s="19" t="s">
        <v>803</v>
      </c>
      <c r="D45" s="19" t="s">
        <v>293</v>
      </c>
      <c r="E45" s="56" t="n">
        <v>562</v>
      </c>
      <c r="F45" s="53" t="n">
        <v>727</v>
      </c>
      <c r="G45" s="58" t="n">
        <v>1389</v>
      </c>
      <c r="H45" s="56" t="n">
        <v>1594</v>
      </c>
      <c r="I45" s="58" t="n">
        <v>2291</v>
      </c>
      <c r="J45" s="58" t="n">
        <v>2433</v>
      </c>
      <c r="K45" s="58" t="n">
        <v>1087</v>
      </c>
      <c r="L45" s="56" t="n">
        <v>1488</v>
      </c>
      <c r="M45" s="53" t="n">
        <v>1347</v>
      </c>
      <c r="N45" s="53" t="n">
        <v>648</v>
      </c>
      <c r="O45" s="56" t="n">
        <v>860</v>
      </c>
      <c r="P45" s="56" t="n">
        <v>878</v>
      </c>
      <c r="Q45" s="55" t="n">
        <f aca="false">(1-P45/3198)*80+10</f>
        <v>68.036272670419</v>
      </c>
      <c r="R45" s="70" t="s">
        <v>293</v>
      </c>
      <c r="S45" s="55" t="n">
        <v>0</v>
      </c>
      <c r="T45" s="70" t="s">
        <v>293</v>
      </c>
      <c r="U45" s="55" t="n">
        <v>0</v>
      </c>
      <c r="V45" s="58" t="n">
        <v>1596</v>
      </c>
      <c r="W45" s="57" t="n">
        <f aca="false">(1-V44/3425)*80+5</f>
        <v>47.7678832116788</v>
      </c>
      <c r="X45" s="4"/>
      <c r="Y45" s="55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783</v>
      </c>
      <c r="B46" s="4" t="s">
        <v>782</v>
      </c>
      <c r="C46" s="19" t="s">
        <v>803</v>
      </c>
      <c r="D46" s="19" t="s">
        <v>803</v>
      </c>
      <c r="E46" s="56" t="n">
        <v>638</v>
      </c>
      <c r="F46" s="56" t="n">
        <v>1238</v>
      </c>
      <c r="G46" s="53" t="n">
        <v>213</v>
      </c>
      <c r="H46" s="53" t="n">
        <v>771</v>
      </c>
      <c r="I46" s="53" t="n">
        <v>433</v>
      </c>
      <c r="J46" s="53" t="n">
        <v>1035</v>
      </c>
      <c r="K46" s="56" t="n">
        <v>701</v>
      </c>
      <c r="L46" s="56" t="n">
        <v>1128</v>
      </c>
      <c r="M46" s="52" t="n">
        <v>61</v>
      </c>
      <c r="N46" s="56" t="n">
        <v>1029</v>
      </c>
      <c r="O46" s="58" t="n">
        <v>1651</v>
      </c>
      <c r="P46" s="1" t="s">
        <v>293</v>
      </c>
      <c r="Q46" s="55" t="n">
        <v>0</v>
      </c>
      <c r="R46" s="58" t="n">
        <v>954</v>
      </c>
      <c r="S46" s="55" t="n">
        <f aca="false">(1-R46/3055)*80+5</f>
        <v>60.0180032733224</v>
      </c>
      <c r="T46" s="1" t="s">
        <v>293</v>
      </c>
      <c r="U46" s="55" t="n">
        <v>0</v>
      </c>
      <c r="V46" s="58" t="n">
        <v>1615</v>
      </c>
      <c r="W46" s="57" t="n">
        <f aca="false">(1-V45/3425)*80+5</f>
        <v>47.7211678832117</v>
      </c>
      <c r="X46" s="4"/>
      <c r="Y46" s="55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717</v>
      </c>
      <c r="B47" s="7" t="s">
        <v>98</v>
      </c>
      <c r="C47" s="19" t="s">
        <v>803</v>
      </c>
      <c r="D47" s="19" t="s">
        <v>803</v>
      </c>
      <c r="E47" s="19" t="s">
        <v>803</v>
      </c>
      <c r="F47" s="19" t="s">
        <v>803</v>
      </c>
      <c r="G47" s="19" t="s">
        <v>803</v>
      </c>
      <c r="H47" s="19" t="s">
        <v>803</v>
      </c>
      <c r="I47" s="19" t="s">
        <v>803</v>
      </c>
      <c r="J47" s="19" t="s">
        <v>803</v>
      </c>
      <c r="K47" s="19" t="s">
        <v>803</v>
      </c>
      <c r="L47" s="19" t="s">
        <v>803</v>
      </c>
      <c r="M47" s="19" t="s">
        <v>803</v>
      </c>
      <c r="N47" s="19" t="s">
        <v>803</v>
      </c>
      <c r="O47" s="19" t="s">
        <v>803</v>
      </c>
      <c r="P47" s="19" t="s">
        <v>803</v>
      </c>
      <c r="Q47" s="19" t="s">
        <v>803</v>
      </c>
      <c r="R47" s="19" t="s">
        <v>803</v>
      </c>
      <c r="S47" s="55" t="n">
        <v>0</v>
      </c>
      <c r="T47" s="19" t="s">
        <v>803</v>
      </c>
      <c r="U47" s="55" t="n">
        <v>0</v>
      </c>
      <c r="V47" s="58" t="n">
        <v>1622</v>
      </c>
      <c r="W47" s="57" t="n">
        <f aca="false">(1-V46/3425)*80+5</f>
        <v>47.2773722627737</v>
      </c>
      <c r="X47" s="4"/>
      <c r="Y47" s="55" t="n">
        <f aca="false">(SUM(S47,U47,W47)-MIN(S47,U47,W47))/2</f>
        <v>23.6386861313869</v>
      </c>
    </row>
    <row r="48" s="25" customFormat="true" ht="15" hidden="false" customHeight="false" outlineLevel="0" collapsed="false">
      <c r="A48" s="25" t="s">
        <v>394</v>
      </c>
      <c r="B48" s="47" t="s">
        <v>809</v>
      </c>
      <c r="C48" s="28" t="s">
        <v>803</v>
      </c>
      <c r="D48" s="28" t="s">
        <v>803</v>
      </c>
      <c r="E48" s="28" t="s">
        <v>803</v>
      </c>
      <c r="F48" s="28" t="s">
        <v>803</v>
      </c>
      <c r="G48" s="28" t="s">
        <v>803</v>
      </c>
      <c r="H48" s="28" t="s">
        <v>803</v>
      </c>
      <c r="I48" s="28" t="s">
        <v>803</v>
      </c>
      <c r="J48" s="28" t="s">
        <v>803</v>
      </c>
      <c r="K48" s="28" t="s">
        <v>803</v>
      </c>
      <c r="L48" s="28" t="s">
        <v>803</v>
      </c>
      <c r="M48" s="28" t="s">
        <v>803</v>
      </c>
      <c r="N48" s="28" t="s">
        <v>803</v>
      </c>
      <c r="O48" s="28" t="s">
        <v>803</v>
      </c>
      <c r="P48" s="64" t="s">
        <v>293</v>
      </c>
      <c r="Q48" s="65" t="n">
        <v>0</v>
      </c>
      <c r="R48" s="61" t="n">
        <v>1563</v>
      </c>
      <c r="S48" s="65" t="n">
        <f aca="false">(1-R48/3055)*80+5</f>
        <v>44.0703764320786</v>
      </c>
      <c r="T48" s="62" t="n">
        <v>1004</v>
      </c>
      <c r="U48" s="65" t="n">
        <f aca="false">(1-T48/2965)*80+10</f>
        <v>62.9106239460371</v>
      </c>
      <c r="V48" s="61" t="n">
        <v>1768</v>
      </c>
      <c r="W48" s="68" t="n">
        <f aca="false">(1-V47/3425)*80+5</f>
        <v>47.1138686131387</v>
      </c>
      <c r="Y48" s="65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510</v>
      </c>
      <c r="B49" s="4" t="s">
        <v>509</v>
      </c>
      <c r="C49" s="59" t="n">
        <v>864</v>
      </c>
      <c r="D49" s="59" t="n">
        <v>1017</v>
      </c>
      <c r="E49" s="58" t="n">
        <v>989</v>
      </c>
      <c r="F49" s="53" t="n">
        <v>919</v>
      </c>
      <c r="G49" s="56" t="n">
        <v>1238</v>
      </c>
      <c r="H49" s="56" t="n">
        <v>1463</v>
      </c>
      <c r="I49" s="53" t="n">
        <v>472</v>
      </c>
      <c r="J49" s="3" t="s">
        <v>293</v>
      </c>
      <c r="K49" s="58" t="n">
        <v>1589</v>
      </c>
      <c r="L49" s="58" t="n">
        <v>2138</v>
      </c>
      <c r="M49" s="53" t="n">
        <v>420</v>
      </c>
      <c r="N49" s="58" t="n">
        <v>1881</v>
      </c>
      <c r="O49" s="53" t="n">
        <v>481</v>
      </c>
      <c r="P49" s="53" t="n">
        <v>201</v>
      </c>
      <c r="Q49" s="55" t="n">
        <f aca="false">(1-P49/3198)*80+15</f>
        <v>89.9718574108818</v>
      </c>
      <c r="R49" s="58" t="n">
        <v>1417</v>
      </c>
      <c r="S49" s="55" t="n">
        <f aca="false">(1-R49/3055)*80+5</f>
        <v>47.8936170212766</v>
      </c>
      <c r="T49" s="56" t="n">
        <v>540</v>
      </c>
      <c r="U49" s="55" t="n">
        <f aca="false">(1-T49/2965)*80+10</f>
        <v>75.4300168634064</v>
      </c>
      <c r="V49" s="58" t="n">
        <v>1777</v>
      </c>
      <c r="W49" s="57" t="n">
        <f aca="false">(1-V48/3425)*80+5</f>
        <v>43.7036496350365</v>
      </c>
      <c r="X49" s="4"/>
      <c r="Y49" s="55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25</v>
      </c>
      <c r="B50" s="4" t="s">
        <v>25</v>
      </c>
      <c r="C50" s="19" t="s">
        <v>803</v>
      </c>
      <c r="D50" s="19" t="s">
        <v>803</v>
      </c>
      <c r="E50" s="19" t="s">
        <v>803</v>
      </c>
      <c r="F50" s="19" t="s">
        <v>803</v>
      </c>
      <c r="G50" s="19" t="s">
        <v>803</v>
      </c>
      <c r="H50" s="56" t="n">
        <v>1453</v>
      </c>
      <c r="I50" s="58" t="n">
        <v>1419</v>
      </c>
      <c r="J50" s="56" t="n">
        <v>1184</v>
      </c>
      <c r="K50" s="58" t="n">
        <v>1558</v>
      </c>
      <c r="L50" s="53" t="n">
        <v>781</v>
      </c>
      <c r="M50" s="53" t="n">
        <v>1199</v>
      </c>
      <c r="N50" s="56" t="n">
        <v>1317</v>
      </c>
      <c r="O50" s="58" t="n">
        <v>1721</v>
      </c>
      <c r="P50" s="56" t="n">
        <v>1125</v>
      </c>
      <c r="Q50" s="55" t="n">
        <f aca="false">(1-P50/3198)*80+10</f>
        <v>61.8574108818011</v>
      </c>
      <c r="R50" s="56" t="n">
        <v>748</v>
      </c>
      <c r="S50" s="55" t="n">
        <f aca="false">(1-R50/3055)*80+10</f>
        <v>70.4124386252046</v>
      </c>
      <c r="T50" s="58" t="n">
        <v>1148</v>
      </c>
      <c r="U50" s="55" t="n">
        <f aca="false">(1-T50/2965)*80+5</f>
        <v>54.0252951096121</v>
      </c>
      <c r="V50" s="58" t="n">
        <v>1865</v>
      </c>
      <c r="W50" s="57" t="n">
        <f aca="false">(1-V49/3425)*80+5</f>
        <v>43.4934306569343</v>
      </c>
      <c r="X50" s="4"/>
      <c r="Y50" s="55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534</v>
      </c>
      <c r="B51" s="4" t="s">
        <v>386</v>
      </c>
      <c r="C51" s="19" t="s">
        <v>803</v>
      </c>
      <c r="D51" s="19" t="s">
        <v>803</v>
      </c>
      <c r="E51" s="19" t="s">
        <v>803</v>
      </c>
      <c r="F51" s="19" t="s">
        <v>803</v>
      </c>
      <c r="G51" s="19" t="s">
        <v>803</v>
      </c>
      <c r="H51" s="19" t="s">
        <v>803</v>
      </c>
      <c r="I51" s="19" t="s">
        <v>803</v>
      </c>
      <c r="J51" s="53" t="n">
        <v>975</v>
      </c>
      <c r="K51" s="56" t="n">
        <v>971</v>
      </c>
      <c r="L51" s="56" t="n">
        <v>1447</v>
      </c>
      <c r="M51" s="52" t="n">
        <v>160</v>
      </c>
      <c r="N51" s="53" t="n">
        <v>602</v>
      </c>
      <c r="O51" s="58" t="n">
        <v>1499</v>
      </c>
      <c r="P51" s="56" t="n">
        <v>793</v>
      </c>
      <c r="Q51" s="55" t="n">
        <f aca="false">(1-P51/3198)*80+10</f>
        <v>70.1626016260163</v>
      </c>
      <c r="R51" s="56" t="n">
        <v>662</v>
      </c>
      <c r="S51" s="55" t="n">
        <f aca="false">(1-R51/3055)*80+10</f>
        <v>72.6644844517185</v>
      </c>
      <c r="T51" s="58" t="n">
        <v>1237</v>
      </c>
      <c r="U51" s="55" t="n">
        <f aca="false">(1-T51/2965)*80+5</f>
        <v>51.6239460370995</v>
      </c>
      <c r="V51" s="58" t="n">
        <v>1963</v>
      </c>
      <c r="W51" s="57" t="n">
        <f aca="false">(1-V118/3425)*80+5</f>
        <v>39.2189781021898</v>
      </c>
      <c r="X51" s="4"/>
      <c r="Y51" s="55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398</v>
      </c>
      <c r="B52" s="4" t="s">
        <v>397</v>
      </c>
      <c r="C52" s="19" t="s">
        <v>803</v>
      </c>
      <c r="D52" s="19" t="s">
        <v>803</v>
      </c>
      <c r="E52" s="19" t="s">
        <v>803</v>
      </c>
      <c r="F52" s="19" t="s">
        <v>803</v>
      </c>
      <c r="G52" s="19" t="s">
        <v>803</v>
      </c>
      <c r="H52" s="19" t="s">
        <v>803</v>
      </c>
      <c r="I52" s="19" t="s">
        <v>803</v>
      </c>
      <c r="J52" s="19" t="s">
        <v>803</v>
      </c>
      <c r="K52" s="19" t="s">
        <v>803</v>
      </c>
      <c r="L52" s="19" t="s">
        <v>803</v>
      </c>
      <c r="M52" s="19" t="s">
        <v>803</v>
      </c>
      <c r="N52" s="19" t="s">
        <v>803</v>
      </c>
      <c r="O52" s="54" t="s">
        <v>293</v>
      </c>
      <c r="P52" s="1" t="s">
        <v>293</v>
      </c>
      <c r="Q52" s="55" t="n">
        <v>0</v>
      </c>
      <c r="R52" s="58" t="n">
        <v>1493</v>
      </c>
      <c r="S52" s="55" t="n">
        <f aca="false">(1-R52/3055)*80+5</f>
        <v>45.9034369885434</v>
      </c>
      <c r="T52" s="58" t="n">
        <v>1656</v>
      </c>
      <c r="U52" s="55" t="n">
        <f aca="false">(1-T52/2965)*80+5</f>
        <v>40.318718381113</v>
      </c>
      <c r="V52" s="58" t="n">
        <v>2047</v>
      </c>
      <c r="W52" s="57" t="n">
        <f aca="false">(1-V51/3425)*80+5</f>
        <v>39.148905109489</v>
      </c>
      <c r="X52" s="4"/>
      <c r="Y52" s="55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631</v>
      </c>
      <c r="B53" s="4" t="s">
        <v>630</v>
      </c>
      <c r="C53" s="19" t="s">
        <v>293</v>
      </c>
      <c r="D53" s="58" t="n">
        <v>2561</v>
      </c>
      <c r="E53" s="58" t="n">
        <v>2192</v>
      </c>
      <c r="F53" s="3" t="s">
        <v>293</v>
      </c>
      <c r="G53" s="58" t="n">
        <v>1709</v>
      </c>
      <c r="H53" s="3" t="s">
        <v>293</v>
      </c>
      <c r="I53" s="58" t="n">
        <v>2157</v>
      </c>
      <c r="J53" s="58" t="n">
        <v>2503</v>
      </c>
      <c r="K53" s="58" t="n">
        <v>1847</v>
      </c>
      <c r="L53" s="58" t="n">
        <v>2185</v>
      </c>
      <c r="M53" s="58" t="n">
        <v>2321</v>
      </c>
      <c r="N53" s="3" t="s">
        <v>293</v>
      </c>
      <c r="O53" s="54" t="s">
        <v>293</v>
      </c>
      <c r="P53" s="1" t="s">
        <v>293</v>
      </c>
      <c r="Q53" s="55" t="n">
        <v>0</v>
      </c>
      <c r="R53" s="58" t="n">
        <v>1630</v>
      </c>
      <c r="S53" s="55" t="n">
        <f aca="false">(1-R53/3055)*80+5</f>
        <v>42.315875613748</v>
      </c>
      <c r="T53" s="1" t="s">
        <v>293</v>
      </c>
      <c r="U53" s="55" t="n">
        <v>0</v>
      </c>
      <c r="V53" s="58" t="n">
        <v>2106</v>
      </c>
      <c r="W53" s="57" t="n">
        <f aca="false">(1-V52/3425)*80+5</f>
        <v>37.1868613138686</v>
      </c>
      <c r="X53" s="4"/>
      <c r="Y53" s="55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40</v>
      </c>
      <c r="B54" s="13" t="s">
        <v>39</v>
      </c>
      <c r="C54" s="19" t="s">
        <v>803</v>
      </c>
      <c r="D54" s="19" t="s">
        <v>803</v>
      </c>
      <c r="E54" s="19" t="s">
        <v>803</v>
      </c>
      <c r="F54" s="19" t="s">
        <v>803</v>
      </c>
      <c r="G54" s="19" t="s">
        <v>803</v>
      </c>
      <c r="H54" s="19" t="s">
        <v>803</v>
      </c>
      <c r="I54" s="19" t="s">
        <v>803</v>
      </c>
      <c r="J54" s="19" t="s">
        <v>803</v>
      </c>
      <c r="K54" s="19" t="s">
        <v>803</v>
      </c>
      <c r="L54" s="19" t="s">
        <v>803</v>
      </c>
      <c r="M54" s="19" t="s">
        <v>803</v>
      </c>
      <c r="N54" s="19" t="s">
        <v>803</v>
      </c>
      <c r="O54" s="19" t="s">
        <v>803</v>
      </c>
      <c r="P54" s="19" t="s">
        <v>803</v>
      </c>
      <c r="Q54" s="55" t="n">
        <v>0</v>
      </c>
      <c r="R54" s="19" t="s">
        <v>803</v>
      </c>
      <c r="S54" s="55" t="n">
        <v>0</v>
      </c>
      <c r="T54" s="58" t="n">
        <v>1411</v>
      </c>
      <c r="U54" s="55" t="n">
        <f aca="false">(1-T54/2965)*80+5</f>
        <v>46.929173693086</v>
      </c>
      <c r="V54" s="58" t="n">
        <v>2151</v>
      </c>
      <c r="W54" s="57" t="n">
        <f aca="false">(1-V53/3425)*80+5</f>
        <v>35.8087591240876</v>
      </c>
      <c r="X54" s="4"/>
      <c r="Y54" s="55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522</v>
      </c>
      <c r="B55" s="4" t="s">
        <v>521</v>
      </c>
      <c r="C55" s="19" t="s">
        <v>803</v>
      </c>
      <c r="D55" s="19" t="s">
        <v>803</v>
      </c>
      <c r="E55" s="19" t="s">
        <v>803</v>
      </c>
      <c r="F55" s="19" t="s">
        <v>803</v>
      </c>
      <c r="G55" s="19" t="s">
        <v>803</v>
      </c>
      <c r="H55" s="19" t="s">
        <v>803</v>
      </c>
      <c r="I55" s="19" t="s">
        <v>803</v>
      </c>
      <c r="J55" s="19" t="s">
        <v>803</v>
      </c>
      <c r="K55" s="19" t="s">
        <v>803</v>
      </c>
      <c r="L55" s="19" t="s">
        <v>803</v>
      </c>
      <c r="M55" s="19" t="s">
        <v>803</v>
      </c>
      <c r="N55" s="19" t="s">
        <v>803</v>
      </c>
      <c r="O55" s="19" t="s">
        <v>803</v>
      </c>
      <c r="P55" s="19" t="s">
        <v>803</v>
      </c>
      <c r="Q55" s="55" t="n">
        <v>0</v>
      </c>
      <c r="R55" s="1" t="s">
        <v>293</v>
      </c>
      <c r="S55" s="55" t="n">
        <v>0</v>
      </c>
      <c r="T55" s="1" t="s">
        <v>293</v>
      </c>
      <c r="U55" s="55" t="n">
        <v>0</v>
      </c>
      <c r="V55" s="58" t="n">
        <v>2249</v>
      </c>
      <c r="W55" s="57" t="n">
        <f aca="false">(1-V54/3425)*80+5</f>
        <v>34.7576642335766</v>
      </c>
      <c r="X55" s="4"/>
      <c r="Y55" s="55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19</v>
      </c>
      <c r="B56" s="7" t="s">
        <v>18</v>
      </c>
      <c r="C56" s="19" t="s">
        <v>803</v>
      </c>
      <c r="D56" s="19" t="s">
        <v>803</v>
      </c>
      <c r="E56" s="19" t="s">
        <v>803</v>
      </c>
      <c r="F56" s="19" t="s">
        <v>803</v>
      </c>
      <c r="G56" s="1" t="s">
        <v>293</v>
      </c>
      <c r="H56" s="3" t="s">
        <v>293</v>
      </c>
      <c r="I56" s="56" t="n">
        <v>984</v>
      </c>
      <c r="J56" s="53" t="n">
        <v>1030</v>
      </c>
      <c r="K56" s="53" t="n">
        <v>247</v>
      </c>
      <c r="L56" s="52" t="n">
        <v>230</v>
      </c>
      <c r="M56" s="52" t="n">
        <v>165</v>
      </c>
      <c r="N56" s="53" t="n">
        <v>279</v>
      </c>
      <c r="O56" s="54" t="s">
        <v>293</v>
      </c>
      <c r="P56" s="54" t="s">
        <v>804</v>
      </c>
      <c r="Q56" s="55" t="n">
        <v>0</v>
      </c>
      <c r="R56" s="54" t="s">
        <v>804</v>
      </c>
      <c r="S56" s="55" t="n">
        <v>0</v>
      </c>
      <c r="T56" s="54" t="s">
        <v>804</v>
      </c>
      <c r="U56" s="55" t="n">
        <v>0</v>
      </c>
      <c r="V56" s="3" t="s">
        <v>804</v>
      </c>
      <c r="W56" s="57" t="n">
        <v>0</v>
      </c>
      <c r="X56" s="4"/>
      <c r="Y56" s="55" t="n">
        <f aca="false">(SUM(S56,U56,W56)-MIN(S56,U56,W56))/2</f>
        <v>0</v>
      </c>
    </row>
    <row r="57" customFormat="false" ht="15" hidden="false" customHeight="false" outlineLevel="0" collapsed="false">
      <c r="A57" s="4" t="s">
        <v>810</v>
      </c>
      <c r="B57" s="4" t="s">
        <v>26</v>
      </c>
      <c r="C57" s="19" t="s">
        <v>803</v>
      </c>
      <c r="D57" s="19" t="s">
        <v>803</v>
      </c>
      <c r="E57" s="19" t="s">
        <v>803</v>
      </c>
      <c r="F57" s="19" t="s">
        <v>803</v>
      </c>
      <c r="G57" s="19" t="s">
        <v>803</v>
      </c>
      <c r="H57" s="19" t="s">
        <v>803</v>
      </c>
      <c r="I57" s="58" t="n">
        <v>1370</v>
      </c>
      <c r="J57" s="53" t="n">
        <v>276</v>
      </c>
      <c r="K57" s="53" t="n">
        <v>478</v>
      </c>
      <c r="L57" s="53" t="n">
        <v>420</v>
      </c>
      <c r="M57" s="53" t="n">
        <v>895</v>
      </c>
      <c r="N57" s="3" t="s">
        <v>293</v>
      </c>
      <c r="O57" s="53" t="n">
        <v>661</v>
      </c>
      <c r="P57" s="53" t="n">
        <v>367</v>
      </c>
      <c r="Q57" s="55" t="n">
        <f aca="false">(1-P57/3198)*80+15</f>
        <v>85.8192620387742</v>
      </c>
      <c r="R57" s="56" t="n">
        <v>612</v>
      </c>
      <c r="S57" s="55" t="n">
        <f aca="false">(1-R57/3055)*80+10</f>
        <v>73.9738134206219</v>
      </c>
      <c r="T57" s="56" t="n">
        <v>392</v>
      </c>
      <c r="U57" s="55" t="n">
        <f aca="false">(1-T57/2965)*80+10</f>
        <v>79.4232715008432</v>
      </c>
      <c r="V57" s="3" t="s">
        <v>293</v>
      </c>
      <c r="W57" s="57" t="n">
        <v>0</v>
      </c>
      <c r="X57" s="4"/>
      <c r="Y57" s="55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407</v>
      </c>
      <c r="B58" s="13" t="s">
        <v>406</v>
      </c>
      <c r="C58" s="19" t="s">
        <v>803</v>
      </c>
      <c r="D58" s="19" t="s">
        <v>803</v>
      </c>
      <c r="E58" s="19" t="s">
        <v>803</v>
      </c>
      <c r="F58" s="19" t="s">
        <v>803</v>
      </c>
      <c r="G58" s="19" t="s">
        <v>803</v>
      </c>
      <c r="H58" s="19" t="s">
        <v>803</v>
      </c>
      <c r="I58" s="19" t="s">
        <v>803</v>
      </c>
      <c r="J58" s="19" t="s">
        <v>803</v>
      </c>
      <c r="K58" s="19" t="s">
        <v>803</v>
      </c>
      <c r="L58" s="19" t="s">
        <v>803</v>
      </c>
      <c r="M58" s="19" t="s">
        <v>803</v>
      </c>
      <c r="N58" s="19" t="s">
        <v>803</v>
      </c>
      <c r="O58" s="19" t="s">
        <v>803</v>
      </c>
      <c r="P58" s="19" t="s">
        <v>803</v>
      </c>
      <c r="Q58" s="55" t="n">
        <v>0</v>
      </c>
      <c r="R58" s="19" t="s">
        <v>803</v>
      </c>
      <c r="S58" s="55" t="n">
        <v>0</v>
      </c>
      <c r="T58" s="56" t="n">
        <v>522</v>
      </c>
      <c r="U58" s="55" t="n">
        <f aca="false">(1-T58/2965)*80+10</f>
        <v>75.9156829679595</v>
      </c>
      <c r="V58" s="3" t="s">
        <v>293</v>
      </c>
      <c r="W58" s="57" t="n">
        <v>0</v>
      </c>
      <c r="X58" s="4"/>
      <c r="Y58" s="55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9</v>
      </c>
      <c r="B59" s="4" t="s">
        <v>9</v>
      </c>
      <c r="C59" s="59" t="n">
        <v>630</v>
      </c>
      <c r="D59" s="59" t="n">
        <v>578</v>
      </c>
      <c r="E59" s="58" t="n">
        <v>747</v>
      </c>
      <c r="F59" s="53" t="n">
        <v>156</v>
      </c>
      <c r="G59" s="53" t="n">
        <v>209</v>
      </c>
      <c r="H59" s="3" t="s">
        <v>293</v>
      </c>
      <c r="I59" s="53" t="n">
        <v>283</v>
      </c>
      <c r="J59" s="53" t="n">
        <v>626</v>
      </c>
      <c r="K59" s="53" t="n">
        <v>98</v>
      </c>
      <c r="L59" s="52" t="n">
        <v>213</v>
      </c>
      <c r="M59" s="53" t="n">
        <v>828</v>
      </c>
      <c r="N59" s="56" t="n">
        <v>810</v>
      </c>
      <c r="O59" s="53" t="n">
        <v>207</v>
      </c>
      <c r="P59" s="1" t="s">
        <v>293</v>
      </c>
      <c r="Q59" s="55" t="n">
        <v>0</v>
      </c>
      <c r="R59" s="1" t="s">
        <v>293</v>
      </c>
      <c r="S59" s="55" t="n">
        <v>0</v>
      </c>
      <c r="T59" s="56" t="n">
        <v>547</v>
      </c>
      <c r="U59" s="55" t="n">
        <f aca="false">(1-T59/2965)*80+10</f>
        <v>75.2411467116358</v>
      </c>
      <c r="V59" s="3" t="s">
        <v>293</v>
      </c>
      <c r="W59" s="57" t="n">
        <v>0</v>
      </c>
      <c r="X59" s="4"/>
      <c r="Y59" s="55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557</v>
      </c>
      <c r="B60" s="4" t="s">
        <v>556</v>
      </c>
      <c r="C60" s="19" t="s">
        <v>803</v>
      </c>
      <c r="D60" s="19" t="s">
        <v>803</v>
      </c>
      <c r="E60" s="19" t="s">
        <v>803</v>
      </c>
      <c r="F60" s="19" t="s">
        <v>803</v>
      </c>
      <c r="G60" s="19" t="s">
        <v>803</v>
      </c>
      <c r="H60" s="19" t="s">
        <v>803</v>
      </c>
      <c r="I60" s="19" t="s">
        <v>803</v>
      </c>
      <c r="J60" s="3" t="s">
        <v>293</v>
      </c>
      <c r="K60" s="1" t="s">
        <v>293</v>
      </c>
      <c r="L60" s="56" t="n">
        <v>1716</v>
      </c>
      <c r="M60" s="3" t="s">
        <v>293</v>
      </c>
      <c r="N60" s="56" t="n">
        <v>968</v>
      </c>
      <c r="O60" s="54" t="s">
        <v>293</v>
      </c>
      <c r="P60" s="1" t="s">
        <v>293</v>
      </c>
      <c r="Q60" s="55" t="n">
        <v>0</v>
      </c>
      <c r="R60" s="58" t="n">
        <v>1422</v>
      </c>
      <c r="S60" s="55" t="n">
        <f aca="false">(1-R60/3055)*80+5</f>
        <v>47.7626841243863</v>
      </c>
      <c r="T60" s="56" t="n">
        <v>792</v>
      </c>
      <c r="U60" s="55" t="n">
        <f aca="false">(1-T60/2965)*80+10</f>
        <v>68.6306913996627</v>
      </c>
      <c r="V60" s="3" t="s">
        <v>293</v>
      </c>
      <c r="W60" s="57" t="n">
        <v>0</v>
      </c>
      <c r="X60" s="4"/>
      <c r="Y60" s="55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468</v>
      </c>
      <c r="B61" s="7" t="s">
        <v>467</v>
      </c>
      <c r="C61" s="19" t="s">
        <v>803</v>
      </c>
      <c r="D61" s="19" t="s">
        <v>803</v>
      </c>
      <c r="E61" s="19" t="s">
        <v>803</v>
      </c>
      <c r="F61" s="19" t="s">
        <v>803</v>
      </c>
      <c r="G61" s="19" t="s">
        <v>803</v>
      </c>
      <c r="H61" s="19" t="s">
        <v>803</v>
      </c>
      <c r="I61" s="19" t="s">
        <v>803</v>
      </c>
      <c r="J61" s="19" t="s">
        <v>803</v>
      </c>
      <c r="K61" s="19" t="s">
        <v>803</v>
      </c>
      <c r="L61" s="19" t="s">
        <v>803</v>
      </c>
      <c r="M61" s="19" t="s">
        <v>803</v>
      </c>
      <c r="N61" s="19" t="s">
        <v>803</v>
      </c>
      <c r="O61" s="54" t="s">
        <v>293</v>
      </c>
      <c r="P61" s="58" t="n">
        <v>1992</v>
      </c>
      <c r="Q61" s="55" t="n">
        <f aca="false">(1-P61/3198)*80+5</f>
        <v>35.1688555347092</v>
      </c>
      <c r="R61" s="58" t="n">
        <v>1155</v>
      </c>
      <c r="S61" s="55" t="n">
        <f aca="false">(1-R61/3055)*80+5</f>
        <v>54.7545008183306</v>
      </c>
      <c r="T61" s="56" t="n">
        <v>971</v>
      </c>
      <c r="U61" s="55" t="n">
        <f aca="false">(1-T61/2965)*80+10</f>
        <v>63.8010118043845</v>
      </c>
      <c r="V61" s="3" t="s">
        <v>293</v>
      </c>
      <c r="W61" s="57" t="n">
        <v>0</v>
      </c>
      <c r="X61" s="4"/>
      <c r="Y61" s="55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620</v>
      </c>
      <c r="B62" s="4" t="s">
        <v>811</v>
      </c>
      <c r="C62" s="19" t="s">
        <v>803</v>
      </c>
      <c r="D62" s="19" t="s">
        <v>803</v>
      </c>
      <c r="E62" s="19" t="s">
        <v>803</v>
      </c>
      <c r="F62" s="19" t="s">
        <v>803</v>
      </c>
      <c r="G62" s="19" t="s">
        <v>803</v>
      </c>
      <c r="H62" s="19" t="s">
        <v>803</v>
      </c>
      <c r="I62" s="19" t="s">
        <v>803</v>
      </c>
      <c r="J62" s="56" t="n">
        <v>1582</v>
      </c>
      <c r="K62" s="1" t="s">
        <v>293</v>
      </c>
      <c r="L62" s="58" t="n">
        <v>1886</v>
      </c>
      <c r="M62" s="3" t="s">
        <v>293</v>
      </c>
      <c r="N62" s="3" t="s">
        <v>293</v>
      </c>
      <c r="O62" s="56" t="n">
        <v>1373</v>
      </c>
      <c r="P62" s="1" t="s">
        <v>293</v>
      </c>
      <c r="Q62" s="55" t="n">
        <v>0</v>
      </c>
      <c r="R62" s="56" t="n">
        <v>655</v>
      </c>
      <c r="S62" s="55" t="n">
        <f aca="false">(1-R62/3055)*80+10</f>
        <v>72.847790507365</v>
      </c>
      <c r="T62" s="58" t="n">
        <v>1119</v>
      </c>
      <c r="U62" s="55" t="n">
        <f aca="false">(1-T62/2965)*80+5</f>
        <v>54.8077571669477</v>
      </c>
      <c r="V62" s="3" t="s">
        <v>293</v>
      </c>
      <c r="W62" s="57" t="n">
        <v>0</v>
      </c>
      <c r="X62" s="4"/>
      <c r="Y62" s="55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583</v>
      </c>
      <c r="B63" s="7" t="s">
        <v>582</v>
      </c>
      <c r="C63" s="19" t="s">
        <v>803</v>
      </c>
      <c r="D63" s="19" t="s">
        <v>803</v>
      </c>
      <c r="E63" s="58" t="n">
        <v>1799</v>
      </c>
      <c r="F63" s="58" t="n">
        <v>2026</v>
      </c>
      <c r="G63" s="56" t="n">
        <v>673</v>
      </c>
      <c r="H63" s="53" t="n">
        <v>1019</v>
      </c>
      <c r="I63" s="1" t="s">
        <v>293</v>
      </c>
      <c r="J63" s="53" t="n">
        <v>603</v>
      </c>
      <c r="K63" s="1" t="s">
        <v>293</v>
      </c>
      <c r="L63" s="56" t="n">
        <v>1078</v>
      </c>
      <c r="M63" s="3" t="s">
        <v>293</v>
      </c>
      <c r="N63" s="56" t="n">
        <v>1029</v>
      </c>
      <c r="O63" s="58" t="n">
        <v>1489</v>
      </c>
      <c r="P63" s="56" t="n">
        <v>646</v>
      </c>
      <c r="Q63" s="55" t="n">
        <f aca="false">(1-P63/3198)*80+10</f>
        <v>73.8398999374609</v>
      </c>
      <c r="R63" s="70" t="s">
        <v>293</v>
      </c>
      <c r="S63" s="55" t="n">
        <v>0</v>
      </c>
      <c r="T63" s="58" t="n">
        <v>1347</v>
      </c>
      <c r="U63" s="55" t="n">
        <f aca="false">(1-T63/2965)*80+5</f>
        <v>48.6559865092749</v>
      </c>
      <c r="V63" s="3" t="s">
        <v>293</v>
      </c>
      <c r="W63" s="57" t="n">
        <v>0</v>
      </c>
      <c r="X63" s="4"/>
      <c r="Y63" s="55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592</v>
      </c>
      <c r="B64" s="4" t="s">
        <v>591</v>
      </c>
      <c r="C64" s="19" t="s">
        <v>803</v>
      </c>
      <c r="D64" s="19" t="s">
        <v>803</v>
      </c>
      <c r="E64" s="19" t="s">
        <v>803</v>
      </c>
      <c r="F64" s="19" t="s">
        <v>803</v>
      </c>
      <c r="G64" s="19" t="s">
        <v>803</v>
      </c>
      <c r="H64" s="19" t="s">
        <v>803</v>
      </c>
      <c r="I64" s="56" t="n">
        <v>1222</v>
      </c>
      <c r="J64" s="53" t="n">
        <v>845</v>
      </c>
      <c r="K64" s="56" t="n">
        <v>969</v>
      </c>
      <c r="L64" s="52" t="n">
        <v>182</v>
      </c>
      <c r="M64" s="53" t="n">
        <v>891</v>
      </c>
      <c r="N64" s="58" t="n">
        <v>1383</v>
      </c>
      <c r="O64" s="53" t="n">
        <v>708</v>
      </c>
      <c r="P64" s="56" t="n">
        <v>696</v>
      </c>
      <c r="Q64" s="55" t="n">
        <f aca="false">(1-P64/3198)*80+10</f>
        <v>72.5891181988743</v>
      </c>
      <c r="R64" s="56" t="n">
        <v>490</v>
      </c>
      <c r="S64" s="55" t="n">
        <f aca="false">(1-R64/3055)*80+10</f>
        <v>77.1685761047463</v>
      </c>
      <c r="T64" s="58" t="n">
        <v>1745</v>
      </c>
      <c r="U64" s="55" t="n">
        <f aca="false">(1-T64/2965)*80+5</f>
        <v>37.9173693086003</v>
      </c>
      <c r="V64" s="3" t="s">
        <v>293</v>
      </c>
      <c r="W64" s="57" t="n">
        <v>0</v>
      </c>
      <c r="X64" s="4"/>
      <c r="Y64" s="55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553</v>
      </c>
      <c r="B65" s="7" t="s">
        <v>552</v>
      </c>
      <c r="C65" s="19" t="s">
        <v>803</v>
      </c>
      <c r="D65" s="19" t="s">
        <v>803</v>
      </c>
      <c r="E65" s="19" t="s">
        <v>803</v>
      </c>
      <c r="F65" s="19" t="s">
        <v>803</v>
      </c>
      <c r="G65" s="19" t="s">
        <v>803</v>
      </c>
      <c r="H65" s="53" t="n">
        <v>961</v>
      </c>
      <c r="I65" s="53" t="n">
        <v>262</v>
      </c>
      <c r="J65" s="53" t="n">
        <v>506</v>
      </c>
      <c r="K65" s="58" t="n">
        <v>1086</v>
      </c>
      <c r="L65" s="53" t="n">
        <v>582</v>
      </c>
      <c r="M65" s="53" t="n">
        <v>927</v>
      </c>
      <c r="N65" s="53" t="n">
        <v>631</v>
      </c>
      <c r="O65" s="53" t="n">
        <v>614</v>
      </c>
      <c r="P65" s="56" t="n">
        <v>549</v>
      </c>
      <c r="Q65" s="55" t="n">
        <f aca="false">(1-P65/3198)*80+10</f>
        <v>76.2664165103189</v>
      </c>
      <c r="R65" s="58" t="n">
        <v>1281</v>
      </c>
      <c r="S65" s="55" t="n">
        <f aca="false">(1-R65/3055)*80+5</f>
        <v>51.4549918166939</v>
      </c>
      <c r="T65" s="70" t="s">
        <v>293</v>
      </c>
      <c r="U65" s="55" t="n">
        <v>0</v>
      </c>
      <c r="V65" s="3" t="s">
        <v>293</v>
      </c>
      <c r="W65" s="57" t="n">
        <v>0</v>
      </c>
      <c r="X65" s="4"/>
      <c r="Y65" s="55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488</v>
      </c>
      <c r="B66" s="4" t="s">
        <v>487</v>
      </c>
      <c r="C66" s="19" t="s">
        <v>803</v>
      </c>
      <c r="D66" s="19" t="s">
        <v>803</v>
      </c>
      <c r="E66" s="19" t="s">
        <v>803</v>
      </c>
      <c r="F66" s="19" t="s">
        <v>803</v>
      </c>
      <c r="G66" s="19" t="s">
        <v>803</v>
      </c>
      <c r="H66" s="19" t="s">
        <v>803</v>
      </c>
      <c r="I66" s="1" t="s">
        <v>293</v>
      </c>
      <c r="J66" s="58" t="n">
        <v>1847</v>
      </c>
      <c r="K66" s="1" t="s">
        <v>293</v>
      </c>
      <c r="L66" s="56" t="n">
        <v>1308</v>
      </c>
      <c r="M66" s="58" t="n">
        <v>2223</v>
      </c>
      <c r="N66" s="3" t="s">
        <v>293</v>
      </c>
      <c r="O66" s="56" t="n">
        <v>1212</v>
      </c>
      <c r="P66" s="1" t="s">
        <v>293</v>
      </c>
      <c r="Q66" s="55" t="n">
        <v>0</v>
      </c>
      <c r="R66" s="58" t="n">
        <v>1377</v>
      </c>
      <c r="S66" s="55" t="n">
        <f aca="false">(1-R66/3055)*80+5</f>
        <v>48.9410801963994</v>
      </c>
      <c r="T66" s="1" t="s">
        <v>293</v>
      </c>
      <c r="U66" s="55" t="n">
        <v>0</v>
      </c>
      <c r="V66" s="3" t="s">
        <v>293</v>
      </c>
      <c r="W66" s="57" t="n">
        <v>0</v>
      </c>
      <c r="X66" s="4"/>
      <c r="Y66" s="55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425</v>
      </c>
      <c r="B67" s="7" t="s">
        <v>424</v>
      </c>
      <c r="C67" s="19" t="s">
        <v>803</v>
      </c>
      <c r="D67" s="19" t="s">
        <v>803</v>
      </c>
      <c r="E67" s="19" t="s">
        <v>803</v>
      </c>
      <c r="F67" s="19" t="s">
        <v>803</v>
      </c>
      <c r="G67" s="19" t="s">
        <v>803</v>
      </c>
      <c r="H67" s="19" t="s">
        <v>803</v>
      </c>
      <c r="I67" s="19" t="s">
        <v>803</v>
      </c>
      <c r="J67" s="19" t="s">
        <v>803</v>
      </c>
      <c r="K67" s="19" t="s">
        <v>803</v>
      </c>
      <c r="L67" s="19" t="s">
        <v>803</v>
      </c>
      <c r="M67" s="19" t="s">
        <v>803</v>
      </c>
      <c r="N67" s="58" t="n">
        <v>1224</v>
      </c>
      <c r="O67" s="53" t="n">
        <v>403</v>
      </c>
      <c r="P67" s="56" t="n">
        <v>835</v>
      </c>
      <c r="Q67" s="55" t="n">
        <f aca="false">(1-P67/3198)*80+10</f>
        <v>69.1119449656035</v>
      </c>
      <c r="R67" s="58" t="n">
        <v>1603</v>
      </c>
      <c r="S67" s="55" t="n">
        <f aca="false">(1-R67/3055)*80+5</f>
        <v>43.0229132569558</v>
      </c>
      <c r="T67" s="70" t="s">
        <v>293</v>
      </c>
      <c r="U67" s="55" t="n">
        <v>0</v>
      </c>
      <c r="V67" s="3" t="s">
        <v>293</v>
      </c>
      <c r="W67" s="57" t="n">
        <v>0</v>
      </c>
      <c r="X67" s="4"/>
      <c r="Y67" s="55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392</v>
      </c>
      <c r="B68" s="4" t="s">
        <v>391</v>
      </c>
      <c r="C68" s="19" t="s">
        <v>803</v>
      </c>
      <c r="D68" s="19" t="s">
        <v>803</v>
      </c>
      <c r="E68" s="19" t="s">
        <v>803</v>
      </c>
      <c r="F68" s="19" t="s">
        <v>803</v>
      </c>
      <c r="G68" s="19" t="s">
        <v>803</v>
      </c>
      <c r="H68" s="19" t="s">
        <v>803</v>
      </c>
      <c r="I68" s="19" t="s">
        <v>803</v>
      </c>
      <c r="J68" s="19" t="s">
        <v>803</v>
      </c>
      <c r="K68" s="19" t="s">
        <v>803</v>
      </c>
      <c r="L68" s="19" t="s">
        <v>803</v>
      </c>
      <c r="M68" s="19" t="s">
        <v>803</v>
      </c>
      <c r="N68" s="19" t="s">
        <v>803</v>
      </c>
      <c r="O68" s="19" t="s">
        <v>803</v>
      </c>
      <c r="P68" s="19" t="s">
        <v>803</v>
      </c>
      <c r="Q68" s="19" t="s">
        <v>803</v>
      </c>
      <c r="R68" s="19" t="s">
        <v>803</v>
      </c>
      <c r="S68" s="19" t="s">
        <v>803</v>
      </c>
      <c r="T68" s="19" t="s">
        <v>803</v>
      </c>
      <c r="U68" s="19" t="s">
        <v>803</v>
      </c>
      <c r="V68" s="19" t="s">
        <v>803</v>
      </c>
      <c r="W68" s="19" t="s">
        <v>803</v>
      </c>
      <c r="X68" s="19"/>
      <c r="Y68" s="55" t="n">
        <f aca="false">(SUM(S68,U68,W68)-MIN(S68,U68,W68))/2</f>
        <v>0</v>
      </c>
    </row>
    <row r="69" customFormat="false" ht="15" hidden="false" customHeight="false" outlineLevel="0" collapsed="false">
      <c r="A69" s="4" t="s">
        <v>477</v>
      </c>
      <c r="B69" s="4" t="s">
        <v>476</v>
      </c>
      <c r="C69" s="19" t="s">
        <v>803</v>
      </c>
      <c r="D69" s="19" t="s">
        <v>803</v>
      </c>
      <c r="E69" s="19" t="s">
        <v>803</v>
      </c>
      <c r="F69" s="19" t="s">
        <v>803</v>
      </c>
      <c r="G69" s="19" t="s">
        <v>803</v>
      </c>
      <c r="H69" s="19" t="s">
        <v>803</v>
      </c>
      <c r="I69" s="19" t="s">
        <v>803</v>
      </c>
      <c r="J69" s="19" t="s">
        <v>803</v>
      </c>
      <c r="K69" s="19" t="s">
        <v>803</v>
      </c>
      <c r="L69" s="19" t="s">
        <v>803</v>
      </c>
      <c r="M69" s="19" t="s">
        <v>803</v>
      </c>
      <c r="N69" s="19" t="s">
        <v>803</v>
      </c>
      <c r="O69" s="19" t="s">
        <v>803</v>
      </c>
      <c r="P69" s="19" t="s">
        <v>803</v>
      </c>
      <c r="Q69" s="19" t="s">
        <v>803</v>
      </c>
      <c r="R69" s="19" t="s">
        <v>803</v>
      </c>
      <c r="S69" s="19" t="s">
        <v>803</v>
      </c>
      <c r="T69" s="19" t="s">
        <v>803</v>
      </c>
      <c r="U69" s="19" t="s">
        <v>803</v>
      </c>
      <c r="V69" s="19" t="s">
        <v>803</v>
      </c>
      <c r="W69" s="19" t="s">
        <v>803</v>
      </c>
      <c r="X69" s="4"/>
      <c r="Y69" s="55" t="n">
        <f aca="false">(SUM(S69,U69,W69)-MIN(S69,U69,W69))/2</f>
        <v>0</v>
      </c>
    </row>
    <row r="70" s="25" customFormat="true" ht="15" hidden="false" customHeight="false" outlineLevel="0" collapsed="false">
      <c r="A70" s="25" t="s">
        <v>380</v>
      </c>
      <c r="B70" s="47" t="s">
        <v>379</v>
      </c>
      <c r="C70" s="61" t="n">
        <v>1225</v>
      </c>
      <c r="D70" s="28" t="s">
        <v>293</v>
      </c>
      <c r="E70" s="62" t="n">
        <v>510</v>
      </c>
      <c r="F70" s="63" t="n">
        <v>239</v>
      </c>
      <c r="G70" s="29" t="s">
        <v>293</v>
      </c>
      <c r="H70" s="67" t="n">
        <v>114</v>
      </c>
      <c r="I70" s="29" t="s">
        <v>293</v>
      </c>
      <c r="J70" s="67" t="n">
        <v>93</v>
      </c>
      <c r="K70" s="63" t="n">
        <v>347</v>
      </c>
      <c r="L70" s="63" t="n">
        <v>390</v>
      </c>
      <c r="M70" s="67" t="n">
        <v>139</v>
      </c>
      <c r="N70" s="28" t="s">
        <v>293</v>
      </c>
      <c r="O70" s="64" t="s">
        <v>293</v>
      </c>
      <c r="P70" s="63" t="n">
        <v>264</v>
      </c>
      <c r="Q70" s="65" t="n">
        <f aca="false">(1-P70/3198)*80+15</f>
        <v>88.3958724202627</v>
      </c>
      <c r="R70" s="66" t="s">
        <v>293</v>
      </c>
      <c r="S70" s="65" t="n">
        <v>0</v>
      </c>
      <c r="T70" s="62" t="n">
        <v>919</v>
      </c>
      <c r="U70" s="65" t="n">
        <f aca="false">(1-T70/2965)*80+10</f>
        <v>65.2040472175379</v>
      </c>
      <c r="V70" s="28" t="s">
        <v>803</v>
      </c>
      <c r="W70" s="28" t="s">
        <v>803</v>
      </c>
      <c r="Y70" s="65" t="n">
        <f aca="false">(SUM(S70,U70,W70)-MIN(S70,U70,W70))/2</f>
        <v>32.602023608769</v>
      </c>
    </row>
    <row r="71" s="25" customFormat="true" ht="15" hidden="false" customHeight="false" outlineLevel="0" collapsed="false">
      <c r="A71" s="25" t="s">
        <v>400</v>
      </c>
      <c r="B71" s="25" t="s">
        <v>399</v>
      </c>
      <c r="C71" s="28" t="s">
        <v>803</v>
      </c>
      <c r="D71" s="28" t="s">
        <v>803</v>
      </c>
      <c r="E71" s="28" t="s">
        <v>803</v>
      </c>
      <c r="F71" s="28" t="s">
        <v>803</v>
      </c>
      <c r="G71" s="28" t="s">
        <v>803</v>
      </c>
      <c r="H71" s="28" t="s">
        <v>803</v>
      </c>
      <c r="I71" s="28" t="s">
        <v>803</v>
      </c>
      <c r="J71" s="28" t="s">
        <v>803</v>
      </c>
      <c r="K71" s="28" t="s">
        <v>803</v>
      </c>
      <c r="L71" s="28" t="s">
        <v>803</v>
      </c>
      <c r="M71" s="28" t="s">
        <v>803</v>
      </c>
      <c r="N71" s="28" t="s">
        <v>803</v>
      </c>
      <c r="O71" s="28" t="s">
        <v>803</v>
      </c>
      <c r="P71" s="28" t="s">
        <v>803</v>
      </c>
      <c r="Q71" s="28" t="s">
        <v>803</v>
      </c>
      <c r="R71" s="28" t="s">
        <v>803</v>
      </c>
      <c r="S71" s="28" t="s">
        <v>803</v>
      </c>
      <c r="T71" s="28" t="s">
        <v>803</v>
      </c>
      <c r="U71" s="28" t="s">
        <v>803</v>
      </c>
      <c r="V71" s="28" t="s">
        <v>803</v>
      </c>
      <c r="W71" s="28" t="s">
        <v>803</v>
      </c>
      <c r="Y71" s="65"/>
    </row>
    <row r="72" customFormat="false" ht="15" hidden="false" customHeight="false" outlineLevel="0" collapsed="false">
      <c r="A72" s="4" t="s">
        <v>449</v>
      </c>
      <c r="B72" s="7" t="s">
        <v>448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55"/>
    </row>
    <row r="73" customFormat="false" ht="15" hidden="false" customHeight="false" outlineLevel="0" collapsed="false">
      <c r="A73" s="4" t="s">
        <v>563</v>
      </c>
      <c r="B73" s="4" t="s">
        <v>562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55"/>
    </row>
    <row r="74" customFormat="false" ht="15" hidden="false" customHeight="false" outlineLevel="0" collapsed="false">
      <c r="A74" s="4" t="s">
        <v>102</v>
      </c>
      <c r="B74" s="7" t="s">
        <v>101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55"/>
    </row>
    <row r="75" customFormat="false" ht="15" hidden="false" customHeight="false" outlineLevel="0" collapsed="false">
      <c r="A75" s="4" t="s">
        <v>44</v>
      </c>
      <c r="B75" s="7" t="s">
        <v>43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55"/>
    </row>
    <row r="76" customFormat="false" ht="15" hidden="false" customHeight="false" outlineLevel="0" collapsed="false">
      <c r="A76" s="4"/>
      <c r="B76" s="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55"/>
    </row>
    <row r="77" customFormat="false" ht="15" hidden="false" customHeight="false" outlineLevel="0" collapsed="false">
      <c r="A77" s="4"/>
      <c r="B77" s="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55"/>
    </row>
    <row r="78" customFormat="false" ht="15" hidden="false" customHeight="false" outlineLevel="0" collapsed="false">
      <c r="A78" s="4"/>
      <c r="B78" s="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55"/>
    </row>
    <row r="79" customFormat="false" ht="15" hidden="false" customHeight="false" outlineLevel="0" collapsed="false">
      <c r="A79" s="4"/>
      <c r="B79" s="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55"/>
    </row>
    <row r="80" customFormat="false" ht="15" hidden="false" customHeight="false" outlineLevel="0" collapsed="false">
      <c r="A80" s="4"/>
      <c r="B80" s="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</row>
    <row r="81" customFormat="false" ht="15" hidden="false" customHeight="false" outlineLevel="0" collapsed="false">
      <c r="A81" s="4"/>
      <c r="B81" s="4"/>
      <c r="C81" s="19"/>
      <c r="D81" s="19"/>
      <c r="X81" s="4"/>
    </row>
    <row r="84" customFormat="false" ht="15" hidden="false" customHeight="false" outlineLevel="0" collapsed="false">
      <c r="A84" s="25" t="s">
        <v>299</v>
      </c>
      <c r="B84" s="47" t="s">
        <v>298</v>
      </c>
      <c r="C84" s="60" t="n">
        <v>2930</v>
      </c>
      <c r="D84" s="28" t="s">
        <v>293</v>
      </c>
      <c r="E84" s="25"/>
      <c r="F84" s="25"/>
      <c r="G84" s="25"/>
      <c r="H84" s="25"/>
      <c r="I84" s="25"/>
      <c r="J84" s="29"/>
      <c r="X84" s="4"/>
    </row>
    <row r="85" customFormat="false" ht="15" hidden="false" customHeight="false" outlineLevel="0" collapsed="false">
      <c r="A85" s="25" t="s">
        <v>307</v>
      </c>
      <c r="B85" s="47" t="s">
        <v>306</v>
      </c>
      <c r="C85" s="28" t="s">
        <v>803</v>
      </c>
      <c r="D85" s="25"/>
      <c r="E85" s="25"/>
      <c r="F85" s="25"/>
      <c r="G85" s="25"/>
      <c r="H85" s="25"/>
      <c r="I85" s="25"/>
      <c r="J85" s="29"/>
      <c r="X85" s="4"/>
    </row>
    <row r="86" customFormat="false" ht="15" hidden="false" customHeight="false" outlineLevel="0" collapsed="false">
      <c r="A86" s="25" t="s">
        <v>305</v>
      </c>
      <c r="B86" s="25" t="s">
        <v>304</v>
      </c>
      <c r="C86" s="28" t="s">
        <v>803</v>
      </c>
      <c r="D86" s="25"/>
      <c r="E86" s="25"/>
      <c r="F86" s="25"/>
      <c r="G86" s="25"/>
      <c r="H86" s="25"/>
      <c r="I86" s="25"/>
      <c r="J86" s="29"/>
      <c r="X86" s="4"/>
    </row>
    <row r="87" customFormat="false" ht="15" hidden="false" customHeight="false" outlineLevel="0" collapsed="false">
      <c r="A87" s="25" t="s">
        <v>301</v>
      </c>
      <c r="B87" s="47" t="s">
        <v>300</v>
      </c>
      <c r="C87" s="28" t="s">
        <v>803</v>
      </c>
      <c r="D87" s="25"/>
      <c r="E87" s="25"/>
      <c r="F87" s="25"/>
      <c r="G87" s="25"/>
      <c r="H87" s="25"/>
      <c r="I87" s="25"/>
      <c r="J87" s="29"/>
      <c r="X87" s="4"/>
    </row>
    <row r="88" customFormat="false" ht="15" hidden="false" customHeight="false" outlineLevel="0" collapsed="false">
      <c r="A88" s="25" t="s">
        <v>312</v>
      </c>
      <c r="B88" s="25" t="s">
        <v>311</v>
      </c>
      <c r="C88" s="28" t="s">
        <v>803</v>
      </c>
      <c r="D88" s="76" t="n">
        <v>926</v>
      </c>
      <c r="E88" s="25"/>
      <c r="F88" s="25"/>
      <c r="G88" s="25"/>
      <c r="H88" s="25"/>
      <c r="I88" s="25"/>
      <c r="J88" s="29"/>
      <c r="X88" s="4"/>
    </row>
    <row r="89" customFormat="false" ht="15" hidden="false" customHeight="false" outlineLevel="0" collapsed="false">
      <c r="A89" s="25" t="s">
        <v>314</v>
      </c>
      <c r="B89" s="47" t="s">
        <v>313</v>
      </c>
      <c r="C89" s="28" t="s">
        <v>803</v>
      </c>
      <c r="D89" s="28" t="s">
        <v>803</v>
      </c>
      <c r="E89" s="28" t="s">
        <v>293</v>
      </c>
      <c r="F89" s="25"/>
      <c r="G89" s="25"/>
      <c r="H89" s="25"/>
      <c r="I89" s="25"/>
      <c r="J89" s="29"/>
      <c r="X89" s="4"/>
    </row>
    <row r="90" customFormat="false" ht="15" hidden="false" customHeight="false" outlineLevel="0" collapsed="false">
      <c r="A90" s="25" t="s">
        <v>316</v>
      </c>
      <c r="B90" s="47" t="s">
        <v>315</v>
      </c>
      <c r="C90" s="28" t="s">
        <v>803</v>
      </c>
      <c r="D90" s="28" t="s">
        <v>803</v>
      </c>
      <c r="E90" s="28" t="s">
        <v>293</v>
      </c>
      <c r="F90" s="25"/>
      <c r="G90" s="25"/>
      <c r="H90" s="25"/>
      <c r="I90" s="25"/>
      <c r="J90" s="29"/>
      <c r="X90" s="4"/>
    </row>
    <row r="91" customFormat="false" ht="15" hidden="false" customHeight="false" outlineLevel="0" collapsed="false">
      <c r="A91" s="25" t="s">
        <v>320</v>
      </c>
      <c r="B91" s="25" t="s">
        <v>319</v>
      </c>
      <c r="C91" s="28" t="s">
        <v>293</v>
      </c>
      <c r="D91" s="61" t="n">
        <v>2040</v>
      </c>
      <c r="E91" s="28" t="s">
        <v>293</v>
      </c>
      <c r="F91" s="25"/>
      <c r="G91" s="25"/>
      <c r="H91" s="25"/>
      <c r="I91" s="25"/>
      <c r="J91" s="29"/>
      <c r="X91" s="4"/>
    </row>
    <row r="92" s="25" customFormat="true" ht="15" hidden="false" customHeight="false" outlineLevel="0" collapsed="false">
      <c r="A92" s="25" t="s">
        <v>324</v>
      </c>
      <c r="B92" s="25" t="s">
        <v>323</v>
      </c>
      <c r="C92" s="28" t="s">
        <v>803</v>
      </c>
      <c r="D92" s="28" t="s">
        <v>803</v>
      </c>
      <c r="E92" s="28" t="s">
        <v>803</v>
      </c>
      <c r="F92" s="28" t="s">
        <v>293</v>
      </c>
      <c r="G92" s="29" t="s">
        <v>293</v>
      </c>
      <c r="H92" s="28"/>
      <c r="I92" s="29"/>
      <c r="J92" s="29"/>
      <c r="K92" s="29"/>
      <c r="L92" s="28"/>
      <c r="M92" s="28"/>
      <c r="N92" s="28"/>
      <c r="O92" s="28"/>
      <c r="P92" s="29"/>
      <c r="Q92" s="29"/>
      <c r="R92" s="29"/>
      <c r="S92" s="29"/>
      <c r="T92" s="29"/>
      <c r="U92" s="29"/>
      <c r="V92" s="28"/>
      <c r="W92" s="57"/>
      <c r="Y92" s="29"/>
    </row>
    <row r="93" customFormat="false" ht="15" hidden="false" customHeight="false" outlineLevel="0" collapsed="false">
      <c r="A93" s="25" t="s">
        <v>329</v>
      </c>
      <c r="B93" s="25" t="s">
        <v>328</v>
      </c>
      <c r="C93" s="28" t="s">
        <v>803</v>
      </c>
      <c r="D93" s="28" t="s">
        <v>803</v>
      </c>
      <c r="E93" s="28" t="s">
        <v>803</v>
      </c>
      <c r="F93" s="28" t="s">
        <v>803</v>
      </c>
      <c r="G93" s="62" t="n">
        <v>1177</v>
      </c>
      <c r="H93" s="25"/>
      <c r="I93" s="25"/>
      <c r="J93" s="29"/>
      <c r="X93" s="4"/>
    </row>
    <row r="94" customFormat="false" ht="15" hidden="false" customHeight="false" outlineLevel="0" collapsed="false">
      <c r="A94" s="25" t="s">
        <v>331</v>
      </c>
      <c r="B94" s="47" t="s">
        <v>330</v>
      </c>
      <c r="C94" s="28" t="s">
        <v>803</v>
      </c>
      <c r="D94" s="28" t="s">
        <v>293</v>
      </c>
      <c r="E94" s="28" t="s">
        <v>293</v>
      </c>
      <c r="F94" s="62" t="n">
        <v>1245</v>
      </c>
      <c r="G94" s="61" t="n">
        <v>1760</v>
      </c>
      <c r="H94" s="25"/>
      <c r="I94" s="25"/>
      <c r="J94" s="29"/>
      <c r="X94" s="4"/>
    </row>
    <row r="95" customFormat="false" ht="15" hidden="false" customHeight="false" outlineLevel="0" collapsed="false">
      <c r="A95" s="25" t="s">
        <v>333</v>
      </c>
      <c r="B95" s="47" t="s">
        <v>332</v>
      </c>
      <c r="C95" s="28" t="s">
        <v>803</v>
      </c>
      <c r="D95" s="28" t="s">
        <v>803</v>
      </c>
      <c r="E95" s="28" t="s">
        <v>803</v>
      </c>
      <c r="F95" s="28" t="s">
        <v>803</v>
      </c>
      <c r="G95" s="63" t="n">
        <v>152</v>
      </c>
      <c r="H95" s="25"/>
      <c r="I95" s="25"/>
      <c r="J95" s="29"/>
      <c r="X95" s="4"/>
    </row>
    <row r="96" customFormat="false" ht="15" hidden="false" customHeight="false" outlineLevel="0" collapsed="false">
      <c r="A96" s="25" t="s">
        <v>335</v>
      </c>
      <c r="B96" s="25" t="s">
        <v>334</v>
      </c>
      <c r="C96" s="28" t="s">
        <v>803</v>
      </c>
      <c r="D96" s="28" t="s">
        <v>803</v>
      </c>
      <c r="E96" s="28" t="s">
        <v>803</v>
      </c>
      <c r="F96" s="28" t="s">
        <v>293</v>
      </c>
      <c r="G96" s="29" t="s">
        <v>293</v>
      </c>
      <c r="H96" s="25"/>
      <c r="I96" s="25"/>
      <c r="J96" s="29"/>
      <c r="X96" s="4"/>
    </row>
    <row r="97" s="25" customFormat="true" ht="15" hidden="false" customHeight="false" outlineLevel="0" collapsed="false">
      <c r="A97" s="25" t="s">
        <v>337</v>
      </c>
      <c r="B97" s="47" t="s">
        <v>336</v>
      </c>
      <c r="C97" s="28" t="s">
        <v>803</v>
      </c>
      <c r="D97" s="28" t="s">
        <v>803</v>
      </c>
      <c r="E97" s="61" t="n">
        <v>2225</v>
      </c>
      <c r="F97" s="28" t="s">
        <v>293</v>
      </c>
      <c r="G97" s="61" t="n">
        <v>1848</v>
      </c>
      <c r="H97" s="28"/>
      <c r="I97" s="29"/>
      <c r="J97" s="29"/>
      <c r="K97" s="29"/>
      <c r="L97" s="28"/>
      <c r="M97" s="28"/>
      <c r="N97" s="28"/>
      <c r="O97" s="28"/>
      <c r="P97" s="29"/>
      <c r="Q97" s="29"/>
      <c r="R97" s="29"/>
      <c r="S97" s="29"/>
      <c r="T97" s="29"/>
      <c r="U97" s="29"/>
      <c r="V97" s="28"/>
      <c r="W97" s="57"/>
      <c r="Y97" s="29"/>
    </row>
    <row r="98" customFormat="false" ht="15" hidden="false" customHeight="false" outlineLevel="0" collapsed="false">
      <c r="A98" s="25" t="s">
        <v>338</v>
      </c>
      <c r="B98" s="47" t="s">
        <v>24</v>
      </c>
      <c r="C98" s="28" t="s">
        <v>803</v>
      </c>
      <c r="D98" s="28" t="s">
        <v>803</v>
      </c>
      <c r="E98" s="28" t="s">
        <v>803</v>
      </c>
      <c r="F98" s="28" t="s">
        <v>293</v>
      </c>
      <c r="G98" s="29" t="s">
        <v>293</v>
      </c>
      <c r="H98" s="28" t="s">
        <v>293</v>
      </c>
      <c r="I98" s="25"/>
      <c r="J98" s="29"/>
      <c r="X98" s="4"/>
    </row>
    <row r="99" s="25" customFormat="true" ht="15" hidden="false" customHeight="false" outlineLevel="0" collapsed="false">
      <c r="A99" s="25" t="s">
        <v>342</v>
      </c>
      <c r="B99" s="47" t="s">
        <v>341</v>
      </c>
      <c r="C99" s="28" t="s">
        <v>803</v>
      </c>
      <c r="D99" s="76" t="n">
        <v>1608</v>
      </c>
      <c r="E99" s="61" t="n">
        <v>1465</v>
      </c>
      <c r="F99" s="61" t="n">
        <v>1891</v>
      </c>
      <c r="G99" s="62" t="n">
        <v>630</v>
      </c>
      <c r="H99" s="28" t="s">
        <v>293</v>
      </c>
      <c r="I99" s="29" t="s">
        <v>293</v>
      </c>
      <c r="J99" s="29"/>
      <c r="K99" s="29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8"/>
      <c r="W99" s="57"/>
      <c r="Y99" s="29"/>
    </row>
    <row r="100" customFormat="false" ht="15" hidden="false" customHeight="false" outlineLevel="0" collapsed="false">
      <c r="A100" s="25" t="s">
        <v>348</v>
      </c>
      <c r="B100" s="25" t="s">
        <v>812</v>
      </c>
      <c r="C100" s="60" t="n">
        <v>2328</v>
      </c>
      <c r="D100" s="76" t="n">
        <v>1507</v>
      </c>
      <c r="E100" s="61" t="n">
        <v>2525</v>
      </c>
      <c r="F100" s="61" t="n">
        <v>1651</v>
      </c>
      <c r="G100" s="62" t="n">
        <v>1288</v>
      </c>
      <c r="H100" s="62" t="n">
        <v>1539</v>
      </c>
      <c r="I100" s="29" t="s">
        <v>293</v>
      </c>
      <c r="J100" s="29"/>
      <c r="X100" s="4"/>
    </row>
    <row r="101" customFormat="false" ht="15" hidden="false" customHeight="false" outlineLevel="0" collapsed="false">
      <c r="A101" s="25" t="s">
        <v>346</v>
      </c>
      <c r="B101" s="25" t="s">
        <v>345</v>
      </c>
      <c r="C101" s="28" t="s">
        <v>803</v>
      </c>
      <c r="D101" s="28" t="s">
        <v>293</v>
      </c>
      <c r="E101" s="61" t="n">
        <v>1282</v>
      </c>
      <c r="F101" s="62" t="n">
        <v>1511</v>
      </c>
      <c r="G101" s="29" t="s">
        <v>293</v>
      </c>
      <c r="H101" s="63" t="n">
        <v>785</v>
      </c>
      <c r="I101" s="29" t="s">
        <v>293</v>
      </c>
      <c r="J101" s="29"/>
      <c r="X101" s="4"/>
    </row>
    <row r="102" customFormat="false" ht="15" hidden="false" customHeight="false" outlineLevel="0" collapsed="false">
      <c r="A102" s="25" t="s">
        <v>350</v>
      </c>
      <c r="B102" s="47" t="s">
        <v>349</v>
      </c>
      <c r="C102" s="28" t="s">
        <v>803</v>
      </c>
      <c r="D102" s="28" t="s">
        <v>803</v>
      </c>
      <c r="E102" s="61" t="n">
        <v>2184</v>
      </c>
      <c r="F102" s="28" t="s">
        <v>293</v>
      </c>
      <c r="G102" s="61" t="n">
        <v>1916</v>
      </c>
      <c r="H102" s="28" t="s">
        <v>293</v>
      </c>
      <c r="I102" s="29" t="s">
        <v>293</v>
      </c>
      <c r="J102" s="61" t="n">
        <v>2532</v>
      </c>
      <c r="X102" s="4"/>
    </row>
    <row r="103" s="25" customFormat="true" ht="15" hidden="false" customHeight="false" outlineLevel="0" collapsed="false">
      <c r="A103" s="25" t="s">
        <v>352</v>
      </c>
      <c r="B103" s="25" t="s">
        <v>351</v>
      </c>
      <c r="C103" s="28" t="s">
        <v>803</v>
      </c>
      <c r="D103" s="28" t="s">
        <v>803</v>
      </c>
      <c r="E103" s="61" t="n">
        <v>2456</v>
      </c>
      <c r="F103" s="61" t="n">
        <v>1710</v>
      </c>
      <c r="G103" s="61" t="n">
        <v>2278</v>
      </c>
      <c r="H103" s="62" t="n">
        <v>1864</v>
      </c>
      <c r="I103" s="62" t="n">
        <v>1182</v>
      </c>
      <c r="J103" s="61" t="n">
        <v>2148</v>
      </c>
      <c r="K103" s="29" t="s">
        <v>293</v>
      </c>
      <c r="L103" s="28"/>
      <c r="M103" s="28"/>
      <c r="N103" s="28"/>
      <c r="O103" s="28"/>
      <c r="P103" s="29"/>
      <c r="Q103" s="29"/>
      <c r="R103" s="29"/>
      <c r="S103" s="29"/>
      <c r="T103" s="29"/>
      <c r="U103" s="29"/>
      <c r="V103" s="28"/>
      <c r="W103" s="57"/>
      <c r="Y103" s="29"/>
    </row>
    <row r="104" customFormat="false" ht="15" hidden="false" customHeight="false" outlineLevel="0" collapsed="false">
      <c r="A104" s="25" t="s">
        <v>354</v>
      </c>
      <c r="B104" s="25" t="s">
        <v>353</v>
      </c>
      <c r="C104" s="28" t="s">
        <v>803</v>
      </c>
      <c r="D104" s="28" t="s">
        <v>803</v>
      </c>
      <c r="E104" s="61" t="n">
        <v>1610</v>
      </c>
      <c r="F104" s="61" t="n">
        <v>2037</v>
      </c>
      <c r="G104" s="61" t="n">
        <v>1789</v>
      </c>
      <c r="H104" s="28" t="s">
        <v>293</v>
      </c>
      <c r="I104" s="61" t="n">
        <v>2309</v>
      </c>
      <c r="J104" s="28" t="s">
        <v>293</v>
      </c>
      <c r="K104" s="29" t="s">
        <v>293</v>
      </c>
      <c r="L104" s="28"/>
      <c r="O104" s="64"/>
      <c r="X104" s="4"/>
    </row>
    <row r="105" customFormat="false" ht="15" hidden="false" customHeight="false" outlineLevel="0" collapsed="false">
      <c r="A105" s="25" t="s">
        <v>356</v>
      </c>
      <c r="B105" s="47" t="s">
        <v>355</v>
      </c>
      <c r="C105" s="28" t="s">
        <v>803</v>
      </c>
      <c r="D105" s="28" t="s">
        <v>803</v>
      </c>
      <c r="E105" s="28" t="s">
        <v>803</v>
      </c>
      <c r="F105" s="28" t="s">
        <v>803</v>
      </c>
      <c r="G105" s="28" t="s">
        <v>803</v>
      </c>
      <c r="H105" s="28" t="s">
        <v>803</v>
      </c>
      <c r="I105" s="28" t="s">
        <v>803</v>
      </c>
      <c r="J105" s="62" t="n">
        <v>1545</v>
      </c>
      <c r="K105" s="62" t="n">
        <v>792</v>
      </c>
      <c r="L105" s="63" t="n">
        <v>488</v>
      </c>
      <c r="O105" s="54"/>
      <c r="X105" s="4"/>
    </row>
    <row r="106" customFormat="false" ht="15" hidden="false" customHeight="false" outlineLevel="0" collapsed="false">
      <c r="A106" s="25" t="s">
        <v>358</v>
      </c>
      <c r="B106" s="25" t="s">
        <v>357</v>
      </c>
      <c r="C106" s="28" t="s">
        <v>803</v>
      </c>
      <c r="D106" s="28" t="s">
        <v>803</v>
      </c>
      <c r="E106" s="28" t="s">
        <v>803</v>
      </c>
      <c r="F106" s="28" t="s">
        <v>803</v>
      </c>
      <c r="G106" s="28" t="s">
        <v>803</v>
      </c>
      <c r="H106" s="28" t="s">
        <v>803</v>
      </c>
      <c r="I106" s="28" t="s">
        <v>803</v>
      </c>
      <c r="J106" s="28" t="s">
        <v>803</v>
      </c>
      <c r="K106" s="29" t="s">
        <v>293</v>
      </c>
      <c r="L106" s="28" t="s">
        <v>293</v>
      </c>
      <c r="O106" s="54"/>
      <c r="X106" s="4"/>
    </row>
    <row r="107" customFormat="false" ht="15" hidden="false" customHeight="false" outlineLevel="0" collapsed="false">
      <c r="A107" s="25" t="s">
        <v>360</v>
      </c>
      <c r="B107" s="25" t="s">
        <v>359</v>
      </c>
      <c r="C107" s="28" t="s">
        <v>293</v>
      </c>
      <c r="D107" s="76" t="n">
        <v>1195</v>
      </c>
      <c r="E107" s="28" t="s">
        <v>293</v>
      </c>
      <c r="F107" s="63" t="n">
        <v>976</v>
      </c>
      <c r="G107" s="61" t="n">
        <v>1880</v>
      </c>
      <c r="H107" s="63" t="n">
        <v>847</v>
      </c>
      <c r="I107" s="61" t="n">
        <v>2090</v>
      </c>
      <c r="J107" s="62" t="n">
        <v>1546</v>
      </c>
      <c r="K107" s="61" t="n">
        <v>1669</v>
      </c>
      <c r="L107" s="28" t="s">
        <v>293</v>
      </c>
      <c r="O107" s="54"/>
      <c r="X107" s="4"/>
    </row>
    <row r="108" s="25" customFormat="true" ht="15" hidden="false" customHeight="false" outlineLevel="0" collapsed="false">
      <c r="A108" s="25" t="s">
        <v>318</v>
      </c>
      <c r="B108" s="47" t="s">
        <v>317</v>
      </c>
      <c r="C108" s="28" t="s">
        <v>803</v>
      </c>
      <c r="D108" s="28" t="s">
        <v>803</v>
      </c>
      <c r="E108" s="28" t="s">
        <v>293</v>
      </c>
      <c r="F108" s="28" t="s">
        <v>803</v>
      </c>
      <c r="G108" s="28" t="s">
        <v>803</v>
      </c>
      <c r="H108" s="28" t="s">
        <v>803</v>
      </c>
      <c r="I108" s="28" t="s">
        <v>803</v>
      </c>
      <c r="J108" s="28" t="s">
        <v>803</v>
      </c>
      <c r="K108" s="28" t="s">
        <v>803</v>
      </c>
      <c r="L108" s="28" t="s">
        <v>293</v>
      </c>
      <c r="M108" s="28"/>
      <c r="N108" s="28"/>
      <c r="O108" s="64"/>
      <c r="P108" s="29"/>
      <c r="Q108" s="29"/>
      <c r="R108" s="29"/>
      <c r="S108" s="29"/>
      <c r="T108" s="29"/>
      <c r="U108" s="29"/>
      <c r="V108" s="28"/>
      <c r="W108" s="57"/>
      <c r="Y108" s="29"/>
    </row>
    <row r="109" customFormat="false" ht="15" hidden="false" customHeight="false" outlineLevel="0" collapsed="false">
      <c r="A109" s="25" t="s">
        <v>362</v>
      </c>
      <c r="B109" s="47" t="s">
        <v>361</v>
      </c>
      <c r="C109" s="28" t="s">
        <v>803</v>
      </c>
      <c r="D109" s="28" t="s">
        <v>293</v>
      </c>
      <c r="E109" s="28" t="s">
        <v>293</v>
      </c>
      <c r="F109" s="61" t="n">
        <v>1952</v>
      </c>
      <c r="G109" s="29" t="s">
        <v>293</v>
      </c>
      <c r="H109" s="62" t="n">
        <v>1755</v>
      </c>
      <c r="I109" s="29" t="s">
        <v>293</v>
      </c>
      <c r="J109" s="28" t="s">
        <v>293</v>
      </c>
      <c r="K109" s="29" t="s">
        <v>293</v>
      </c>
      <c r="L109" s="62" t="n">
        <v>1388</v>
      </c>
      <c r="O109" s="54"/>
      <c r="X109" s="4"/>
    </row>
    <row r="110" s="25" customFormat="true" ht="15" hidden="false" customHeight="false" outlineLevel="0" collapsed="false">
      <c r="A110" s="25" t="s">
        <v>364</v>
      </c>
      <c r="B110" s="25" t="s">
        <v>363</v>
      </c>
      <c r="C110" s="28" t="s">
        <v>803</v>
      </c>
      <c r="D110" s="28" t="s">
        <v>803</v>
      </c>
      <c r="E110" s="28" t="s">
        <v>803</v>
      </c>
      <c r="F110" s="28" t="s">
        <v>803</v>
      </c>
      <c r="G110" s="28" t="s">
        <v>803</v>
      </c>
      <c r="H110" s="28" t="s">
        <v>803</v>
      </c>
      <c r="I110" s="61" t="n">
        <v>2104</v>
      </c>
      <c r="J110" s="61" t="n">
        <v>1929</v>
      </c>
      <c r="K110" s="61" t="n">
        <v>1160</v>
      </c>
      <c r="L110" s="28" t="s">
        <v>293</v>
      </c>
      <c r="M110" s="28" t="s">
        <v>293</v>
      </c>
      <c r="N110" s="28"/>
      <c r="O110" s="64"/>
      <c r="P110" s="29"/>
      <c r="Q110" s="29"/>
      <c r="R110" s="29"/>
      <c r="S110" s="29"/>
      <c r="T110" s="29"/>
      <c r="U110" s="29"/>
      <c r="V110" s="28"/>
      <c r="W110" s="57"/>
      <c r="Y110" s="29"/>
    </row>
    <row r="111" customFormat="false" ht="15" hidden="false" customHeight="false" outlineLevel="0" collapsed="false">
      <c r="A111" s="25" t="s">
        <v>367</v>
      </c>
      <c r="B111" s="47" t="s">
        <v>366</v>
      </c>
      <c r="C111" s="60" t="n">
        <v>2518</v>
      </c>
      <c r="D111" s="76" t="n">
        <v>1642</v>
      </c>
      <c r="E111" s="61" t="n">
        <v>1894</v>
      </c>
      <c r="F111" s="28" t="s">
        <v>293</v>
      </c>
      <c r="G111" s="61" t="n">
        <v>2335</v>
      </c>
      <c r="H111" s="28" t="s">
        <v>293</v>
      </c>
      <c r="I111" s="61" t="n">
        <v>2179</v>
      </c>
      <c r="J111" s="63" t="n">
        <v>371</v>
      </c>
      <c r="K111" s="29" t="s">
        <v>293</v>
      </c>
      <c r="L111" s="61" t="n">
        <v>2202</v>
      </c>
      <c r="M111" s="28" t="s">
        <v>293</v>
      </c>
      <c r="N111" s="28"/>
      <c r="O111" s="64"/>
      <c r="X111" s="4"/>
    </row>
    <row r="112" customFormat="false" ht="15" hidden="false" customHeight="false" outlineLevel="0" collapsed="false">
      <c r="A112" s="25" t="s">
        <v>344</v>
      </c>
      <c r="B112" s="47" t="s">
        <v>343</v>
      </c>
      <c r="C112" s="28" t="s">
        <v>803</v>
      </c>
      <c r="D112" s="28" t="s">
        <v>803</v>
      </c>
      <c r="E112" s="61" t="n">
        <v>1668</v>
      </c>
      <c r="F112" s="61" t="n">
        <v>1898</v>
      </c>
      <c r="G112" s="61" t="n">
        <v>2390</v>
      </c>
      <c r="H112" s="62" t="n">
        <v>1577</v>
      </c>
      <c r="I112" s="29" t="s">
        <v>293</v>
      </c>
      <c r="J112" s="28" t="s">
        <v>803</v>
      </c>
      <c r="K112" s="62" t="n">
        <v>585</v>
      </c>
      <c r="L112" s="62" t="n">
        <v>1512</v>
      </c>
      <c r="M112" s="28" t="s">
        <v>293</v>
      </c>
      <c r="N112" s="28"/>
      <c r="O112" s="64"/>
      <c r="X112" s="4"/>
    </row>
    <row r="113" customFormat="false" ht="15" hidden="false" customHeight="false" outlineLevel="0" collapsed="false">
      <c r="A113" s="25" t="s">
        <v>369</v>
      </c>
      <c r="B113" s="47" t="s">
        <v>368</v>
      </c>
      <c r="C113" s="61" t="n">
        <v>1737</v>
      </c>
      <c r="D113" s="76" t="n">
        <v>1542</v>
      </c>
      <c r="E113" s="61" t="n">
        <v>1327</v>
      </c>
      <c r="F113" s="63" t="n">
        <v>930</v>
      </c>
      <c r="G113" s="29" t="s">
        <v>293</v>
      </c>
      <c r="H113" s="62" t="n">
        <v>1560</v>
      </c>
      <c r="I113" s="61" t="n">
        <v>1811</v>
      </c>
      <c r="J113" s="62" t="n">
        <v>1623</v>
      </c>
      <c r="K113" s="61" t="n">
        <v>1612</v>
      </c>
      <c r="L113" s="62" t="n">
        <v>1608</v>
      </c>
      <c r="M113" s="62" t="n">
        <v>1989</v>
      </c>
      <c r="N113" s="28"/>
      <c r="O113" s="64"/>
      <c r="X113" s="4"/>
      <c r="Z113" s="4"/>
    </row>
    <row r="114" customFormat="false" ht="15" hidden="false" customHeight="false" outlineLevel="0" collapsed="false">
      <c r="A114" s="25" t="s">
        <v>372</v>
      </c>
      <c r="B114" s="47" t="s">
        <v>371</v>
      </c>
      <c r="C114" s="28" t="s">
        <v>803</v>
      </c>
      <c r="D114" s="28" t="s">
        <v>803</v>
      </c>
      <c r="E114" s="28" t="s">
        <v>803</v>
      </c>
      <c r="F114" s="28" t="s">
        <v>803</v>
      </c>
      <c r="G114" s="28" t="s">
        <v>803</v>
      </c>
      <c r="H114" s="63" t="n">
        <v>845</v>
      </c>
      <c r="I114" s="29" t="s">
        <v>293</v>
      </c>
      <c r="J114" s="62" t="n">
        <v>1635</v>
      </c>
      <c r="K114" s="29" t="s">
        <v>293</v>
      </c>
      <c r="L114" s="63" t="n">
        <v>472</v>
      </c>
      <c r="M114" s="63" t="n">
        <v>1041</v>
      </c>
      <c r="N114" s="62" t="n">
        <v>849</v>
      </c>
      <c r="O114" s="63" t="n">
        <v>790</v>
      </c>
      <c r="X114" s="4"/>
      <c r="Z114" s="4"/>
    </row>
    <row r="115" customFormat="false" ht="15" hidden="false" customHeight="false" outlineLevel="0" collapsed="false">
      <c r="A115" s="25" t="s">
        <v>374</v>
      </c>
      <c r="B115" s="25" t="s">
        <v>373</v>
      </c>
      <c r="C115" s="61" t="n">
        <v>1711</v>
      </c>
      <c r="D115" s="76" t="n">
        <v>1357</v>
      </c>
      <c r="E115" s="28" t="s">
        <v>293</v>
      </c>
      <c r="F115" s="62" t="n">
        <v>1563</v>
      </c>
      <c r="G115" s="61" t="n">
        <v>2300</v>
      </c>
      <c r="H115" s="62" t="n">
        <v>1532</v>
      </c>
      <c r="I115" s="29" t="s">
        <v>293</v>
      </c>
      <c r="J115" s="61" t="n">
        <v>1829</v>
      </c>
      <c r="K115" s="61" t="n">
        <v>1641</v>
      </c>
      <c r="L115" s="62" t="n">
        <v>1215</v>
      </c>
      <c r="M115" s="61" t="n">
        <v>2208</v>
      </c>
      <c r="N115" s="28"/>
      <c r="O115" s="64"/>
      <c r="X115" s="4"/>
      <c r="Z115" s="4"/>
    </row>
    <row r="116" s="25" customFormat="true" ht="15" hidden="false" customHeight="false" outlineLevel="0" collapsed="false">
      <c r="A116" s="25" t="s">
        <v>376</v>
      </c>
      <c r="B116" s="47" t="s">
        <v>375</v>
      </c>
      <c r="C116" s="28" t="s">
        <v>803</v>
      </c>
      <c r="D116" s="28" t="s">
        <v>803</v>
      </c>
      <c r="E116" s="28" t="s">
        <v>803</v>
      </c>
      <c r="F116" s="28" t="s">
        <v>803</v>
      </c>
      <c r="G116" s="28" t="s">
        <v>803</v>
      </c>
      <c r="H116" s="28" t="s">
        <v>803</v>
      </c>
      <c r="I116" s="28" t="s">
        <v>803</v>
      </c>
      <c r="J116" s="28" t="s">
        <v>293</v>
      </c>
      <c r="K116" s="61" t="n">
        <v>1185</v>
      </c>
      <c r="L116" s="28" t="s">
        <v>293</v>
      </c>
      <c r="M116" s="61" t="n">
        <v>2327</v>
      </c>
      <c r="N116" s="28" t="s">
        <v>293</v>
      </c>
      <c r="O116" s="61" t="n">
        <v>1765</v>
      </c>
      <c r="P116" s="29" t="s">
        <v>293</v>
      </c>
      <c r="Q116" s="29"/>
      <c r="R116" s="29"/>
      <c r="S116" s="29"/>
      <c r="T116" s="29"/>
      <c r="U116" s="29"/>
      <c r="V116" s="28"/>
      <c r="W116" s="57"/>
      <c r="Y116" s="29"/>
    </row>
    <row r="117" customFormat="false" ht="15" hidden="false" customHeight="false" outlineLevel="0" collapsed="false">
      <c r="A117" s="25" t="s">
        <v>383</v>
      </c>
      <c r="B117" s="25" t="s">
        <v>382</v>
      </c>
      <c r="C117" s="28" t="s">
        <v>803</v>
      </c>
      <c r="D117" s="28" t="s">
        <v>803</v>
      </c>
      <c r="E117" s="62" t="n">
        <v>455</v>
      </c>
      <c r="F117" s="62" t="n">
        <v>1308</v>
      </c>
      <c r="G117" s="62" t="n">
        <v>989</v>
      </c>
      <c r="H117" s="62" t="n">
        <v>1671</v>
      </c>
      <c r="I117" s="62" t="n">
        <v>992</v>
      </c>
      <c r="J117" s="63" t="n">
        <v>254</v>
      </c>
      <c r="K117" s="62" t="n">
        <v>865</v>
      </c>
      <c r="L117" s="63" t="n">
        <v>776</v>
      </c>
      <c r="M117" s="63" t="n">
        <v>630</v>
      </c>
      <c r="N117" s="63" t="n">
        <v>578</v>
      </c>
      <c r="O117" s="62" t="n">
        <v>1110</v>
      </c>
      <c r="P117" s="63" t="n">
        <v>397</v>
      </c>
      <c r="Q117" s="65" t="n">
        <f aca="false">(1-P117/3198)*80+15</f>
        <v>85.0687929956223</v>
      </c>
      <c r="R117" s="61" t="n">
        <v>1088</v>
      </c>
      <c r="S117" s="65" t="n">
        <f aca="false">(1-R117/3055)*80+5</f>
        <v>56.5090016366612</v>
      </c>
      <c r="T117" s="62" t="n">
        <v>889</v>
      </c>
      <c r="U117" s="65" t="n">
        <f aca="false">(1-T117/2965)*80+10</f>
        <v>66.0134907251265</v>
      </c>
      <c r="X117" s="4"/>
      <c r="Y117" s="65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4" t="s">
        <v>385</v>
      </c>
      <c r="B118" s="34" t="s">
        <v>384</v>
      </c>
      <c r="C118" s="77" t="s">
        <v>803</v>
      </c>
      <c r="D118" s="77" t="s">
        <v>803</v>
      </c>
      <c r="E118" s="77" t="s">
        <v>803</v>
      </c>
      <c r="F118" s="77" t="s">
        <v>803</v>
      </c>
      <c r="G118" s="77" t="s">
        <v>803</v>
      </c>
      <c r="H118" s="77" t="s">
        <v>803</v>
      </c>
      <c r="I118" s="77" t="s">
        <v>803</v>
      </c>
      <c r="J118" s="77" t="s">
        <v>803</v>
      </c>
      <c r="K118" s="77" t="s">
        <v>803</v>
      </c>
      <c r="L118" s="77" t="s">
        <v>803</v>
      </c>
      <c r="M118" s="77" t="s">
        <v>803</v>
      </c>
      <c r="N118" s="77" t="s">
        <v>803</v>
      </c>
      <c r="O118" s="78" t="n">
        <v>1590</v>
      </c>
      <c r="P118" s="78" t="n">
        <v>1963</v>
      </c>
      <c r="Q118" s="79" t="n">
        <f aca="false">(1-P118/3198)*80+5</f>
        <v>35.8943089430894</v>
      </c>
      <c r="R118" s="80" t="s">
        <v>293</v>
      </c>
      <c r="S118" s="79" t="n">
        <v>0</v>
      </c>
      <c r="T118" s="78" t="n">
        <v>1634</v>
      </c>
      <c r="U118" s="79" t="n">
        <f aca="false">(1-T118/2965)*80+5</f>
        <v>40.9123102866779</v>
      </c>
      <c r="V118" s="78" t="n">
        <v>1960</v>
      </c>
      <c r="W118" s="81" t="n">
        <f aca="false">(1-V119/3425)*80+5</f>
        <v>40.5737226277372</v>
      </c>
      <c r="X118" s="34"/>
      <c r="Y118" s="79" t="n">
        <f aca="false">(SUM(S118,U118,W118)-MIN(S118,U118,W118))/2</f>
        <v>40.7430164572076</v>
      </c>
      <c r="Z118" s="34"/>
    </row>
    <row r="119" s="25" customFormat="true" ht="15" hidden="false" customHeight="false" outlineLevel="0" collapsed="false">
      <c r="A119" s="25" t="s">
        <v>388</v>
      </c>
      <c r="B119" s="25" t="s">
        <v>387</v>
      </c>
      <c r="C119" s="28" t="s">
        <v>803</v>
      </c>
      <c r="D119" s="28" t="s">
        <v>803</v>
      </c>
      <c r="E119" s="28" t="s">
        <v>803</v>
      </c>
      <c r="F119" s="28" t="s">
        <v>803</v>
      </c>
      <c r="G119" s="28" t="s">
        <v>803</v>
      </c>
      <c r="H119" s="28" t="s">
        <v>803</v>
      </c>
      <c r="I119" s="28" t="s">
        <v>803</v>
      </c>
      <c r="J119" s="28" t="s">
        <v>803</v>
      </c>
      <c r="K119" s="28" t="s">
        <v>803</v>
      </c>
      <c r="L119" s="28" t="s">
        <v>803</v>
      </c>
      <c r="M119" s="28" t="s">
        <v>293</v>
      </c>
      <c r="N119" s="61" t="n">
        <v>1761</v>
      </c>
      <c r="O119" s="61" t="n">
        <v>1426</v>
      </c>
      <c r="P119" s="29" t="s">
        <v>293</v>
      </c>
      <c r="Q119" s="65" t="n">
        <v>0</v>
      </c>
      <c r="R119" s="29" t="s">
        <v>293</v>
      </c>
      <c r="S119" s="65" t="n">
        <v>0</v>
      </c>
      <c r="T119" s="29" t="s">
        <v>293</v>
      </c>
      <c r="U119" s="65" t="n">
        <v>0</v>
      </c>
      <c r="V119" s="61" t="n">
        <v>1902</v>
      </c>
      <c r="W119" s="68" t="n">
        <f aca="false">(1-V50/3425)*80+5</f>
        <v>41.4379562043796</v>
      </c>
      <c r="Y119" s="65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2019-12-10T16:59:23Z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